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794326E5-E159-450F-B9C8-3A6BC8CD8B2B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32" i="6" s="1"/>
  <c r="C35" i="6"/>
  <c r="E16" i="6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AD22" i="4" l="1"/>
  <c r="D32" i="6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F21" i="6" s="1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1" i="6" s="1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2" i="6" l="1"/>
  <c r="F13" i="6"/>
  <c r="F10" i="6"/>
  <c r="F20" i="6"/>
  <c r="F14" i="6"/>
  <c r="F15" i="6"/>
  <c r="F17" i="6"/>
  <c r="F16" i="6"/>
  <c r="F18" i="6"/>
  <c r="F19" i="6"/>
  <c r="F27" i="4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31" i="6" l="1"/>
  <c r="F4" i="6"/>
  <c r="F5" i="6"/>
  <c r="F6" i="6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L11" i="4"/>
  <c r="L12" i="4"/>
  <c r="M12" i="4" s="1"/>
  <c r="L13" i="4"/>
  <c r="M13" i="4" s="1"/>
  <c r="L14" i="4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<sst xmlns="http://schemas.openxmlformats.org/spreadsheetml/2006/main" count="17923" uniqueCount="1717">
  <si>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</si>
  <si>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</si>
  <si>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</si>
  <si>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</si>
  <si>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</si>
  <si>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</si>
  <si>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</si>
  <si>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</si>
  <si>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</si>
  <si>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</si>
  <si>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</si>
  <si>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</si>
  <si>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</si>
  <si>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</si>
  <si>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</si>
  <si>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</si>
  <si>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</si>
  <si>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</si>
  <si>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</si>
  <si>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</si>
  <si>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</si>
  <si>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</si>
  <si>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</si>
  <si>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</si>
  <si>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</si>
  <si>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</si>
  <si>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</si>
  <si>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</si>
  <si>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</si>
  <si>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</si>
  <si>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</si>
  <si>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</si>
  <si>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</si>
  <si>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</si>
  <si>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</si>
  <si>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</si>
  <si>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</si>
  <si>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</si>
  <si>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</si>
  <si>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</si>
  <si>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</si>
  <si>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</si>
  <si>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</si>
  <si>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</si>
  <si>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</si>
  <si>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</si>
  <si>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</si>
  <si>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</si>
  <si>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</si>
  <si>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</si>
  <si>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</si>
  <si>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</si>
  <si>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</si>
  <si>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</si>
  <si>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</si>
  <si>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</si>
  <si>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</si>
  <si>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</si>
  <si>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</si>
  <si>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</si>
  <si>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</si>
  <si>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</si>
  <si>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</si>
  <si>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</si>
  <si>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</si>
  <si>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</si>
  <si>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</si>
  <si>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</si>
  <si>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</si>
  <si>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</si>
  <si>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</si>
  <si>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</si>
  <si>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</si>
  <si>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</si>
  <si>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</si>
  <si>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</si>
  <si>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</si>
  <si>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</si>
  <si>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</si>
  <si>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</si>
  <si>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</si>
  <si>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</si>
  <si>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</si>
  <si>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</si>
  <si>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</si>
  <si>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</si>
  <si>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</si>
  <si>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</si>
  <si>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</si>
  <si>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</si>
  <si>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</si>
  <si>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</si>
  <si>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</si>
  <si>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</si>
  <si>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</si>
  <si>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</si>
  <si>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</si>
  <si>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</si>
  <si>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</si>
  <si>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</si>
  <si>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</si>
  <si>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</si>
  <si>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</si>
  <si>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</si>
  <si>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</si>
  <si>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</si>
  <si>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</si>
  <si>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</si>
  <si>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</si>
  <si>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</si>
  <si>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</si>
  <si>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</si>
  <si>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</si>
  <si>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</si>
  <si>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</si>
  <si>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</si>
  <si>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</si>
  <si>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</si>
  <si>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</si>
  <si>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</si>
  <si>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</si>
  <si>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</si>
  <si>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</si>
  <si>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</si>
  <si>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</si>
  <si>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</si>
  <si>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</si>
  <si>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</si>
  <si>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</si>
  <si>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</si>
  <si>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</si>
  <si>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</si>
  <si>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</si>
  <si>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</si>
  <si>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</si>
  <si>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</si>
  <si>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</si>
  <si>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</si>
  <si>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</si>
  <si>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</si>
  <si>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</si>
  <si>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</si>
  <si>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</si>
  <si>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</si>
  <si>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</si>
  <si>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</si>
  <si>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</si>
  <si>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</si>
  <si>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</si>
  <si>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</si>
  <si>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</si>
  <si>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</si>
  <si>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</si>
  <si>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</si>
  <si>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</si>
  <si>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</si>
  <si>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</si>
  <si>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</si>
  <si>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</si>
  <si>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</si>
  <si>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</si>
  <si>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</si>
  <si>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</si>
  <si>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</si>
  <si>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</si>
  <si>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</si>
  <si>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</si>
  <si>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</si>
  <si>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</si>
  <si>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</si>
  <si>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</si>
  <si>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</si>
  <si>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</si>
  <si>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</si>
  <si>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</si>
  <si>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</si>
  <si>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</si>
  <si>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</si>
  <si>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</si>
  <si>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</si>
  <si>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</si>
  <si>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</si>
  <si>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</si>
  <si>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</si>
  <si>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</si>
  <si>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</si>
  <si>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</si>
  <si>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</si>
  <si>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</si>
  <si>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</si>
  <si>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</si>
  <si>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</si>
  <si>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</si>
  <si>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</si>
  <si>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</si>
  <si>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</si>
  <si>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</si>
  <si>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</si>
  <si>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</si>
  <si>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</si>
  <si>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</si>
  <si>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</si>
  <si>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</si>
  <si>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</si>
  <si>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</si>
  <si>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</si>
  <si>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</si>
  <si>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</si>
  <si>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</si>
  <si>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</si>
  <si>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</si>
  <si>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</si>
  <si>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</si>
  <si>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</si>
  <si>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</si>
  <si>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</si>
  <si>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</si>
  <si>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</si>
  <si>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</si>
  <si>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</si>
  <si>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</si>
  <si>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</si>
  <si>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</si>
  <si>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</si>
  <si>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</si>
  <si>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</si>
  <si>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</si>
  <si>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</si>
  <si>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</si>
  <si>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</si>
  <si>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</si>
  <si>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</si>
  <si>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</si>
  <si>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</si>
  <si>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</si>
  <si>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</si>
  <si>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</si>
  <si>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</si>
  <si>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</si>
  <si>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</si>
  <si>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</si>
  <si>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</si>
  <si>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</si>
  <si>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</si>
  <si>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</si>
  <si>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</si>
  <si>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</si>
  <si>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</si>
  <si>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</si>
  <si>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</si>
  <si>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</si>
  <si>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</si>
  <si>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</si>
  <si>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</si>
  <si>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</si>
  <si>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</si>
  <si>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</si>
  <si>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</si>
  <si>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</si>
  <si>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</si>
  <si>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</si>
  <si>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</si>
  <si>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</si>
  <si>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</si>
  <si>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</si>
  <si>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</si>
  <si>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</si>
  <si>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</si>
  <si>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</si>
  <si>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</si>
  <si>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</si>
  <si>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</si>
  <si>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</si>
  <si>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</si>
  <si>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</si>
  <si>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</si>
  <si>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</si>
  <si>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</si>
  <si>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</si>
  <si>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</si>
  <si>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</si>
  <si>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</si>
  <si>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</si>
  <si>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</si>
  <si>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</si>
  <si>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</si>
  <si>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</si>
  <si>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</si>
  <si>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</si>
  <si>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</si>
  <si>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</si>
  <si>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</si>
  <si>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</si>
  <si>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</si>
  <si>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</si>
  <si>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</si>
  <si>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</si>
  <si>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</si>
  <si>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</si>
  <si>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</si>
  <si>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</si>
  <si>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</si>
  <si>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</si>
  <si>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</si>
  <si>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</si>
  <si>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</si>
  <si>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</si>
  <si>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</si>
  <si>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</si>
  <si>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</si>
  <si>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</si>
  <si>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</si>
  <si>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</si>
  <si>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</si>
  <si>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</si>
  <si>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</si>
  <si>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</si>
  <si>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</si>
  <si>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</si>
  <si>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</si>
  <si>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</si>
  <si>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</si>
  <si>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</si>
  <si>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</si>
  <si>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</si>
  <si>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</si>
  <si>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</si>
  <si>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</si>
  <si>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</si>
  <si>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</si>
  <si>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</si>
  <si>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</si>
  <si>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</si>
  <si>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</si>
  <si>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</si>
  <si>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</si>
  <si>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</si>
  <si>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</si>
  <si>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</si>
  <si>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</si>
  <si>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</si>
  <si>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</si>
  <si>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</si>
  <si>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</si>
  <si>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</si>
  <si>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</si>
  <si>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</si>
  <si>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</si>
  <si>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</si>
  <si>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</si>
  <si>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</si>
  <si>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</si>
  <si>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</si>
  <si>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</si>
  <si>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</si>
  <si>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</si>
  <si>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</si>
  <si>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</si>
  <si>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</si>
  <si>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</si>
  <si>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</si>
  <si>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</si>
  <si>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</si>
  <si>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</si>
  <si>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</si>
  <si>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</si>
  <si>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</si>
  <si>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</si>
  <si>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</si>
  <si>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</si>
  <si>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</si>
  <si>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</si>
  <si>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</si>
  <si>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</si>
  <si>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</si>
  <si>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</si>
  <si>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</si>
  <si>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</si>
  <si>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</si>
  <si>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</si>
  <si>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</si>
  <si>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</si>
  <si>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</si>
  <si>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</si>
  <si>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</si>
  <si>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</si>
  <si>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</si>
  <si>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</si>
  <si>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</si>
  <si>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</si>
  <si>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</si>
  <si>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</si>
  <si>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</si>
  <si>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</si>
  <si>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</si>
  <si>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</si>
  <si>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</si>
  <si>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</si>
  <si>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</si>
  <si>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</si>
  <si>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</si>
  <si>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</si>
  <si>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</si>
  <si>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</si>
  <si>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</si>
  <si>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</si>
  <si>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</si>
  <si>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</si>
  <si>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</si>
  <si>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</si>
  <si>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</si>
  <si>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</si>
  <si>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</si>
  <si>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</si>
  <si>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</si>
  <si>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</si>
  <si>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</si>
  <si>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</si>
  <si>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</si>
  <si>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</si>
  <si>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</si>
  <si>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</si>
  <si>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</si>
  <si>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</si>
  <si>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</si>
  <si>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</si>
  <si>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</si>
  <si>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</si>
  <si>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</si>
  <si>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</si>
  <si>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</si>
  <si>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</si>
  <si>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</si>
  <si>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</si>
  <si>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</si>
  <si>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</si>
  <si>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</si>
  <si>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</si>
  <si>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</si>
  <si>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</si>
  <si>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</si>
  <si>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</si>
  <si>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</si>
  <si>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</si>
  <si>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</si>
  <si>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</si>
  <si>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</si>
  <si>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</si>
  <si>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</si>
  <si>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</si>
  <si>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</si>
  <si>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</si>
  <si>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</si>
  <si>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</si>
  <si>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</si>
  <si>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</si>
  <si>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</si>
  <si>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</si>
  <si>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</si>
  <si>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</si>
  <si>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</si>
  <si>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</si>
  <si>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</si>
  <si>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</si>
  <si>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</si>
  <si>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</si>
  <si>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</si>
  <si>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</si>
  <si>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</si>
  <si>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</si>
  <si>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</si>
  <si>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</si>
  <si>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</si>
  <si>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</si>
  <si>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</si>
  <si>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</si>
  <si>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</si>
  <si>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</si>
  <si>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</si>
  <si>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</si>
  <si>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</si>
  <si>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</si>
  <si>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</si>
  <si>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</si>
  <si>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</si>
  <si>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</si>
  <si>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</si>
  <si>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</si>
  <si>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</si>
  <si>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</si>
  <si>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</si>
  <si>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</si>
  <si>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</si>
  <si>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</si>
  <si>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</si>
  <si>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</si>
  <si>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</si>
  <si>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</si>
  <si>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</si>
  <si>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</si>
  <si>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</si>
  <si>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</si>
  <si>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</si>
  <si>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</si>
  <si>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</si>
  <si>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</si>
  <si>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</si>
  <si>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</si>
  <si>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</si>
  <si>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</si>
  <si>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</si>
  <si>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</si>
  <si>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</si>
  <si>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</si>
  <si>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</si>
  <si>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</si>
  <si>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</si>
  <si>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</si>
  <si>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</si>
  <si>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</si>
  <si>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</si>
  <si>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</si>
  <si>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</si>
  <si>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</si>
  <si>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</si>
  <si>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</si>
  <si>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</si>
  <si>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</si>
  <si>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</si>
  <si>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</si>
  <si>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</si>
  <si>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</si>
  <si>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</si>
  <si>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</si>
  <si>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</si>
  <si>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</si>
  <si>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</si>
  <si>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</si>
  <si>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</si>
  <si>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</si>
  <si>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</si>
  <si>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</si>
  <si>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</si>
  <si>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</si>
  <si>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</si>
  <si>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</si>
  <si>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</si>
  <si>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</si>
  <si>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</si>
  <si>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</si>
  <si>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</si>
  <si>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</si>
  <si>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</si>
  <si>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</si>
  <si>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</si>
  <si>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</si>
  <si>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</si>
  <si>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</si>
  <si>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</si>
  <si>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</si>
  <si>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</si>
  <si>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</si>
  <si>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</si>
  <si>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</si>
  <si>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</si>
  <si>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</si>
  <si>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</si>
  <si>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</si>
  <si>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</si>
  <si>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</si>
  <si>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</si>
  <si>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</si>
  <si>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</si>
  <si>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</si>
  <si>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</si>
  <si>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</si>
  <si>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</si>
  <si>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</si>
  <si>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</si>
  <si>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</si>
  <si>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</si>
  <si>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</si>
  <si>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</si>
  <si>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</si>
  <si>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</si>
  <si>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</si>
  <si>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</si>
  <si>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</si>
  <si>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</si>
  <si>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</si>
  <si>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</si>
  <si>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</si>
  <si>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</si>
  <si>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</si>
  <si>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</si>
  <si>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</si>
  <si>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</si>
  <si>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</si>
  <si>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</si>
  <si>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</si>
  <si>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</si>
  <si>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</si>
  <si>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</si>
  <si>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</si>
  <si>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</si>
  <si>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</si>
  <si>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</si>
  <si>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</si>
  <si>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</si>
  <si>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</si>
  <si>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</si>
  <si>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</si>
  <si>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</si>
  <si>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</si>
  <si>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</si>
  <si>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</si>
  <si>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</si>
  <si>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</si>
  <si>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</si>
  <si>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</si>
  <si>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</si>
  <si>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</si>
  <si>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</si>
  <si>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</si>
  <si>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</si>
  <si>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</si>
  <si>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</si>
  <si>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</si>
  <si>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</si>
  <si>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</si>
  <si>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</si>
  <si>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</si>
  <si>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</si>
  <si>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</si>
  <si>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</si>
  <si>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</si>
  <si>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</si>
  <si>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</si>
  <si>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</si>
  <si>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</si>
  <si>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</si>
  <si>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</si>
  <si>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</si>
  <si>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</si>
  <si>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</si>
  <si>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</si>
  <si>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</si>
  <si>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</si>
  <si>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</si>
  <si>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</si>
  <si>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</si>
  <si>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</si>
  <si>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</si>
  <si>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</si>
  <si>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</si>
  <si>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</si>
  <si>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</si>
  <si>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</si>
  <si>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</si>
  <si>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</si>
  <si>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</si>
  <si>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</si>
  <si>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</si>
  <si>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</si>
  <si>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</si>
  <si>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</si>
  <si>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</si>
  <si>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</si>
  <si>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</si>
  <si>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</si>
  <si>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</si>
  <si>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</si>
  <si>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</si>
  <si>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</si>
  <si>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</si>
  <si>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</si>
  <si>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</si>
  <si>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</si>
  <si>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</si>
  <si>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</si>
  <si>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</si>
  <si>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</si>
  <si>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</si>
  <si>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</si>
  <si>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</si>
  <si>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</si>
  <si>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</si>
  <si>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</si>
  <si>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</si>
  <si>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</si>
  <si>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</si>
  <si>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</si>
  <si>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</si>
  <si>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</si>
  <si>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</si>
  <si>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</si>
  <si>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</si>
  <si>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</si>
  <si>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</si>
  <si>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</si>
  <si>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</si>
  <si>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</si>
  <si>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</si>
  <si>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</si>
  <si>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</si>
  <si>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</si>
  <si>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</si>
  <si>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</si>
  <si>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</si>
  <si>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</si>
  <si>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</si>
  <si>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</si>
  <si>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</si>
  <si>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</si>
  <si>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</si>
  <si>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</si>
  <si>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</si>
  <si>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</si>
  <si>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</si>
  <si>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</si>
  <si>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</si>
  <si>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</si>
  <si>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</si>
  <si>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</si>
  <si>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</si>
  <si>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</si>
  <si>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</si>
  <si>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</si>
  <si>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</si>
  <si>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</si>
  <si>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</si>
  <si>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</si>
  <si>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</si>
  <si>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</si>
  <si>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</si>
  <si>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</si>
  <si>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</si>
  <si>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</si>
  <si>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</si>
  <si>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</si>
  <si>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</si>
  <si>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</si>
  <si>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</si>
  <si>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</si>
  <si>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</si>
  <si>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</si>
  <si>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</si>
  <si>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</si>
  <si>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</si>
  <si>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</si>
  <si>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</si>
  <si>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</si>
  <si>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</si>
  <si>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</si>
  <si>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</si>
  <si>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</si>
  <si>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</si>
  <si>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</si>
  <si>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</si>
  <si>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</si>
  <si>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</si>
  <si>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</si>
  <si>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</si>
  <si>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</si>
  <si>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</si>
  <si>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</si>
  <si>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</si>
  <si>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</si>
  <si>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</si>
  <si>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</si>
  <si>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</si>
  <si>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</si>
  <si>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</si>
  <si>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</si>
  <si>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</si>
  <si>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</si>
  <si>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</si>
  <si>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</si>
  <si>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</si>
  <si>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</si>
  <si>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</si>
  <si>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</si>
  <si>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</si>
  <si>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</si>
  <si>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</si>
  <si>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</si>
  <si>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</si>
  <si>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</si>
  <si>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</si>
  <si>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</si>
  <si>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</si>
  <si>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</si>
  <si>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</si>
  <si>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</si>
  <si>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</si>
  <si>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</si>
  <si>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</si>
  <si>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</si>
  <si>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</si>
  <si>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</si>
  <si>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</si>
  <si>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</si>
  <si>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</si>
  <si>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</si>
  <si>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</si>
  <si>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</si>
  <si>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</si>
  <si>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</si>
  <si>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</si>
  <si>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</si>
  <si>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</si>
  <si>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</si>
  <si>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</si>
  <si>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</si>
  <si>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</si>
  <si>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</si>
  <si>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</si>
  <si>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</si>
  <si>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</si>
  <si>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</si>
  <si>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</si>
  <si>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</si>
  <si>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</si>
  <si>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</si>
  <si>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</si>
  <si>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</si>
  <si>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</si>
  <si>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</si>
  <si>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</si>
  <si>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</si>
  <si>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</si>
  <si>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</si>
  <si>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</si>
  <si>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</si>
  <si>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</si>
  <si>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</si>
  <si>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</si>
  <si>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</si>
  <si>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</si>
  <si>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</si>
  <si>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</si>
  <si>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</si>
  <si>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</si>
  <si>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</si>
  <si>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</si>
  <si>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</si>
  <si>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</si>
  <si>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</si>
  <si>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</si>
  <si>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</si>
  <si>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</si>
  <si>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</si>
  <si>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</si>
  <si>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</si>
  <si>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</si>
  <si>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</si>
  <si>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</si>
  <si>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</si>
  <si>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</si>
  <si>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</si>
  <si>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</si>
  <si>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</si>
  <si>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</si>
  <si>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</si>
  <si>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</si>
  <si>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</si>
  <si>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</si>
  <si>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</si>
  <si>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</si>
  <si>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</si>
  <si>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</si>
  <si>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</si>
  <si>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</si>
  <si>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</si>
  <si>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</si>
  <si>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</si>
  <si>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</si>
  <si>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</si>
  <si>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</si>
  <si>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</si>
  <si>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</si>
  <si>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</si>
  <si>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</si>
  <si>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</si>
  <si>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</si>
  <si>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</si>
  <si>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</si>
  <si>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</si>
  <si>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</si>
  <si>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</si>
  <si>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</si>
  <si>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</si>
  <si>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</si>
  <si>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</si>
  <si>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</si>
  <si>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</si>
  <si>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</si>
  <si>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</si>
  <si>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</si>
  <si>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</si>
  <si>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</si>
  <si>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</si>
  <si>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</si>
  <si>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</si>
  <si>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</si>
  <si>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</si>
  <si>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</si>
  <si>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</si>
  <si>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</si>
  <si>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</si>
  <si>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</si>
  <si>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</si>
  <si>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</si>
  <si>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</si>
  <si>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</si>
  <si>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</si>
  <si>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</si>
  <si>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</si>
  <si>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</si>
  <si>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</si>
  <si>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</si>
  <si>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</si>
  <si>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</si>
  <si>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</si>
  <si>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</si>
  <si>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</si>
  <si>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</si>
  <si>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</si>
  <si>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</si>
  <si>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</si>
  <si>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</si>
  <si>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</si>
  <si>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</si>
  <si>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</si>
  <si>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</si>
  <si>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</si>
  <si>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</si>
  <si>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</si>
  <si>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</si>
  <si>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</si>
  <si>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</si>
  <si>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</si>
  <si>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</si>
  <si>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</si>
  <si>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</si>
  <si>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</si>
  <si>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</si>
  <si>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</si>
  <si>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</si>
  <si>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</si>
  <si>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</si>
  <si>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</si>
  <si>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</si>
  <si>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</si>
  <si>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</si>
  <si>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</si>
  <si>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</si>
  <si>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</si>
  <si>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</si>
  <si>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</si>
  <si>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</si>
  <si>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</si>
  <si>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</si>
  <si>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</si>
  <si>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</si>
  <si>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</si>
  <si>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</si>
  <si>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</si>
  <si>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</si>
  <si>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</si>
  <si>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</si>
  <si>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</si>
  <si>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</si>
  <si>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</si>
  <si>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</si>
  <si>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</si>
  <si>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</si>
  <si>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</si>
  <si>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</si>
  <si>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</si>
  <si>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</si>
  <si>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</si>
  <si>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</si>
  <si>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</si>
  <si>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</si>
  <si>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</si>
  <si>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</si>
  <si>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</si>
  <si>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</si>
  <si>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</si>
  <si>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</si>
  <si>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</si>
  <si>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</si>
  <si>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</si>
  <si>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</si>
  <si>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</si>
  <si>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</si>
  <si>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</si>
  <si>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</si>
  <si>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</si>
  <si>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</si>
  <si>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</si>
  <si>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</si>
  <si>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</si>
  <si>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</si>
  <si>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</si>
  <si>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</si>
  <si>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</si>
  <si>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</si>
  <si>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</si>
  <si>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</si>
  <si>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</si>
  <si>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</si>
  <si>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</si>
  <si>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</si>
  <si>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</si>
  <si>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</si>
  <si>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</si>
  <si>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</si>
  <si>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</si>
  <si>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</si>
  <si>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</si>
  <si>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</si>
  <si>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</si>
  <si>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</si>
  <si>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</si>
  <si>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</si>
  <si>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</si>
  <si>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</si>
  <si>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</si>
  <si>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</si>
  <si>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</si>
  <si>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</si>
  <si>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</si>
  <si>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</si>
  <si>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</si>
  <si>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</si>
  <si>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</si>
  <si>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</si>
  <si>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</si>
  <si>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</si>
  <si>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</si>
  <si>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</si>
  <si>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</si>
  <si>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</si>
  <si>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</si>
  <si>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</si>
  <si>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</si>
  <si>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</si>
  <si>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</si>
  <si>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</si>
  <si>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</si>
  <si>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</si>
  <si>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</si>
  <si>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</si>
  <si>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</si>
  <si>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</si>
  <si>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</si>
  <si>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</si>
  <si>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</si>
  <si>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</si>
  <si>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</si>
  <si>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</si>
  <si>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</si>
  <si>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</si>
  <si>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</si>
  <si>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</si>
  <si>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</si>
  <si>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</si>
  <si>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</si>
  <si>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</si>
  <si>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</si>
  <si>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</si>
  <si>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</si>
  <si>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</si>
  <si>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</si>
  <si>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</si>
  <si>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</si>
  <si>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</si>
  <si>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</si>
  <si>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</si>
  <si>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</si>
  <si>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</si>
  <si>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</si>
  <si>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</si>
  <si>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</si>
  <si>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</si>
  <si>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</si>
  <si>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</si>
  <si>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</si>
  <si>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</si>
  <si>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</si>
  <si>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</si>
  <si>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</si>
  <si>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</si>
  <si>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</si>
  <si>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</si>
  <si>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</si>
  <si>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</si>
  <si>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</si>
  <si>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</si>
  <si>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</si>
  <si>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</si>
  <si>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</si>
  <si>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</si>
  <si>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</si>
  <si>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</si>
  <si>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</si>
  <si>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</si>
  <si>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</si>
  <si>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</si>
  <si>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</si>
  <si>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</si>
  <si>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</si>
  <si>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</si>
  <si>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</si>
  <si>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</si>
  <si>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</si>
  <si>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</si>
  <si>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</si>
  <si>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</si>
  <si>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</si>
  <si>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</si>
  <si>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</si>
  <si>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</si>
  <si>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</si>
  <si>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</si>
  <si>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</si>
  <si>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</si>
  <si>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</si>
  <si>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</si>
  <si>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</si>
  <si>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</si>
  <si>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</si>
  <si>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</si>
  <si>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</si>
  <si>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</si>
  <si>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</si>
  <si>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</si>
  <si>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</si>
  <si>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</si>
  <si>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</si>
  <si>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</si>
  <si>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</si>
  <si>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</si>
  <si>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</si>
  <si>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</si>
  <si>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</si>
  <si>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</si>
  <si>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</si>
  <si>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</si>
  <si>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</si>
  <si>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</si>
  <si>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</si>
  <si>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</si>
  <si>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</si>
  <si>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</si>
  <si>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</si>
  <si>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</si>
  <si>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</si>
  <si>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</si>
  <si>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</si>
  <si>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</si>
  <si>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</si>
  <si>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</si>
  <si>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</si>
  <si>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</si>
  <si>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</si>
  <si>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</si>
  <si>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</si>
  <si>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</si>
  <si>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</si>
  <si>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</si>
  <si>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</si>
  <si>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</si>
  <si>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</si>
  <si>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</si>
  <si>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</si>
  <si>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</si>
  <si>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</si>
  <si>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</si>
  <si>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</si>
  <si>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</si>
  <si>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</si>
  <si>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</si>
  <si>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</si>
  <si>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</si>
  <si>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</si>
  <si>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</si>
  <si>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</si>
  <si>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</si>
  <si>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</si>
  <si>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</si>
  <si>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</si>
  <si>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</si>
  <si>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</si>
  <si>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</si>
  <si>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</si>
  <si>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</si>
  <si>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</si>
  <si>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</si>
  <si>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</si>
  <si>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</si>
  <si>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</si>
  <si>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</si>
  <si>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</si>
  <si>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</si>
  <si>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</si>
  <si>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</si>
  <si>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</si>
  <si>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</si>
  <si>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</si>
  <si>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</si>
  <si>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</si>
  <si>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</si>
  <si>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</si>
  <si>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</si>
  <si>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</si>
  <si>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</si>
  <si>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</si>
  <si>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</si>
  <si>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</si>
  <si>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</si>
  <si>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</si>
  <si>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</si>
  <si>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</si>
  <si>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</si>
  <si>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</si>
  <si>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</si>
  <si>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</si>
  <si>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</si>
  <si>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</si>
  <si>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</si>
  <si>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</si>
  <si>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</si>
  <si>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</si>
  <si>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</si>
  <si>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</si>
  <si>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</si>
  <si>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</si>
  <si>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</si>
  <si>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</si>
  <si>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</si>
  <si>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</si>
  <si>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</si>
  <si>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</si>
  <si>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</si>
  <si>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</si>
  <si>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</si>
  <si>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</si>
  <si>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</si>
  <si>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</si>
  <si>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</si>
  <si>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</si>
  <si>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</si>
  <si>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</si>
  <si>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</si>
  <si>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</si>
  <si>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</si>
  <si>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</si>
  <si>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</si>
  <si>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</si>
  <si>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</si>
  <si>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</si>
  <si>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</si>
  <si>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</si>
  <si>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</si>
  <si>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</si>
  <si>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</si>
  <si>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</si>
  <si>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</si>
  <si>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</si>
  <si>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</si>
  <si>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</si>
  <si>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</si>
  <si>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</si>
  <si>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</si>
  <si>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</si>
  <si>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</si>
  <si>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</si>
  <si>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</si>
  <si>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</si>
  <si>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</si>
  <si>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</si>
  <si>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</si>
  <si>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</si>
  <si>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</si>
  <si>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</si>
  <si>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</si>
  <si>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</si>
  <si>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</si>
  <si>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</si>
  <si>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</si>
  <si>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</si>
  <si>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</si>
  <si>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</si>
  <si>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</si>
  <si>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</si>
  <si>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</si>
  <si>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</si>
  <si>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</si>
  <si>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</si>
  <si>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</si>
  <si>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</si>
  <si>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</si>
  <si>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</si>
  <si>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</si>
  <si>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</si>
  <si>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</si>
  <si>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</si>
  <si>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</si>
  <si>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</si>
  <si>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</si>
  <si>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</si>
  <si>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</si>
  <si>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</si>
  <si>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</si>
  <si>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</si>
  <si>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</si>
  <si>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</si>
  <si>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</si>
  <si>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</si>
  <si>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</si>
  <si>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</si>
  <si>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</si>
  <si>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</si>
  <si>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</si>
  <si>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</si>
  <si>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</si>
  <si>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</si>
  <si>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</si>
  <si>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</si>
  <si>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</si>
  <si>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</si>
  <si>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</si>
  <si>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</si>
  <si>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</si>
  <si>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</si>
  <si>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</si>
  <si>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</si>
  <si>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</si>
  <si>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</si>
  <si>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</si>
  <si>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</si>
  <si>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</si>
  <si>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</si>
  <si>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</si>
  <si>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</si>
  <si>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</si>
  <si>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</si>
  <si>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</si>
  <si>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</si>
  <si>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</si>
  <si>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</si>
  <si>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</si>
  <si>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</si>
  <si>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</si>
  <si>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</si>
  <si>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</si>
  <si>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</si>
  <si>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</si>
  <si>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</si>
  <si>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</si>
  <si>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</si>
  <si>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</si>
  <si>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</si>
  <si>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</si>
  <si>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</si>
  <si>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</si>
  <si>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</si>
  <si>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</si>
  <si>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</si>
  <si>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</si>
  <si>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</si>
  <si>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</si>
  <si>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</si>
  <si>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</si>
  <si>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</si>
  <si>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</si>
  <si>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</si>
  <si>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</si>
  <si>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</si>
  <si>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</si>
  <si>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</si>
  <si>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</si>
  <si>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</si>
  <si>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</si>
  <si>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</si>
  <si>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</si>
  <si>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</si>
  <si>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</si>
  <si>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</si>
  <si>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</si>
  <si>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</si>
  <si>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</si>
  <si>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</si>
  <si>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</si>
  <si>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</si>
  <si>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</si>
  <si>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</si>
  <si>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</si>
  <si>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</si>
  <si>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</si>
  <si>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</si>
  <si>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</si>
  <si>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</si>
  <si>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</si>
  <si>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</si>
  <si>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</si>
  <si>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</si>
  <si>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</si>
  <si>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</si>
  <si>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</si>
  <si>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</si>
  <si>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</si>
  <si>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</si>
  <si>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</si>
  <si>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</si>
  <si>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</si>
  <si>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</si>
  <si>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</si>
  <si>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</si>
  <si>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</si>
  <si>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</si>
  <si>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</si>
  <si>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</si>
  <si>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</si>
  <si>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</si>
  <si>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</si>
  <si>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</si>
  <si>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</si>
  <si>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</si>
  <si>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</si>
  <si>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</si>
  <si>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</si>
  <si>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</si>
  <si>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</si>
  <si>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</si>
  <si>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</si>
  <si>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</si>
  <si>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</si>
  <si>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</si>
  <si>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</si>
  <si>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</si>
  <si>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</si>
  <si>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</si>
  <si>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</si>
  <si>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</si>
  <si>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</si>
  <si>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</si>
  <si>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</si>
  <si>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</si>
  <si>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</si>
  <si>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</si>
  <si>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</si>
  <si>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</si>
  <si>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</si>
  <si>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</si>
  <si>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</si>
  <si>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</si>
  <si>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</si>
  <si>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</si>
  <si>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</si>
  <si>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</si>
  <si>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</si>
  <si>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</si>
  <si>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</si>
  <si>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</si>
  <si>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</si>
  <si>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</si>
  <si>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</si>
  <si>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</si>
  <si>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</si>
  <si>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</si>
  <si>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</si>
  <si>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</si>
  <si>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</si>
  <si>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</si>
  <si>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</si>
  <si>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</si>
  <si>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</si>
  <si>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</si>
  <si>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</si>
  <si>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</si>
  <si>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</si>
  <si>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</si>
  <si>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</si>
  <si>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</si>
  <si>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</si>
  <si>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</si>
  <si>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</si>
  <si>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</si>
  <si>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</si>
  <si>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</si>
  <si>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</si>
  <si>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</si>
  <si>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</si>
  <si>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</si>
  <si>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</si>
  <si>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</si>
  <si>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</si>
  <si>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</si>
  <si>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</si>
  <si>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</si>
  <si>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</si>
  <si>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</si>
  <si>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</si>
  <si>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</si>
  <si>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</si>
  <si>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</si>
  <si>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</si>
  <si>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</si>
  <si>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</si>
  <si>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</si>
  <si>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</si>
  <si>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</si>
  <si>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</si>
  <si>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</si>
  <si>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</si>
  <si>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</si>
  <si>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</si>
  <si>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</si>
  <si>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</si>
  <si>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</si>
  <si>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</si>
  <si>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</si>
  <si>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</si>
  <si>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</si>
  <si>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</si>
  <si>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</si>
  <si>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</si>
  <si>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</si>
  <si>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</si>
  <si>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</si>
  <si>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</si>
  <si>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</si>
  <si>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</si>
  <si>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</si>
  <si>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</si>
  <si>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</si>
  <si>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</si>
  <si>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</si>
  <si>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</si>
  <si>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</si>
  <si>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</si>
  <si>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</si>
  <si>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</si>
  <si>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</si>
  <si>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</si>
  <si>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</si>
  <si>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</si>
  <si>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</si>
  <si>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</si>
  <si>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</si>
  <si>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</si>
  <si>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</si>
  <si>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</si>
  <si>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</si>
  <si>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</si>
  <si>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</si>
  <si>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</si>
  <si>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</si>
  <si>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</si>
  <si>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</si>
  <si>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</si>
  <si>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</si>
  <si>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</si>
  <si>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</si>
  <si>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</si>
  <si>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</si>
  <si>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</si>
  <si>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</si>
  <si>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</si>
  <si>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</si>
  <si>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</si>
  <si>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</si>
  <si>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</si>
  <si>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</si>
  <si>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</si>
  <si>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</si>
  <si>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</si>
  <si>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</si>
  <si>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</si>
  <si>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</si>
  <si>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</si>
  <si>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</si>
  <si>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</si>
  <si>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</si>
  <si>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</si>
  <si>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</si>
  <si>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</si>
  <si>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</si>
  <si>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</si>
  <si>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</si>
  <si>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</si>
  <si>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</si>
  <si>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</si>
  <si>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</si>
  <si>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</si>
  <si>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</si>
  <si>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</si>
  <si>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</si>
  <si>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</si>
  <si>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</si>
  <si>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</si>
  <si>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</si>
  <si>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</si>
  <si>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</si>
  <si>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</si>
  <si>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</si>
  <si>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</si>
  <si>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</si>
  <si>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</si>
  <si>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</si>
  <si>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</si>
  <si>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</si>
  <si>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</si>
  <si>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</si>
  <si>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</si>
  <si>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</si>
  <si>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</si>
  <si>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</si>
  <si>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</si>
  <si>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</si>
  <si>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</si>
  <si>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</si>
  <si>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</si>
  <si>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</si>
  <si>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</si>
  <si>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</si>
  <si>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</si>
  <si>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</si>
  <si>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</si>
  <si>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</si>
  <si>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</si>
  <si>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</si>
  <si>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</si>
  <si>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</si>
  <si>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</si>
  <si>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</si>
  <si>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</si>
  <si>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</si>
  <si>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</si>
  <si>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</si>
  <si>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</si>
  <si>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</si>
  <si>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</si>
  <si>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</si>
  <si>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</si>
  <si>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</si>
  <si>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</si>
  <si>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</si>
  <si>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</si>
  <si>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</si>
  <si>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</si>
  <si>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</si>
  <si>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</si>
  <si>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</si>
  <si>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</si>
  <si>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</si>
  <si>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</si>
  <si>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</si>
  <si>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</si>
  <si>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</si>
  <si>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</si>
  <si>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</si>
  <si>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</si>
  <si>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</si>
  <si>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</si>
  <si>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</si>
  <si>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</si>
  <si>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</si>
  <si>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</si>
  <si>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</si>
  <si>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</si>
  <si>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</si>
  <si>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</si>
  <si>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</si>
  <si>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</si>
  <si>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</si>
  <si>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</si>
  <si>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</si>
  <si>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</si>
  <si>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</si>
  <si>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</si>
  <si>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</si>
  <si>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</si>
  <si>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</si>
  <si>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</si>
  <si>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</si>
  <si>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</si>
  <si>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</si>
  <si>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</si>
  <si>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</si>
  <si>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</si>
  <si>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</si>
  <si>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</si>
  <si>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</si>
  <si>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</si>
  <si>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</si>
  <si>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</si>
  <si>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</si>
  <si>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</si>
  <si>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</si>
  <si>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</si>
  <si>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</si>
  <si>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</si>
  <si>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</si>
  <si>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</si>
  <si>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</si>
  <si>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</si>
  <si>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</si>
  <si>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</si>
  <si>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</si>
  <si>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</si>
  <si>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ค่าควรจะเป็น มีค.64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</si>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</sst>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12" fillId="4" borderId="24" xfId="0" applyNumberFormat="1" applyFont="1" applyFill="1" applyBorder="1" applyAlignment="1">
      <alignment horizontal="center" vertical="center"/>
    </xf>
    <xf numFmtId="187" fontId="12" fillId="4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31" sqref="Q3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1714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1696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78" t="s">
        <v>1367</v>
      </c>
    </row>
    <row r="4" spans="1:9" x14ac:dyDescent="0.4">
      <c r="A4" s="118">
        <v>2</v>
      </c>
      <c r="B4" s="48" t="s">
        <v>1368</v>
      </c>
      <c r="C4" s="6" t="s">
        <v>1369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168038202.66</v>
      </c>
      <c r="E4" s="7">
        <f>D4/12*D$35</f>
        <v>84019101.329999998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70739164.409999996</v>
      </c>
      <c r="G4" s="7">
        <f>F4-E4</f>
        <v>-13279936.920000002</v>
      </c>
      <c r="H4" s="79">
        <f>G4/E4*100</f>
        <v>-15.805854513773818</v>
      </c>
    </row>
    <row r="5" spans="1:9" x14ac:dyDescent="0.4">
      <c r="A5" s="119"/>
      <c r="B5" s="49" t="s">
        <v>1370</v>
      </c>
      <c r="C5" s="6" t="s">
        <v>1371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97078903.789999992</v>
      </c>
      <c r="E5" s="7">
        <f t="shared" ref="E5:E6" si="0">D5/12*D$35</f>
        <v>48539451.894999996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43764458.170000002</v>
      </c>
      <c r="G5" s="7">
        <f t="shared" ref="G5:G6" si="1">F5-E5</f>
        <v>-4774993.724999994</v>
      </c>
      <c r="H5" s="79">
        <f>G5/E5*100</f>
        <v>-9.8373457848869155</v>
      </c>
    </row>
    <row r="6" spans="1:9" x14ac:dyDescent="0.4">
      <c r="A6" s="120"/>
      <c r="B6" s="50" t="s">
        <v>1372</v>
      </c>
      <c r="C6" s="6" t="s">
        <v>1373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50084547.820000008</v>
      </c>
      <c r="E6" s="7">
        <f t="shared" si="0"/>
        <v>25042273.910000004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23451599.82</v>
      </c>
      <c r="G6" s="7">
        <f t="shared" si="1"/>
        <v>-1590674.0900000036</v>
      </c>
      <c r="H6" s="79">
        <f t="shared" ref="H6:H33" si="2">G6/E6*100</f>
        <v>-6.3519554802282068</v>
      </c>
    </row>
    <row r="7" spans="1:9" x14ac:dyDescent="0.4">
      <c r="A7" s="121" t="s">
        <v>1374</v>
      </c>
      <c r="B7" s="121"/>
      <c r="C7" s="121"/>
      <c r="D7" s="8">
        <f>SUM(D4:D6)</f>
        <v>315201654.26999998</v>
      </c>
      <c r="E7" s="8">
        <f>SUM(E4:E6)</f>
        <v>157600827.13499999</v>
      </c>
      <c r="F7" s="8">
        <f>SUM(F4:F6)</f>
        <v>137955222.40000001</v>
      </c>
      <c r="G7" s="8">
        <f t="shared" ref="G7" si="3">SUM(G4:G6)</f>
        <v>-19645604.734999999</v>
      </c>
      <c r="H7" s="80">
        <f t="shared" si="2"/>
        <v>-12.465419815450387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9493439.1999999993</v>
      </c>
      <c r="E10" s="7">
        <f>D10/12*D$35</f>
        <v>4746719.5999999996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3382044</v>
      </c>
      <c r="G10" s="7">
        <f>F10-E10</f>
        <v>-1364675.5999999996</v>
      </c>
      <c r="H10" s="79">
        <f t="shared" si="2"/>
        <v>-28.749867592768691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718400</v>
      </c>
      <c r="E11" s="7">
        <f t="shared" ref="E11:E21" si="4">D11/12*D$35</f>
        <v>359200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279880.63</v>
      </c>
      <c r="G11" s="7">
        <f t="shared" ref="G11:G21" si="5">F11-E11</f>
        <v>-79319.37</v>
      </c>
      <c r="H11" s="79">
        <f t="shared" si="2"/>
        <v>-22.082229955456569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5473860.9900000002</v>
      </c>
      <c r="E12" s="7">
        <f t="shared" si="4"/>
        <v>2736930.4950000001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2137618.85</v>
      </c>
      <c r="G12" s="7">
        <f t="shared" si="5"/>
        <v>-599311.64500000002</v>
      </c>
      <c r="H12" s="79">
        <f t="shared" si="2"/>
        <v>-21.897218292348342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1015713</v>
      </c>
      <c r="E13" s="7">
        <f t="shared" si="4"/>
        <v>507856.5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496299</v>
      </c>
      <c r="G13" s="7">
        <f t="shared" si="5"/>
        <v>-11557.5</v>
      </c>
      <c r="H13" s="79">
        <f t="shared" si="2"/>
        <v>-2.2757412773096339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334002.5</v>
      </c>
      <c r="E14" s="7">
        <f t="shared" si="4"/>
        <v>167001.25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233612</v>
      </c>
      <c r="G14" s="7">
        <f t="shared" si="5"/>
        <v>66610.75</v>
      </c>
      <c r="H14" s="79">
        <f t="shared" si="2"/>
        <v>39.886378095972333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4605115.28</v>
      </c>
      <c r="E15" s="7">
        <f t="shared" si="4"/>
        <v>2302557.64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1298802</v>
      </c>
      <c r="G15" s="7">
        <f t="shared" si="5"/>
        <v>-1003755.6400000001</v>
      </c>
      <c r="H15" s="79">
        <f t="shared" si="2"/>
        <v>-43.593073309556765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9947617.5199999996</v>
      </c>
      <c r="E16" s="7">
        <f>D16/12*D$35</f>
        <v>4973808.76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4771792.9499999993</v>
      </c>
      <c r="G16" s="7">
        <f t="shared" si="5"/>
        <v>-202015.81000000052</v>
      </c>
      <c r="H16" s="79">
        <f t="shared" si="2"/>
        <v>-4.061591825255471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10475338</v>
      </c>
      <c r="E17" s="7">
        <f t="shared" si="4"/>
        <v>5237669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3919523.36</v>
      </c>
      <c r="G17" s="7">
        <f t="shared" si="5"/>
        <v>-1318145.6400000001</v>
      </c>
      <c r="H17" s="79">
        <f t="shared" si="2"/>
        <v>-25.166646460476983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4975732.9000000004</v>
      </c>
      <c r="E18" s="7">
        <f t="shared" si="4"/>
        <v>2487866.4500000002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655399</v>
      </c>
      <c r="G18" s="7">
        <f t="shared" si="5"/>
        <v>-1832467.4500000002</v>
      </c>
      <c r="H18" s="79">
        <f t="shared" si="2"/>
        <v>-73.656182388729107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2448613.5</v>
      </c>
      <c r="E19" s="7">
        <f t="shared" si="4"/>
        <v>1224306.75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1026883.3</v>
      </c>
      <c r="G19" s="7">
        <f t="shared" si="5"/>
        <v>-197423.44999999995</v>
      </c>
      <c r="H19" s="79">
        <f t="shared" si="2"/>
        <v>-16.125325617946643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842390.5</v>
      </c>
      <c r="E20" s="7">
        <f t="shared" si="4"/>
        <v>421195.25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204297</v>
      </c>
      <c r="G20" s="7">
        <f t="shared" si="5"/>
        <v>-216898.25</v>
      </c>
      <c r="H20" s="79">
        <f t="shared" si="2"/>
        <v>-51.495891750915987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4120605.9</v>
      </c>
      <c r="E21" s="7">
        <f t="shared" si="4"/>
        <v>2060302.9500000002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1876630.35</v>
      </c>
      <c r="G21" s="7">
        <f t="shared" si="5"/>
        <v>-183672.60000000009</v>
      </c>
      <c r="H21" s="79">
        <f t="shared" si="2"/>
        <v>-8.9148345877969106</v>
      </c>
    </row>
    <row r="22" spans="1:9" x14ac:dyDescent="0.4">
      <c r="A22" s="121" t="s">
        <v>1377</v>
      </c>
      <c r="B22" s="121"/>
      <c r="C22" s="121"/>
      <c r="D22" s="8">
        <f>SUM(D10:D21)</f>
        <v>54450829.289999992</v>
      </c>
      <c r="E22" s="8">
        <f t="shared" ref="E22:G22" si="6">SUM(E10:E21)</f>
        <v>27225414.644999996</v>
      </c>
      <c r="F22" s="8">
        <f t="shared" si="6"/>
        <v>20282782.440000001</v>
      </c>
      <c r="G22" s="8">
        <f t="shared" si="6"/>
        <v>-6942632.2050000001</v>
      </c>
      <c r="H22" s="80">
        <f t="shared" si="2"/>
        <v>-25.500556357091252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1</v>
      </c>
      <c r="I23" s="72"/>
    </row>
    <row r="24" spans="1:9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1380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177343828.12999997</v>
      </c>
      <c r="E25" s="7">
        <f>D25/12*D$35</f>
        <v>88671914.064999983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78922230.050000012</v>
      </c>
      <c r="G25" s="7">
        <f>F25-E25</f>
        <v>-9749684.0149999708</v>
      </c>
      <c r="H25" s="79">
        <f t="shared" si="2"/>
        <v>-10.995233516503401</v>
      </c>
    </row>
    <row r="26" spans="1:9" x14ac:dyDescent="0.4">
      <c r="A26" s="119"/>
      <c r="B26" s="44"/>
      <c r="C26" s="43" t="s">
        <v>1381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101574944.45</v>
      </c>
      <c r="E26" s="7">
        <f t="shared" ref="E26:E31" si="7">D26/12*D$35</f>
        <v>50787472.225000009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45799549.039999999</v>
      </c>
      <c r="G26" s="7">
        <f t="shared" ref="G26:G32" si="8">F26-E26</f>
        <v>-4987923.1850000098</v>
      </c>
      <c r="H26" s="79">
        <f t="shared" si="2"/>
        <v>-9.8211684229968768</v>
      </c>
    </row>
    <row r="27" spans="1:9" x14ac:dyDescent="0.4">
      <c r="A27" s="119"/>
      <c r="B27" s="44"/>
      <c r="C27" s="43" t="s">
        <v>1382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54707422.129999995</v>
      </c>
      <c r="E27" s="7">
        <f t="shared" si="7"/>
        <v>27353711.064999998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22201932.800000001</v>
      </c>
      <c r="G27" s="7">
        <f t="shared" si="8"/>
        <v>-5151778.2649999969</v>
      </c>
      <c r="H27" s="79">
        <f t="shared" si="2"/>
        <v>-18.8339280646708</v>
      </c>
    </row>
    <row r="28" spans="1:9" x14ac:dyDescent="0.4">
      <c r="A28" s="119"/>
      <c r="B28" s="44"/>
      <c r="C28" s="43" t="s">
        <v>1383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77112221.280000001</v>
      </c>
      <c r="E28" s="7">
        <f t="shared" si="7"/>
        <v>38556110.640000001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1956514.0099999998</v>
      </c>
      <c r="G28" s="7">
        <f t="shared" si="8"/>
        <v>-36599596.630000003</v>
      </c>
      <c r="H28" s="79">
        <f>G28/E28*100</f>
        <v>-94.925541042591021</v>
      </c>
    </row>
    <row r="29" spans="1:9" x14ac:dyDescent="0.4">
      <c r="A29" s="119"/>
      <c r="B29" s="44"/>
      <c r="C29" s="43" t="s">
        <v>1384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156897416.18000001</v>
      </c>
      <c r="E29" s="7">
        <f t="shared" si="7"/>
        <v>78448708.090000004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98348319.090000004</v>
      </c>
      <c r="G29" s="7">
        <f t="shared" si="8"/>
        <v>19899611</v>
      </c>
      <c r="H29" s="79">
        <f>G29/E29*100</f>
        <v>25.366397337187813</v>
      </c>
    </row>
    <row r="30" spans="1:9" x14ac:dyDescent="0.4">
      <c r="A30" s="119"/>
      <c r="B30" s="44"/>
      <c r="C30" s="43" t="s">
        <v>1385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47584715.670000002</v>
      </c>
      <c r="E30" s="7">
        <f t="shared" si="7"/>
        <v>23792357.835000001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14183747.199999999</v>
      </c>
      <c r="G30" s="7">
        <f t="shared" si="8"/>
        <v>-9608610.6350000016</v>
      </c>
      <c r="H30" s="79">
        <f t="shared" si="2"/>
        <v>-40.385281280803333</v>
      </c>
    </row>
    <row r="31" spans="1:9" x14ac:dyDescent="0.4">
      <c r="A31" s="119"/>
      <c r="B31" s="44"/>
      <c r="C31" s="43" t="s">
        <v>1386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44099063.25</v>
      </c>
      <c r="E31" s="7">
        <f t="shared" si="7"/>
        <v>22049531.625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21255848.559999999</v>
      </c>
      <c r="G31" s="7">
        <f t="shared" si="8"/>
        <v>-793683.06500000134</v>
      </c>
      <c r="H31" s="79">
        <f t="shared" si="2"/>
        <v>-3.5995461422868269</v>
      </c>
    </row>
    <row r="32" spans="1:9" x14ac:dyDescent="0.4">
      <c r="A32" s="120"/>
      <c r="B32" s="40"/>
      <c r="C32" s="43" t="s">
        <v>1387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73041591.690000013</v>
      </c>
      <c r="E32" s="7">
        <f>D32/12*D$35</f>
        <v>36520795.845000006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27473674.900000002</v>
      </c>
      <c r="G32" s="7">
        <f t="shared" si="8"/>
        <v>-9047120.945000004</v>
      </c>
      <c r="H32" s="79">
        <f t="shared" si="2"/>
        <v>-24.772518603913799</v>
      </c>
    </row>
    <row r="33" spans="1:9" x14ac:dyDescent="0.4">
      <c r="A33" s="121" t="s">
        <v>1388</v>
      </c>
      <c r="B33" s="121"/>
      <c r="C33" s="121"/>
      <c r="D33" s="8">
        <f>SUM(D25:D32)</f>
        <v>732361202.78000009</v>
      </c>
      <c r="E33" s="8">
        <f t="shared" ref="E33:F33" si="9">SUM(E25:E32)</f>
        <v>366180601.39000005</v>
      </c>
      <c r="F33" s="8">
        <f t="shared" si="9"/>
        <v>310141815.64999998</v>
      </c>
      <c r="G33" s="8">
        <f>SUM(G25:G32)</f>
        <v>-56038785.739999995</v>
      </c>
      <c r="H33" s="80">
        <f t="shared" si="2"/>
        <v>-15.303592142041403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3</v>
      </c>
    </row>
    <row r="35" spans="1:9" x14ac:dyDescent="0.4">
      <c r="B35" s="42" t="s">
        <v>1414</v>
      </c>
      <c r="C35" s="42" t="str">
        <f>'แผน 2-4 จ.หนองบัวลำภู'!C36</f>
        <v>ค่าควรจะเป็น มีค.64</v>
      </c>
      <c r="D35" s="42">
        <f>'แผน 2-4 จ.หนองบัวลำภู'!D36</f>
        <v>6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J37" sqref="J3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69921875" style="2"/>
  </cols>
  <sheetData>
    <row r="1" spans="1:33" ht="21" x14ac:dyDescent="0.4">
      <c r="A1" s="1" t="s">
        <v>1716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0" t="s">
        <v>1362</v>
      </c>
      <c r="B2" s="130"/>
      <c r="C2" s="132" t="s">
        <v>1363</v>
      </c>
      <c r="D2" s="123" t="s">
        <v>1707</v>
      </c>
      <c r="E2" s="124"/>
      <c r="F2" s="124"/>
      <c r="G2" s="124"/>
      <c r="H2" s="134"/>
      <c r="I2" s="127" t="s">
        <v>1708</v>
      </c>
      <c r="J2" s="128"/>
      <c r="K2" s="128"/>
      <c r="L2" s="128"/>
      <c r="M2" s="129"/>
      <c r="N2" s="123" t="s">
        <v>1713</v>
      </c>
      <c r="O2" s="124"/>
      <c r="P2" s="124"/>
      <c r="Q2" s="124"/>
      <c r="R2" s="134"/>
      <c r="S2" s="127" t="s">
        <v>1710</v>
      </c>
      <c r="T2" s="128"/>
      <c r="U2" s="128"/>
      <c r="V2" s="128"/>
      <c r="W2" s="129"/>
      <c r="X2" s="135" t="s">
        <v>1711</v>
      </c>
      <c r="Y2" s="136"/>
      <c r="Z2" s="136"/>
      <c r="AA2" s="136"/>
      <c r="AB2" s="137"/>
      <c r="AC2" s="127" t="s">
        <v>1712</v>
      </c>
      <c r="AD2" s="128"/>
      <c r="AE2" s="128"/>
      <c r="AF2" s="128"/>
      <c r="AG2" s="129"/>
    </row>
    <row r="3" spans="1:33" s="3" customFormat="1" ht="43.95" customHeight="1" x14ac:dyDescent="0.25">
      <c r="A3" s="131"/>
      <c r="B3" s="131"/>
      <c r="C3" s="133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</row>
    <row r="4" spans="1:33" s="41" customFormat="1" x14ac:dyDescent="0.4">
      <c r="A4" s="118">
        <v>2</v>
      </c>
      <c r="B4" s="48" t="s">
        <v>1368</v>
      </c>
      <c r="C4" s="6" t="s">
        <v>1369</v>
      </c>
      <c r="D4" s="7">
        <v>87000000</v>
      </c>
      <c r="E4" s="7">
        <f>D4/12*D$36</f>
        <v>43500000</v>
      </c>
      <c r="F4" s="7">
        <f>หนองบัวลำภู!E259+หนองบัวลำภู!E270+หนองบัวลำภู!E278</f>
        <v>37531609.890000001</v>
      </c>
      <c r="G4" s="7">
        <f>F4-E4</f>
        <v>-5968390.1099999994</v>
      </c>
      <c r="H4" s="18">
        <f>G4/E4*100</f>
        <v>-13.720437034482757</v>
      </c>
      <c r="I4" s="7">
        <v>18509184.23</v>
      </c>
      <c r="J4" s="7">
        <f>I4/12*D$36</f>
        <v>9254592.1150000002</v>
      </c>
      <c r="K4" s="7">
        <f>หนองบัวลำภู!E1064+หนองบัวลำภู!E1075+หนองบัวลำภู!E1083</f>
        <v>7075031.2800000012</v>
      </c>
      <c r="L4" s="7">
        <f>K4-J4</f>
        <v>-2179560.834999999</v>
      </c>
      <c r="M4" s="18">
        <f>L4/J4*100</f>
        <v>-23.551128001279817</v>
      </c>
      <c r="N4" s="7">
        <v>12375628.08</v>
      </c>
      <c r="O4" s="7">
        <f>N4/12*D$36</f>
        <v>6187814.04</v>
      </c>
      <c r="P4" s="7">
        <f>หนองบัวลำภู!E1869+หนองบัวลำภู!E1880+หนองบัวลำภู!E1888</f>
        <v>4971816.83</v>
      </c>
      <c r="Q4" s="7">
        <f>P4-O4</f>
        <v>-1215997.21</v>
      </c>
      <c r="R4" s="18">
        <f>Q4/O4*100</f>
        <v>-19.651482771450578</v>
      </c>
      <c r="S4" s="7">
        <v>25078629.98</v>
      </c>
      <c r="T4" s="7">
        <f>S4/12*D$36</f>
        <v>12539314.99</v>
      </c>
      <c r="U4" s="7">
        <f>หนองบัวลำภู!E2674+หนองบัวลำภู!E2685+หนองบัวลำภู!E2693</f>
        <v>11517084.989999998</v>
      </c>
      <c r="V4" s="7">
        <f>U4-T4</f>
        <v>-1022230.0000000019</v>
      </c>
      <c r="W4" s="18">
        <f>V4/T4*100</f>
        <v>-8.1521997080001718</v>
      </c>
      <c r="X4" s="7">
        <v>14500000</v>
      </c>
      <c r="Y4" s="7">
        <f>X4/12*D$36</f>
        <v>7250000</v>
      </c>
      <c r="Z4" s="7">
        <f>หนองบัวลำภู!E3479+หนองบัวลำภู!E3490+หนองบัวลำภู!E3498</f>
        <v>6429541.6400000006</v>
      </c>
      <c r="AA4" s="7">
        <f>Z4-Y4</f>
        <v>-820458.3599999994</v>
      </c>
      <c r="AB4" s="18">
        <f>AA4/Y4*100</f>
        <v>-11.316667034482752</v>
      </c>
      <c r="AC4" s="7">
        <v>10574760.369999999</v>
      </c>
      <c r="AD4" s="7">
        <f>AC4/12*D$36</f>
        <v>5287380.1849999996</v>
      </c>
      <c r="AE4" s="7">
        <f>หนองบัวลำภู!E4284+หนองบัวลำภู!E4295+หนองบัวลำภู!E4303</f>
        <v>3214079.7800000003</v>
      </c>
      <c r="AF4" s="7">
        <f>AE4-AD4</f>
        <v>-2073300.4049999993</v>
      </c>
      <c r="AG4" s="18">
        <f>AF4/AD4*100</f>
        <v>-39.212243728601855</v>
      </c>
    </row>
    <row r="5" spans="1:33" s="41" customFormat="1" x14ac:dyDescent="0.4">
      <c r="A5" s="119"/>
      <c r="B5" s="49" t="s">
        <v>1370</v>
      </c>
      <c r="C5" s="6" t="s">
        <v>1371</v>
      </c>
      <c r="D5" s="7">
        <v>61900000</v>
      </c>
      <c r="E5" s="7">
        <f t="shared" ref="E5:E6" si="0">D5/12*D$36</f>
        <v>30950000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27746310.420000002</v>
      </c>
      <c r="G5" s="7">
        <f t="shared" ref="G5:G6" si="1">F5-E5</f>
        <v>-3203689.5799999982</v>
      </c>
      <c r="H5" s="18">
        <f>G5/E5*100</f>
        <v>-10.351177964458799</v>
      </c>
      <c r="I5" s="7">
        <v>7873238.4199999999</v>
      </c>
      <c r="J5" s="7">
        <f t="shared" ref="J5:J6" si="2">I5/12*D$36</f>
        <v>3936619.21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3401522.45</v>
      </c>
      <c r="L5" s="7">
        <f t="shared" ref="L5:L6" si="3">K5-J5</f>
        <v>-535096.75999999978</v>
      </c>
      <c r="M5" s="18">
        <f>L5/J5*100</f>
        <v>-13.592799594147175</v>
      </c>
      <c r="N5" s="7">
        <v>4429949.5</v>
      </c>
      <c r="O5" s="7">
        <f t="shared" ref="O5:O6" si="4">N5/12*D$36</f>
        <v>2214974.75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2331204.2999999998</v>
      </c>
      <c r="Q5" s="7">
        <f t="shared" ref="Q5:Q6" si="5">P5-O5</f>
        <v>116229.54999999981</v>
      </c>
      <c r="R5" s="18">
        <f>Q5/O5*100</f>
        <v>5.2474435656659209</v>
      </c>
      <c r="S5" s="7">
        <v>11643106.18</v>
      </c>
      <c r="T5" s="7">
        <f t="shared" ref="T5:T6" si="6">S5/12*D$36</f>
        <v>5821553.0899999999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5534178.2599999998</v>
      </c>
      <c r="V5" s="7">
        <f t="shared" ref="V5:V6" si="7">U5-T5</f>
        <v>-287374.83000000007</v>
      </c>
      <c r="W5" s="18">
        <f>V5/T5*100</f>
        <v>-4.9363945592738743</v>
      </c>
      <c r="X5" s="7">
        <v>5663873.7999999998</v>
      </c>
      <c r="Y5" s="7">
        <f t="shared" ref="Y5:Y6" si="8">X5/12*D$36</f>
        <v>2831936.9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2410283.46</v>
      </c>
      <c r="AA5" s="7">
        <f t="shared" ref="AA5:AA6" si="9">Z5-Y5</f>
        <v>-421653.43999999994</v>
      </c>
      <c r="AB5" s="18">
        <f>AA5/Y5*100</f>
        <v>-14.889224403269719</v>
      </c>
      <c r="AC5" s="7">
        <v>5568735.8899999997</v>
      </c>
      <c r="AD5" s="7">
        <f t="shared" ref="AD5:AD6" si="10">AC5/12*D$36</f>
        <v>2784367.9449999998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2340959.2800000003</v>
      </c>
      <c r="AF5" s="7">
        <f t="shared" ref="AF5:AF6" si="11">AE5-AD5</f>
        <v>-443408.66499999957</v>
      </c>
      <c r="AG5" s="18">
        <f>AF5/AD5*100</f>
        <v>-15.92493067578393</v>
      </c>
    </row>
    <row r="6" spans="1:33" s="41" customFormat="1" x14ac:dyDescent="0.4">
      <c r="A6" s="120"/>
      <c r="B6" s="50" t="s">
        <v>1372</v>
      </c>
      <c r="C6" s="6" t="s">
        <v>1373</v>
      </c>
      <c r="D6" s="7">
        <v>26000000</v>
      </c>
      <c r="E6" s="7">
        <f t="shared" si="0"/>
        <v>13000000</v>
      </c>
      <c r="F6" s="7">
        <f>หนองบัวลำภู!E261+หนองบัวลำภู!E272+หนองบัวลำภู!E280</f>
        <v>10159311.350000001</v>
      </c>
      <c r="G6" s="7">
        <f t="shared" si="1"/>
        <v>-2840688.6499999985</v>
      </c>
      <c r="H6" s="18">
        <f t="shared" ref="H6:H33" si="12">G6/E6*100</f>
        <v>-21.851451153846142</v>
      </c>
      <c r="I6" s="7">
        <v>6272534.9199999999</v>
      </c>
      <c r="J6" s="7">
        <f t="shared" si="2"/>
        <v>3136267.46</v>
      </c>
      <c r="K6" s="7">
        <f>หนองบัวลำภู!E1066+หนองบัวลำภู!E1077+หนองบัวลำภู!E1085</f>
        <v>3287586.5</v>
      </c>
      <c r="L6" s="7">
        <f t="shared" si="3"/>
        <v>151319.04000000004</v>
      </c>
      <c r="M6" s="18">
        <f t="shared" ref="M6:M7" si="13">L6/J6*100</f>
        <v>4.824812996019161</v>
      </c>
      <c r="N6" s="7">
        <v>4259587</v>
      </c>
      <c r="O6" s="7">
        <f t="shared" si="4"/>
        <v>2129793.5</v>
      </c>
      <c r="P6" s="7">
        <f>หนองบัวลำภู!E1871+หนองบัวลำภู!E1882+หนองบัวลำภู!E1890</f>
        <v>2230629.5</v>
      </c>
      <c r="Q6" s="7">
        <f t="shared" si="5"/>
        <v>100836</v>
      </c>
      <c r="R6" s="18">
        <f t="shared" ref="R6:R7" si="14">Q6/O6*100</f>
        <v>4.7345435132560976</v>
      </c>
      <c r="S6" s="7">
        <v>6031501.2000000002</v>
      </c>
      <c r="T6" s="7">
        <f t="shared" si="6"/>
        <v>3015750.6</v>
      </c>
      <c r="U6" s="7">
        <f>หนองบัวลำภู!E2676+หนองบัวลำภู!E2687+หนองบัวลำภู!E2695</f>
        <v>3792307.4</v>
      </c>
      <c r="V6" s="7">
        <f t="shared" si="7"/>
        <v>776556.79999999981</v>
      </c>
      <c r="W6" s="18">
        <f t="shared" ref="W6:W7" si="15">V6/T6*100</f>
        <v>25.750033839005116</v>
      </c>
      <c r="X6" s="7">
        <v>3510608.2</v>
      </c>
      <c r="Y6" s="7">
        <f t="shared" si="8"/>
        <v>1755304.1</v>
      </c>
      <c r="Z6" s="7">
        <f>หนองบัวลำภู!E3481+หนองบัวลำภู!E3492+หนองบัวลำภู!E3500</f>
        <v>1713136.3699999999</v>
      </c>
      <c r="AA6" s="7">
        <f t="shared" si="9"/>
        <v>-42167.730000000214</v>
      </c>
      <c r="AB6" s="18">
        <f t="shared" ref="AB6:AB7" si="16">AA6/Y6*100</f>
        <v>-2.4023033957477917</v>
      </c>
      <c r="AC6" s="7">
        <v>4010316.5</v>
      </c>
      <c r="AD6" s="7">
        <f t="shared" si="10"/>
        <v>2005158.25</v>
      </c>
      <c r="AE6" s="7">
        <f>หนองบัวลำภู!E4286+หนองบัวลำภู!E4297+หนองบัวลำภู!E4305</f>
        <v>2268628.7000000002</v>
      </c>
      <c r="AF6" s="7">
        <f t="shared" si="11"/>
        <v>263470.45000000019</v>
      </c>
      <c r="AG6" s="18">
        <f t="shared" ref="AG6:AG7" si="17">AF6/AD6*100</f>
        <v>13.13963374212485</v>
      </c>
    </row>
    <row r="7" spans="1:33" s="10" customFormat="1" x14ac:dyDescent="0.4">
      <c r="A7" s="121" t="s">
        <v>1374</v>
      </c>
      <c r="B7" s="121"/>
      <c r="C7" s="121"/>
      <c r="D7" s="8">
        <v>174900000</v>
      </c>
      <c r="E7" s="8">
        <f>SUM(E4:E6)</f>
        <v>87450000</v>
      </c>
      <c r="F7" s="8">
        <f>SUM(F4:F6)</f>
        <v>75437231.659999996</v>
      </c>
      <c r="G7" s="8">
        <f t="shared" ref="G7" si="18">SUM(G4:G6)</f>
        <v>-12012768.339999996</v>
      </c>
      <c r="H7" s="9">
        <f t="shared" si="12"/>
        <v>-13.736727661520865</v>
      </c>
      <c r="I7" s="8">
        <v>32654957.57</v>
      </c>
      <c r="J7" s="8">
        <f>SUM(J4:J6)</f>
        <v>16327478.785</v>
      </c>
      <c r="K7" s="8">
        <f>SUM(K4:K6)</f>
        <v>13764140.23</v>
      </c>
      <c r="L7" s="8">
        <f t="shared" ref="L7" si="19">SUM(L4:L6)</f>
        <v>-2563338.5549999988</v>
      </c>
      <c r="M7" s="9">
        <f t="shared" si="13"/>
        <v>-15.699536889644769</v>
      </c>
      <c r="N7" s="8">
        <v>21065164.579999998</v>
      </c>
      <c r="O7" s="8">
        <f>SUM(O4:O6)</f>
        <v>10532582.289999999</v>
      </c>
      <c r="P7" s="8">
        <f>SUM(P4:P6)</f>
        <v>9533650.629999999</v>
      </c>
      <c r="Q7" s="8">
        <f t="shared" ref="Q7" si="20">SUM(Q4:Q6)</f>
        <v>-998931.66000000015</v>
      </c>
      <c r="R7" s="9">
        <f t="shared" si="14"/>
        <v>-9.4842046565201841</v>
      </c>
      <c r="S7" s="8">
        <v>42753237.359999999</v>
      </c>
      <c r="T7" s="8">
        <f>SUM(T4:T6)</f>
        <v>21376618.68</v>
      </c>
      <c r="U7" s="8">
        <f>SUM(U4:U6)</f>
        <v>20843570.649999999</v>
      </c>
      <c r="V7" s="8">
        <f t="shared" ref="V7" si="21">SUM(V4:V6)</f>
        <v>-533048.03000000212</v>
      </c>
      <c r="W7" s="9">
        <f t="shared" si="15"/>
        <v>-2.4936031183393976</v>
      </c>
      <c r="X7" s="8">
        <v>23674482</v>
      </c>
      <c r="Y7" s="8">
        <f>SUM(Y4:Y6)</f>
        <v>11837241</v>
      </c>
      <c r="Z7" s="8">
        <f>SUM(Z4:Z6)</f>
        <v>10552961.470000001</v>
      </c>
      <c r="AA7" s="8">
        <f t="shared" ref="AA7" si="22">SUM(AA4:AA6)</f>
        <v>-1284279.5299999996</v>
      </c>
      <c r="AB7" s="9">
        <f t="shared" si="16"/>
        <v>-10.849483676137028</v>
      </c>
      <c r="AC7" s="8">
        <v>20153812.759999998</v>
      </c>
      <c r="AD7" s="8">
        <f>SUM(AD4:AD6)</f>
        <v>10076906.379999999</v>
      </c>
      <c r="AE7" s="8">
        <f>SUM(AE4:AE6)</f>
        <v>7823667.7600000007</v>
      </c>
      <c r="AF7" s="8">
        <f t="shared" ref="AF7" si="23">SUM(AF4:AF6)</f>
        <v>-2253238.6199999987</v>
      </c>
      <c r="AG7" s="9">
        <f t="shared" si="17"/>
        <v>-22.360420301929995</v>
      </c>
    </row>
    <row r="8" spans="1:33" s="73" customFormat="1" x14ac:dyDescent="0.25">
      <c r="A8" s="75"/>
      <c r="B8" s="75" t="s">
        <v>1426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ไม่ผ่าน</v>
      </c>
      <c r="N8" s="77"/>
      <c r="O8" s="77"/>
      <c r="P8" s="77"/>
      <c r="Q8" s="77"/>
      <c r="R8" s="77" t="str">
        <f>IF(AND(R7&gt;=-5.01,R7&lt;=5.01),"ผ่าน","ไม่ผ่าน")</f>
        <v>ไม่ผ่าน</v>
      </c>
      <c r="S8" s="77"/>
      <c r="T8" s="77"/>
      <c r="U8" s="77"/>
      <c r="V8" s="77"/>
      <c r="W8" s="77" t="str">
        <f>IF(AND(W7&gt;=-5.01,W7&lt;=5.01),"ผ่าน","ไม่ผ่าน")</f>
        <v>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2250000</v>
      </c>
      <c r="F10" s="7">
        <f>หนองบัวลำภู!D118</f>
        <v>1368403</v>
      </c>
      <c r="G10" s="7">
        <f>F10-E10</f>
        <v>-881597</v>
      </c>
      <c r="H10" s="18">
        <f t="shared" si="12"/>
        <v>-39.182088888888892</v>
      </c>
      <c r="I10" s="7">
        <v>1442461.2</v>
      </c>
      <c r="J10" s="7">
        <f>I10/12*D$36</f>
        <v>721230.6</v>
      </c>
      <c r="K10" s="7">
        <f>หนองบัวลำภู!D923</f>
        <v>540926</v>
      </c>
      <c r="L10" s="7">
        <f>K10-J10</f>
        <v>-180304.59999999998</v>
      </c>
      <c r="M10" s="18">
        <f t="shared" ref="M10:M22" si="24">L10/J10*100</f>
        <v>-24.999577111675514</v>
      </c>
      <c r="N10" s="7">
        <v>500000</v>
      </c>
      <c r="O10" s="7">
        <f>N10/12*D$36</f>
        <v>250000</v>
      </c>
      <c r="P10" s="7">
        <f>หนองบัวลำภู!D1728</f>
        <v>246405</v>
      </c>
      <c r="Q10" s="7">
        <f>P10-O10</f>
        <v>-3595</v>
      </c>
      <c r="R10" s="18">
        <f t="shared" ref="R10:R22" si="25">Q10/O10*100</f>
        <v>-1.4379999999999999</v>
      </c>
      <c r="S10" s="7">
        <v>1050978</v>
      </c>
      <c r="T10" s="7">
        <f>S10/12*D$36</f>
        <v>525489</v>
      </c>
      <c r="U10" s="7">
        <f>หนองบัวลำภู!D2533</f>
        <v>497775</v>
      </c>
      <c r="V10" s="7">
        <f>U10-T10</f>
        <v>-27714</v>
      </c>
      <c r="W10" s="18">
        <f t="shared" ref="W10:W22" si="26">V10/T10*100</f>
        <v>-5.2739448399490758</v>
      </c>
      <c r="X10" s="7">
        <v>500000</v>
      </c>
      <c r="Y10" s="7">
        <f>X10/12*D$36</f>
        <v>250000</v>
      </c>
      <c r="Z10" s="7">
        <f>หนองบัวลำภู!D3338</f>
        <v>331696</v>
      </c>
      <c r="AA10" s="7">
        <f>Z10-Y10</f>
        <v>81696</v>
      </c>
      <c r="AB10" s="18">
        <f t="shared" ref="AB10:AB22" si="27">AA10/Y10*100</f>
        <v>32.678400000000003</v>
      </c>
      <c r="AC10" s="7">
        <v>1500000</v>
      </c>
      <c r="AD10" s="7">
        <f>AC10/12*D$36</f>
        <v>750000</v>
      </c>
      <c r="AE10" s="7">
        <f>หนองบัวลำภู!D4143</f>
        <v>396839</v>
      </c>
      <c r="AF10" s="7">
        <f>AE10-AD10</f>
        <v>-353161</v>
      </c>
      <c r="AG10" s="18">
        <f t="shared" ref="AG10:AG22" si="28">AF10/AD10*100</f>
        <v>-47.088133333333332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35000</v>
      </c>
      <c r="F11" s="7">
        <f>หนองบัวลำภู!D119</f>
        <v>0</v>
      </c>
      <c r="G11" s="7">
        <f t="shared" ref="G11:G20" si="30">F11-E11</f>
        <v>-35000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>
        <v>0</v>
      </c>
      <c r="N11" s="7">
        <v>98000</v>
      </c>
      <c r="O11" s="7">
        <f t="shared" ref="O11:O21" si="33">N11/12*D$36</f>
        <v>49000</v>
      </c>
      <c r="P11" s="7">
        <f>หนองบัวลำภู!D1729</f>
        <v>52288</v>
      </c>
      <c r="Q11" s="7">
        <f t="shared" ref="Q11:Q20" si="34">P11-O11</f>
        <v>3288</v>
      </c>
      <c r="R11" s="18">
        <f t="shared" si="25"/>
        <v>6.7102040816326536</v>
      </c>
      <c r="S11" s="7">
        <v>10000</v>
      </c>
      <c r="T11" s="7">
        <f t="shared" ref="T11:T21" si="35">S11/12*D$36</f>
        <v>5000</v>
      </c>
      <c r="U11" s="7">
        <f>หนองบัวลำภู!D2534</f>
        <v>136691</v>
      </c>
      <c r="V11" s="7">
        <f t="shared" ref="V11:V20" si="36">U11-T11</f>
        <v>131691</v>
      </c>
      <c r="W11" s="18">
        <f t="shared" si="26"/>
        <v>2633.82</v>
      </c>
      <c r="X11" s="7">
        <v>10000</v>
      </c>
      <c r="Y11" s="7">
        <f t="shared" ref="Y11:Y21" si="37">X11/12*D$36</f>
        <v>5000</v>
      </c>
      <c r="Z11" s="7">
        <f>หนองบัวลำภู!D3339</f>
        <v>0</v>
      </c>
      <c r="AA11" s="7">
        <f t="shared" ref="AA11:AA20" si="38">Z11-Y11</f>
        <v>-5000</v>
      </c>
      <c r="AB11" s="18">
        <f t="shared" si="27"/>
        <v>-100</v>
      </c>
      <c r="AC11" s="7">
        <v>530400</v>
      </c>
      <c r="AD11" s="7">
        <f t="shared" ref="AD11:AD21" si="39">AC11/12*D$36</f>
        <v>265200</v>
      </c>
      <c r="AE11" s="7">
        <f>หนองบัวลำภู!D4144</f>
        <v>90901.63</v>
      </c>
      <c r="AF11" s="7">
        <f t="shared" ref="AF11:AF20" si="40">AE11-AD11</f>
        <v>-174298.37</v>
      </c>
      <c r="AG11" s="18">
        <f t="shared" si="28"/>
        <v>-65.723367269984905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1000000</v>
      </c>
      <c r="F12" s="7">
        <f>หนองบัวลำภู!D120</f>
        <v>750199.8</v>
      </c>
      <c r="G12" s="7">
        <f t="shared" si="30"/>
        <v>-249800.19999999995</v>
      </c>
      <c r="H12" s="18">
        <f t="shared" si="12"/>
        <v>-24.980019999999996</v>
      </c>
      <c r="I12" s="7">
        <v>618517.43999999994</v>
      </c>
      <c r="J12" s="7">
        <f t="shared" si="31"/>
        <v>309258.71999999997</v>
      </c>
      <c r="K12" s="7">
        <f>หนองบัวลำภู!D925</f>
        <v>275213.5</v>
      </c>
      <c r="L12" s="7">
        <f t="shared" si="32"/>
        <v>-34045.219999999972</v>
      </c>
      <c r="M12" s="18">
        <f t="shared" si="24"/>
        <v>-11.008653207903071</v>
      </c>
      <c r="N12" s="7">
        <v>582660</v>
      </c>
      <c r="O12" s="7">
        <f t="shared" si="33"/>
        <v>291330</v>
      </c>
      <c r="P12" s="7">
        <f>หนองบัวลำภู!D1730</f>
        <v>303104.32</v>
      </c>
      <c r="Q12" s="7">
        <f t="shared" si="34"/>
        <v>11774.320000000007</v>
      </c>
      <c r="R12" s="18">
        <f t="shared" si="25"/>
        <v>4.0415748463941261</v>
      </c>
      <c r="S12" s="7">
        <v>757243.55</v>
      </c>
      <c r="T12" s="7">
        <f t="shared" si="35"/>
        <v>378621.77500000002</v>
      </c>
      <c r="U12" s="7">
        <f>หนองบัวลำภู!D2535</f>
        <v>338230.7</v>
      </c>
      <c r="V12" s="7">
        <f t="shared" si="36"/>
        <v>-40391.075000000012</v>
      </c>
      <c r="W12" s="18">
        <f t="shared" si="26"/>
        <v>-10.667921833074711</v>
      </c>
      <c r="X12" s="7">
        <v>900000</v>
      </c>
      <c r="Y12" s="7">
        <f t="shared" si="37"/>
        <v>450000</v>
      </c>
      <c r="Z12" s="7">
        <f>หนองบัวลำภู!D3340</f>
        <v>321692.09999999998</v>
      </c>
      <c r="AA12" s="7">
        <f t="shared" si="38"/>
        <v>-128307.90000000002</v>
      </c>
      <c r="AB12" s="18">
        <f t="shared" si="27"/>
        <v>-28.512866666666671</v>
      </c>
      <c r="AC12" s="7">
        <v>615440</v>
      </c>
      <c r="AD12" s="7">
        <f t="shared" si="39"/>
        <v>307720</v>
      </c>
      <c r="AE12" s="7">
        <f>หนองบัวลำภู!D4145</f>
        <v>149178.43000000002</v>
      </c>
      <c r="AF12" s="7">
        <f t="shared" si="40"/>
        <v>-158541.56999999998</v>
      </c>
      <c r="AG12" s="18">
        <f t="shared" si="28"/>
        <v>-51.521373326400621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115000</v>
      </c>
      <c r="F13" s="7">
        <f>หนองบัวลำภู!D121</f>
        <v>92995</v>
      </c>
      <c r="G13" s="7">
        <f t="shared" si="30"/>
        <v>-22005</v>
      </c>
      <c r="H13" s="18">
        <f t="shared" si="12"/>
        <v>-19.134782608695652</v>
      </c>
      <c r="I13" s="7">
        <v>45978</v>
      </c>
      <c r="J13" s="7">
        <f t="shared" si="31"/>
        <v>22989</v>
      </c>
      <c r="K13" s="7">
        <f>หนองบัวลำภู!D926</f>
        <v>81752</v>
      </c>
      <c r="L13" s="7">
        <f t="shared" si="32"/>
        <v>58763</v>
      </c>
      <c r="M13" s="18">
        <f t="shared" si="24"/>
        <v>255.61355430858237</v>
      </c>
      <c r="N13" s="7">
        <v>79071</v>
      </c>
      <c r="O13" s="7">
        <f t="shared" si="33"/>
        <v>39535.5</v>
      </c>
      <c r="P13" s="7">
        <f>หนองบัวลำภู!D1731</f>
        <v>39287</v>
      </c>
      <c r="Q13" s="7">
        <f t="shared" si="34"/>
        <v>-248.5</v>
      </c>
      <c r="R13" s="18">
        <f t="shared" si="25"/>
        <v>-0.62854902555930747</v>
      </c>
      <c r="S13" s="7">
        <v>148500</v>
      </c>
      <c r="T13" s="7">
        <f t="shared" si="35"/>
        <v>74250</v>
      </c>
      <c r="U13" s="7">
        <f>หนองบัวลำภู!D2536</f>
        <v>69220</v>
      </c>
      <c r="V13" s="7">
        <f t="shared" si="36"/>
        <v>-5030</v>
      </c>
      <c r="W13" s="18">
        <f t="shared" si="26"/>
        <v>-6.7744107744107742</v>
      </c>
      <c r="X13" s="7">
        <v>200000</v>
      </c>
      <c r="Y13" s="7">
        <f t="shared" si="37"/>
        <v>100000</v>
      </c>
      <c r="Z13" s="7">
        <f>หนองบัวลำภู!D3341</f>
        <v>50949</v>
      </c>
      <c r="AA13" s="7">
        <f t="shared" si="38"/>
        <v>-49051</v>
      </c>
      <c r="AB13" s="18">
        <f t="shared" si="27"/>
        <v>-49.051000000000002</v>
      </c>
      <c r="AC13" s="7">
        <v>312164</v>
      </c>
      <c r="AD13" s="7">
        <f t="shared" si="39"/>
        <v>156082</v>
      </c>
      <c r="AE13" s="7">
        <f>หนองบัวลำภู!D4146</f>
        <v>162096</v>
      </c>
      <c r="AF13" s="7">
        <f t="shared" si="40"/>
        <v>6014</v>
      </c>
      <c r="AG13" s="18">
        <f t="shared" si="28"/>
        <v>3.8531028561909766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50000</v>
      </c>
      <c r="F14" s="7">
        <f>หนองบัวลำภู!D122</f>
        <v>95082</v>
      </c>
      <c r="G14" s="7">
        <f t="shared" si="30"/>
        <v>45082</v>
      </c>
      <c r="H14" s="18">
        <f t="shared" si="12"/>
        <v>90.164000000000001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>
        <v>0</v>
      </c>
      <c r="N14" s="7">
        <v>5000</v>
      </c>
      <c r="O14" s="7">
        <f t="shared" si="33"/>
        <v>2500</v>
      </c>
      <c r="P14" s="7">
        <f>หนองบัวลำภู!D1732</f>
        <v>870</v>
      </c>
      <c r="Q14" s="7">
        <f t="shared" si="34"/>
        <v>-1630</v>
      </c>
      <c r="R14" s="18">
        <f t="shared" si="25"/>
        <v>-65.2</v>
      </c>
      <c r="S14" s="7">
        <v>15502.5</v>
      </c>
      <c r="T14" s="7">
        <f t="shared" si="35"/>
        <v>7751.25</v>
      </c>
      <c r="U14" s="7">
        <f>หนองบัวลำภู!D2537</f>
        <v>0</v>
      </c>
      <c r="V14" s="7">
        <f t="shared" si="36"/>
        <v>-7751.25</v>
      </c>
      <c r="W14" s="18">
        <f t="shared" si="26"/>
        <v>-100</v>
      </c>
      <c r="X14" s="7">
        <v>150000</v>
      </c>
      <c r="Y14" s="7">
        <f t="shared" si="37"/>
        <v>75000</v>
      </c>
      <c r="Z14" s="7">
        <f>หนองบัวลำภู!D3342</f>
        <v>7900</v>
      </c>
      <c r="AA14" s="7">
        <f t="shared" si="38"/>
        <v>-67100</v>
      </c>
      <c r="AB14" s="18">
        <f>AA14/Y14*100</f>
        <v>-89.466666666666669</v>
      </c>
      <c r="AC14" s="7">
        <v>63500</v>
      </c>
      <c r="AD14" s="7">
        <f t="shared" si="39"/>
        <v>31750</v>
      </c>
      <c r="AE14" s="7">
        <f>หนองบัวลำภู!D4147</f>
        <v>129760</v>
      </c>
      <c r="AF14" s="7">
        <f t="shared" si="40"/>
        <v>98010</v>
      </c>
      <c r="AG14" s="18">
        <f t="shared" si="28"/>
        <v>308.69291338582678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1000000</v>
      </c>
      <c r="F15" s="7">
        <f>หนองบัวลำภู!D123</f>
        <v>548470</v>
      </c>
      <c r="G15" s="7">
        <f t="shared" si="30"/>
        <v>-451530</v>
      </c>
      <c r="H15" s="18">
        <f t="shared" si="12"/>
        <v>-45.152999999999999</v>
      </c>
      <c r="I15" s="7">
        <v>293683.28000000003</v>
      </c>
      <c r="J15" s="7">
        <f t="shared" si="31"/>
        <v>146841.64000000001</v>
      </c>
      <c r="K15" s="7">
        <f>หนองบัวลำภู!D928</f>
        <v>181010</v>
      </c>
      <c r="L15" s="7">
        <f t="shared" si="32"/>
        <v>34168.359999999986</v>
      </c>
      <c r="M15" s="18">
        <f t="shared" si="24"/>
        <v>23.268849353630198</v>
      </c>
      <c r="N15" s="7">
        <v>800000</v>
      </c>
      <c r="O15" s="7">
        <f t="shared" si="33"/>
        <v>400000</v>
      </c>
      <c r="P15" s="7">
        <f>หนองบัวลำภู!D1733</f>
        <v>93151</v>
      </c>
      <c r="Q15" s="7">
        <f t="shared" si="34"/>
        <v>-306849</v>
      </c>
      <c r="R15" s="18">
        <f t="shared" si="25"/>
        <v>-76.712249999999997</v>
      </c>
      <c r="S15" s="7">
        <v>406132</v>
      </c>
      <c r="T15" s="7">
        <f t="shared" si="35"/>
        <v>203066</v>
      </c>
      <c r="U15" s="7">
        <f>หนองบัวลำภู!D2538</f>
        <v>185451</v>
      </c>
      <c r="V15" s="7">
        <f t="shared" si="36"/>
        <v>-17615</v>
      </c>
      <c r="W15" s="18">
        <f t="shared" si="26"/>
        <v>-8.6745196143125884</v>
      </c>
      <c r="X15" s="7">
        <v>400000</v>
      </c>
      <c r="Y15" s="7">
        <f t="shared" si="37"/>
        <v>200000</v>
      </c>
      <c r="Z15" s="7">
        <f>หนองบัวลำภู!D3343</f>
        <v>115820</v>
      </c>
      <c r="AA15" s="7">
        <f t="shared" si="38"/>
        <v>-84180</v>
      </c>
      <c r="AB15" s="18">
        <f t="shared" si="27"/>
        <v>-42.089999999999996</v>
      </c>
      <c r="AC15" s="7">
        <v>705300</v>
      </c>
      <c r="AD15" s="7">
        <f t="shared" si="39"/>
        <v>352650</v>
      </c>
      <c r="AE15" s="7">
        <f>หนองบัวลำภู!D4148</f>
        <v>174900</v>
      </c>
      <c r="AF15" s="7">
        <f t="shared" si="40"/>
        <v>-177750</v>
      </c>
      <c r="AG15" s="18">
        <f t="shared" si="28"/>
        <v>-50.40408336877924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2250000</v>
      </c>
      <c r="F16" s="7">
        <f>หนองบัวลำภู!D124</f>
        <v>1530420.4</v>
      </c>
      <c r="G16" s="7">
        <f t="shared" si="30"/>
        <v>-719579.60000000009</v>
      </c>
      <c r="H16" s="18">
        <f t="shared" si="12"/>
        <v>-31.981315555555561</v>
      </c>
      <c r="I16" s="7">
        <v>1153814.92</v>
      </c>
      <c r="J16" s="7">
        <f t="shared" si="31"/>
        <v>576907.46</v>
      </c>
      <c r="K16" s="7">
        <f>หนองบัวลำภู!D929</f>
        <v>776998.15</v>
      </c>
      <c r="L16" s="7">
        <f t="shared" si="32"/>
        <v>200090.69000000006</v>
      </c>
      <c r="M16" s="18">
        <f t="shared" si="24"/>
        <v>34.683325121155498</v>
      </c>
      <c r="N16" s="7">
        <v>970000</v>
      </c>
      <c r="O16" s="7">
        <f t="shared" si="33"/>
        <v>485000</v>
      </c>
      <c r="P16" s="7">
        <f>หนองบัวลำภู!D1734</f>
        <v>531382</v>
      </c>
      <c r="Q16" s="7">
        <f t="shared" si="34"/>
        <v>46382</v>
      </c>
      <c r="R16" s="18">
        <f t="shared" si="25"/>
        <v>9.5632989690721644</v>
      </c>
      <c r="S16" s="7">
        <v>805562.6</v>
      </c>
      <c r="T16" s="7">
        <f t="shared" si="35"/>
        <v>402781.29999999993</v>
      </c>
      <c r="U16" s="7">
        <f>หนองบัวลำภู!D2539</f>
        <v>508147.4</v>
      </c>
      <c r="V16" s="7">
        <f t="shared" si="36"/>
        <v>105366.10000000009</v>
      </c>
      <c r="W16" s="18">
        <f t="shared" si="26"/>
        <v>26.159630548885985</v>
      </c>
      <c r="X16" s="7">
        <v>1500000</v>
      </c>
      <c r="Y16" s="7">
        <f t="shared" si="37"/>
        <v>750000</v>
      </c>
      <c r="Z16" s="7">
        <f>หนองบัวลำภู!D3344</f>
        <v>755792</v>
      </c>
      <c r="AA16" s="7">
        <f t="shared" si="38"/>
        <v>5792</v>
      </c>
      <c r="AB16" s="18">
        <f t="shared" si="27"/>
        <v>0.77226666666666666</v>
      </c>
      <c r="AC16" s="7">
        <v>1018240</v>
      </c>
      <c r="AD16" s="7">
        <f t="shared" si="39"/>
        <v>509120</v>
      </c>
      <c r="AE16" s="7">
        <f>หนองบัวลำภู!D4149</f>
        <v>669053</v>
      </c>
      <c r="AF16" s="7">
        <f t="shared" si="40"/>
        <v>159933</v>
      </c>
      <c r="AG16" s="18">
        <f t="shared" si="28"/>
        <v>31.413615650534254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2775000</v>
      </c>
      <c r="F17" s="7">
        <f>หนองบัวลำภู!D116</f>
        <v>2685369.88</v>
      </c>
      <c r="G17" s="7">
        <f t="shared" si="30"/>
        <v>-89630.120000000112</v>
      </c>
      <c r="H17" s="18">
        <f t="shared" si="12"/>
        <v>-3.2299142342342382</v>
      </c>
      <c r="I17" s="7">
        <v>1407832.4</v>
      </c>
      <c r="J17" s="7">
        <f t="shared" si="31"/>
        <v>703916.2</v>
      </c>
      <c r="K17" s="7">
        <f>หนองบัวลำภู!D921</f>
        <v>195436.1</v>
      </c>
      <c r="L17" s="7">
        <f t="shared" si="32"/>
        <v>-508480.1</v>
      </c>
      <c r="M17" s="18">
        <f t="shared" si="24"/>
        <v>-72.235885464775492</v>
      </c>
      <c r="N17" s="7">
        <v>738600</v>
      </c>
      <c r="O17" s="7">
        <f t="shared" si="33"/>
        <v>369300</v>
      </c>
      <c r="P17" s="7">
        <f>หนองบัวลำภู!D1726</f>
        <v>327710</v>
      </c>
      <c r="Q17" s="7">
        <f t="shared" si="34"/>
        <v>-41590</v>
      </c>
      <c r="R17" s="18">
        <f t="shared" si="25"/>
        <v>-11.261846737070133</v>
      </c>
      <c r="S17" s="7">
        <v>836464.6</v>
      </c>
      <c r="T17" s="7">
        <f t="shared" si="35"/>
        <v>418232.3</v>
      </c>
      <c r="U17" s="7">
        <f>หนองบัวลำภู!D2531</f>
        <v>213708.38</v>
      </c>
      <c r="V17" s="7">
        <f t="shared" si="36"/>
        <v>-204523.91999999998</v>
      </c>
      <c r="W17" s="18">
        <f t="shared" si="26"/>
        <v>-48.901990592309581</v>
      </c>
      <c r="X17" s="7">
        <v>960000</v>
      </c>
      <c r="Y17" s="7">
        <f t="shared" si="37"/>
        <v>480000</v>
      </c>
      <c r="Z17" s="7">
        <f>หนองบัวลำภู!D3336</f>
        <v>424213</v>
      </c>
      <c r="AA17" s="7">
        <f t="shared" si="38"/>
        <v>-55787</v>
      </c>
      <c r="AB17" s="18">
        <f t="shared" si="27"/>
        <v>-11.622291666666666</v>
      </c>
      <c r="AC17" s="7">
        <v>982441</v>
      </c>
      <c r="AD17" s="7">
        <f t="shared" si="39"/>
        <v>491220.5</v>
      </c>
      <c r="AE17" s="7">
        <f>หนองบัวลำภู!D4141</f>
        <v>73086</v>
      </c>
      <c r="AF17" s="7">
        <f t="shared" si="40"/>
        <v>-418134.5</v>
      </c>
      <c r="AG17" s="18">
        <f t="shared" si="28"/>
        <v>-85.121549283875581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2000000</v>
      </c>
      <c r="F18" s="7">
        <f>หนองบัวลำภู!D117</f>
        <v>18574</v>
      </c>
      <c r="G18" s="7">
        <f t="shared" si="30"/>
        <v>-1981426</v>
      </c>
      <c r="H18" s="18">
        <f t="shared" si="12"/>
        <v>-99.071299999999994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/>
      <c r="N18" s="7">
        <v>188460</v>
      </c>
      <c r="O18" s="7">
        <f t="shared" si="33"/>
        <v>94230</v>
      </c>
      <c r="P18" s="7">
        <f>หนองบัวลำภู!D1727</f>
        <v>45140</v>
      </c>
      <c r="Q18" s="7">
        <f t="shared" si="34"/>
        <v>-49090</v>
      </c>
      <c r="R18" s="18">
        <f t="shared" si="25"/>
        <v>-52.095935477024305</v>
      </c>
      <c r="S18" s="7">
        <v>413372.9</v>
      </c>
      <c r="T18" s="7">
        <f t="shared" si="35"/>
        <v>206686.45</v>
      </c>
      <c r="U18" s="7">
        <f>หนองบัวลำภู!D2532</f>
        <v>554680</v>
      </c>
      <c r="V18" s="7">
        <f t="shared" si="36"/>
        <v>347993.55</v>
      </c>
      <c r="W18" s="18">
        <f t="shared" si="26"/>
        <v>168.36785865740109</v>
      </c>
      <c r="X18" s="7">
        <v>100000</v>
      </c>
      <c r="Y18" s="7">
        <f t="shared" si="37"/>
        <v>50000</v>
      </c>
      <c r="Z18" s="7">
        <f>หนองบัวลำภู!D3337</f>
        <v>0</v>
      </c>
      <c r="AA18" s="7">
        <f t="shared" si="38"/>
        <v>-50000</v>
      </c>
      <c r="AB18" s="18">
        <f t="shared" si="27"/>
        <v>-100</v>
      </c>
      <c r="AC18" s="7">
        <v>273900</v>
      </c>
      <c r="AD18" s="7">
        <f t="shared" si="39"/>
        <v>136950</v>
      </c>
      <c r="AE18" s="7">
        <f>หนองบัวลำภู!D4142</f>
        <v>37005</v>
      </c>
      <c r="AF18" s="7">
        <f t="shared" si="40"/>
        <v>-99945</v>
      </c>
      <c r="AG18" s="18">
        <f t="shared" si="28"/>
        <v>-72.979189485213581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500000</v>
      </c>
      <c r="F19" s="7">
        <f>หนองบัวลำภู!D125</f>
        <v>309651</v>
      </c>
      <c r="G19" s="7">
        <f t="shared" si="30"/>
        <v>-190349</v>
      </c>
      <c r="H19" s="18">
        <f t="shared" si="12"/>
        <v>-38.069800000000001</v>
      </c>
      <c r="I19" s="7">
        <v>315876.84000000003</v>
      </c>
      <c r="J19" s="7">
        <f t="shared" si="31"/>
        <v>157938.42000000001</v>
      </c>
      <c r="K19" s="7">
        <f>หนองบัวลำภู!D930</f>
        <v>65840</v>
      </c>
      <c r="L19" s="7">
        <f t="shared" si="32"/>
        <v>-92098.420000000013</v>
      </c>
      <c r="M19" s="18">
        <f t="shared" si="24"/>
        <v>-58.312866495688645</v>
      </c>
      <c r="N19" s="7">
        <v>144194</v>
      </c>
      <c r="O19" s="7">
        <f t="shared" si="33"/>
        <v>72097</v>
      </c>
      <c r="P19" s="7">
        <f>หนองบัวลำภู!D1735</f>
        <v>228015.3</v>
      </c>
      <c r="Q19" s="7">
        <f t="shared" si="34"/>
        <v>155918.29999999999</v>
      </c>
      <c r="R19" s="18">
        <f t="shared" si="25"/>
        <v>216.26184168550702</v>
      </c>
      <c r="S19" s="7">
        <v>10000</v>
      </c>
      <c r="T19" s="7">
        <f t="shared" si="35"/>
        <v>5000</v>
      </c>
      <c r="U19" s="7">
        <f>หนองบัวลำภู!D2540</f>
        <v>47196</v>
      </c>
      <c r="V19" s="7">
        <f t="shared" si="36"/>
        <v>42196</v>
      </c>
      <c r="W19" s="18">
        <f t="shared" si="26"/>
        <v>843.92</v>
      </c>
      <c r="X19" s="7">
        <v>430932.66</v>
      </c>
      <c r="Y19" s="7">
        <f t="shared" si="37"/>
        <v>215466.33000000002</v>
      </c>
      <c r="Z19" s="7">
        <f>หนองบัวลำภู!D3345</f>
        <v>110684</v>
      </c>
      <c r="AA19" s="7">
        <f t="shared" si="38"/>
        <v>-104782.33000000002</v>
      </c>
      <c r="AB19" s="18">
        <f t="shared" si="27"/>
        <v>-48.630489042069826</v>
      </c>
      <c r="AC19" s="7">
        <v>547610</v>
      </c>
      <c r="AD19" s="7">
        <f t="shared" si="39"/>
        <v>273805</v>
      </c>
      <c r="AE19" s="7">
        <f>หนองบัวลำภู!D4150</f>
        <v>265497</v>
      </c>
      <c r="AF19" s="7">
        <f t="shared" si="40"/>
        <v>-8308</v>
      </c>
      <c r="AG19" s="18">
        <f t="shared" si="28"/>
        <v>-3.034276218476653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25000</v>
      </c>
      <c r="F20" s="7">
        <f>หนองบัวลำภู!D126</f>
        <v>20500</v>
      </c>
      <c r="G20" s="7">
        <f t="shared" si="30"/>
        <v>-4500</v>
      </c>
      <c r="H20" s="18">
        <f t="shared" si="12"/>
        <v>-18</v>
      </c>
      <c r="I20" s="7">
        <v>792</v>
      </c>
      <c r="J20" s="7">
        <f t="shared" si="31"/>
        <v>396</v>
      </c>
      <c r="K20" s="7">
        <f>หนองบัวลำภู!D931</f>
        <v>3495</v>
      </c>
      <c r="L20" s="7">
        <f t="shared" si="32"/>
        <v>3099</v>
      </c>
      <c r="M20" s="18">
        <f t="shared" si="24"/>
        <v>782.57575757575762</v>
      </c>
      <c r="N20" s="7">
        <v>20000</v>
      </c>
      <c r="O20" s="7">
        <f t="shared" si="33"/>
        <v>10000</v>
      </c>
      <c r="P20" s="7">
        <f>หนองบัวลำภู!D1736</f>
        <v>96300</v>
      </c>
      <c r="Q20" s="7">
        <f t="shared" si="34"/>
        <v>86300</v>
      </c>
      <c r="R20" s="18">
        <f t="shared" si="25"/>
        <v>863.00000000000011</v>
      </c>
      <c r="S20" s="7">
        <v>271598.5</v>
      </c>
      <c r="T20" s="7">
        <f t="shared" si="35"/>
        <v>135799.25</v>
      </c>
      <c r="U20" s="7">
        <f>หนองบัวลำภู!D2541</f>
        <v>59866</v>
      </c>
      <c r="V20" s="7">
        <f t="shared" si="36"/>
        <v>-75933.25</v>
      </c>
      <c r="W20" s="18">
        <f t="shared" si="26"/>
        <v>-55.915809549758187</v>
      </c>
      <c r="X20" s="7">
        <v>500000</v>
      </c>
      <c r="Y20" s="7">
        <f t="shared" si="37"/>
        <v>250000</v>
      </c>
      <c r="Z20" s="7">
        <f>หนองบัวลำภู!D3346</f>
        <v>5136</v>
      </c>
      <c r="AA20" s="7">
        <f t="shared" si="38"/>
        <v>-244864</v>
      </c>
      <c r="AB20" s="18">
        <f t="shared" si="27"/>
        <v>-97.945599999999999</v>
      </c>
      <c r="AC20" s="7">
        <v>0</v>
      </c>
      <c r="AD20" s="7">
        <f t="shared" si="39"/>
        <v>0</v>
      </c>
      <c r="AE20" s="7">
        <f>หนองบัวลำภู!D4151</f>
        <v>19000</v>
      </c>
      <c r="AF20" s="7">
        <f t="shared" si="40"/>
        <v>19000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500000</v>
      </c>
      <c r="F21" s="7">
        <f>หนองบัวลำภู!D667</f>
        <v>307122.15000000002</v>
      </c>
      <c r="G21" s="7">
        <f t="shared" ref="G21" si="41">F21-E21</f>
        <v>-192877.84999999998</v>
      </c>
      <c r="H21" s="18">
        <f t="shared" ref="H21" si="42">G21/E21*100</f>
        <v>-38.575569999999999</v>
      </c>
      <c r="I21" s="7">
        <v>288271.2</v>
      </c>
      <c r="J21" s="7">
        <f t="shared" si="31"/>
        <v>144135.6</v>
      </c>
      <c r="K21" s="7">
        <f>หนองบัวลำภู!D1472</f>
        <v>315839</v>
      </c>
      <c r="L21" s="7">
        <f t="shared" ref="L21" si="43">K21-J21</f>
        <v>171703.4</v>
      </c>
      <c r="M21" s="18">
        <f t="shared" ref="M21" si="44">L21/J21*100</f>
        <v>119.12629496113381</v>
      </c>
      <c r="N21" s="7">
        <v>500000</v>
      </c>
      <c r="O21" s="7">
        <f t="shared" si="33"/>
        <v>250000</v>
      </c>
      <c r="P21" s="7">
        <f>หนองบัวลำภู!D2277</f>
        <v>364531.20000000001</v>
      </c>
      <c r="Q21" s="7">
        <f t="shared" ref="Q21" si="45">P21-O21</f>
        <v>114531.20000000001</v>
      </c>
      <c r="R21" s="18">
        <f t="shared" ref="R21" si="46">Q21/O21*100</f>
        <v>45.812480000000008</v>
      </c>
      <c r="S21" s="7">
        <v>955254.7</v>
      </c>
      <c r="T21" s="7">
        <f t="shared" si="35"/>
        <v>477627.35</v>
      </c>
      <c r="U21" s="7">
        <f>หนองบัวลำภู!D3082</f>
        <v>447600</v>
      </c>
      <c r="V21" s="7">
        <f t="shared" ref="V21" si="47">U21-T21</f>
        <v>-30027.349999999977</v>
      </c>
      <c r="W21" s="18">
        <f t="shared" ref="W21" si="48">V21/T21*100</f>
        <v>-6.2867735693946294</v>
      </c>
      <c r="X21" s="7">
        <v>500000</v>
      </c>
      <c r="Y21" s="7">
        <f t="shared" si="37"/>
        <v>250000</v>
      </c>
      <c r="Z21" s="7">
        <f>หนองบัวลำภู!D3887</f>
        <v>188030</v>
      </c>
      <c r="AA21" s="7">
        <f t="shared" ref="AA21" si="49">Z21-Y21</f>
        <v>-61970</v>
      </c>
      <c r="AB21" s="18">
        <f t="shared" ref="AB21" si="50">AA21/Y21*100</f>
        <v>-24.788</v>
      </c>
      <c r="AC21" s="7">
        <v>877080</v>
      </c>
      <c r="AD21" s="7">
        <f t="shared" si="39"/>
        <v>438540</v>
      </c>
      <c r="AE21" s="7">
        <f>หนองบัวลำภู!D4692</f>
        <v>253508</v>
      </c>
      <c r="AF21" s="7">
        <f t="shared" ref="AF21" si="51">AE21-AD21</f>
        <v>-185032</v>
      </c>
      <c r="AG21" s="18">
        <f t="shared" ref="AG21" si="52">AF21/AD21*100</f>
        <v>-42.192730423678569</v>
      </c>
    </row>
    <row r="22" spans="1:33" s="10" customFormat="1" x14ac:dyDescent="0.4">
      <c r="A22" s="121" t="s">
        <v>1377</v>
      </c>
      <c r="B22" s="121"/>
      <c r="C22" s="121"/>
      <c r="D22" s="8">
        <v>25000000</v>
      </c>
      <c r="E22" s="8">
        <f t="shared" ref="E22:G22" si="53">SUM(E10:E21)</f>
        <v>12500000</v>
      </c>
      <c r="F22" s="8">
        <f t="shared" si="53"/>
        <v>7726787.2299999995</v>
      </c>
      <c r="G22" s="8">
        <f t="shared" si="53"/>
        <v>-4773212.7699999996</v>
      </c>
      <c r="H22" s="9">
        <f t="shared" si="12"/>
        <v>-38.185702159999998</v>
      </c>
      <c r="I22" s="8">
        <v>5567227.2800000003</v>
      </c>
      <c r="J22" s="8">
        <f t="shared" ref="J22:L22" si="54">SUM(J10:J21)</f>
        <v>2783613.64</v>
      </c>
      <c r="K22" s="8">
        <f t="shared" si="54"/>
        <v>2436509.75</v>
      </c>
      <c r="L22" s="8">
        <f t="shared" si="54"/>
        <v>-347103.8899999999</v>
      </c>
      <c r="M22" s="9">
        <f t="shared" si="24"/>
        <v>-12.469542648167216</v>
      </c>
      <c r="N22" s="8">
        <v>4625985</v>
      </c>
      <c r="O22" s="8">
        <f t="shared" ref="O22:Q22" si="55">SUM(O10:O21)</f>
        <v>2312992.5</v>
      </c>
      <c r="P22" s="8">
        <f t="shared" si="55"/>
        <v>2328183.8200000003</v>
      </c>
      <c r="Q22" s="8">
        <f t="shared" si="55"/>
        <v>15191.320000000007</v>
      </c>
      <c r="R22" s="9">
        <f t="shared" si="25"/>
        <v>0.65678206911609127</v>
      </c>
      <c r="S22" s="8">
        <v>5680609.3500000006</v>
      </c>
      <c r="T22" s="8">
        <f t="shared" ref="T22:V22" si="56">SUM(T10:T21)</f>
        <v>2840304.6749999998</v>
      </c>
      <c r="U22" s="8">
        <f t="shared" si="56"/>
        <v>3058565.48</v>
      </c>
      <c r="V22" s="8">
        <f t="shared" si="56"/>
        <v>218260.80500000011</v>
      </c>
      <c r="W22" s="9">
        <f t="shared" si="26"/>
        <v>7.6844152291514343</v>
      </c>
      <c r="X22" s="8">
        <v>6150932.6600000001</v>
      </c>
      <c r="Y22" s="8">
        <f t="shared" ref="Y22:AA22" si="57">SUM(Y10:Y21)</f>
        <v>3075466.33</v>
      </c>
      <c r="Z22" s="8">
        <f t="shared" si="57"/>
        <v>2311912.1</v>
      </c>
      <c r="AA22" s="8">
        <f t="shared" si="57"/>
        <v>-763554.23</v>
      </c>
      <c r="AB22" s="9">
        <f t="shared" si="27"/>
        <v>-24.827266764451945</v>
      </c>
      <c r="AC22" s="8">
        <v>7426075</v>
      </c>
      <c r="AD22" s="117">
        <f>SUM(AD10:AD21)</f>
        <v>3713037.5</v>
      </c>
      <c r="AE22" s="8">
        <f>SUM(AE10:AE21)</f>
        <v>2420824.06</v>
      </c>
      <c r="AF22" s="8">
        <f t="shared" ref="AF22" si="58">SUM(AF10:AF21)</f>
        <v>-1292213.44</v>
      </c>
      <c r="AG22" s="9">
        <f t="shared" si="28"/>
        <v>-34.802057345232846</v>
      </c>
    </row>
    <row r="23" spans="1:33" s="73" customFormat="1" x14ac:dyDescent="0.25">
      <c r="A23" s="75"/>
      <c r="B23" s="75" t="s">
        <v>1424</v>
      </c>
      <c r="C23" s="76">
        <f>COUNTIF(H23:AG23,"ผ่าน")</f>
        <v>1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1380</v>
      </c>
      <c r="D25" s="7">
        <v>87463820.689999998</v>
      </c>
      <c r="E25" s="7">
        <f>D25/12*D$36</f>
        <v>43731910.344999999</v>
      </c>
      <c r="F25" s="7">
        <f>หนองบัวลำภู!D259+หนองบัวลำภู!D270+หนองบัวลำภู!D278</f>
        <v>44655470.180000007</v>
      </c>
      <c r="G25" s="7">
        <f>F25-E25</f>
        <v>923559.83500000834</v>
      </c>
      <c r="H25" s="18">
        <f t="shared" si="12"/>
        <v>2.1118671188019613</v>
      </c>
      <c r="I25" s="7">
        <v>18509184.329999998</v>
      </c>
      <c r="J25" s="7">
        <f>I25/12*D$36</f>
        <v>9254592.1649999991</v>
      </c>
      <c r="K25" s="7">
        <f>หนองบัวลำภู!D1064+หนองบัวลำภู!D1075+หนองบัวลำภู!D1083</f>
        <v>5680008.5899999999</v>
      </c>
      <c r="L25" s="7">
        <f>K25-J25</f>
        <v>-3574583.5749999993</v>
      </c>
      <c r="M25" s="18">
        <f t="shared" ref="M25:M27" si="59">L25/J25*100</f>
        <v>-38.624971379276332</v>
      </c>
      <c r="N25" s="7">
        <v>20399092.129999999</v>
      </c>
      <c r="O25" s="7">
        <f>N25/12*D$36</f>
        <v>10199546.064999999</v>
      </c>
      <c r="P25" s="7">
        <f>หนองบัวลำภู!D1869+หนองบัวลำภู!D1880+หนองบัวลำภู!D1888</f>
        <v>7604349.2400000002</v>
      </c>
      <c r="Q25" s="7">
        <f>P25-O25</f>
        <v>-2595196.8249999993</v>
      </c>
      <c r="R25" s="18">
        <f t="shared" ref="R25:R27" si="60">Q25/O25*100</f>
        <v>-25.444238483372146</v>
      </c>
      <c r="S25" s="7">
        <v>24300000</v>
      </c>
      <c r="T25" s="7">
        <f>S25/12*D$36</f>
        <v>12150000</v>
      </c>
      <c r="U25" s="7">
        <f>หนองบัวลำภู!D2674+หนองบัวลำภู!D2685+หนองบัวลำภู!D2693</f>
        <v>8973205.1499999985</v>
      </c>
      <c r="V25" s="7">
        <f>U25-T25</f>
        <v>-3176794.8500000015</v>
      </c>
      <c r="W25" s="18">
        <f t="shared" ref="W25:W27" si="61">V25/T25*100</f>
        <v>-26.146459670781908</v>
      </c>
      <c r="X25" s="7">
        <v>13500000</v>
      </c>
      <c r="Y25" s="7">
        <f>X25/12*D$36</f>
        <v>6750000</v>
      </c>
      <c r="Z25" s="7">
        <f>หนองบัวลำภู!D3479+หนองบัวลำภู!D3490+หนองบัวลำภู!D3498</f>
        <v>7528338.3600000003</v>
      </c>
      <c r="AA25" s="7">
        <f>Z25-Y25</f>
        <v>778338.36000000034</v>
      </c>
      <c r="AB25" s="18">
        <f t="shared" ref="AB25:AB27" si="62">AA25/Y25*100</f>
        <v>11.530938666666673</v>
      </c>
      <c r="AC25" s="7">
        <v>13171730.98</v>
      </c>
      <c r="AD25" s="7">
        <f>AC25/12*D$36</f>
        <v>6585865.4900000002</v>
      </c>
      <c r="AE25" s="7">
        <f>หนองบัวลำภู!D4284+หนองบัวลำภู!D4295+หนองบัวลำภู!D4303</f>
        <v>4480858.53</v>
      </c>
      <c r="AF25" s="7">
        <f>AE25-AD25</f>
        <v>-2105006.96</v>
      </c>
      <c r="AG25" s="18">
        <f t="shared" ref="AG25:AG27" si="63">AF25/AD25*100</f>
        <v>-31.962495486679</v>
      </c>
    </row>
    <row r="26" spans="1:33" s="41" customFormat="1" x14ac:dyDescent="0.4">
      <c r="A26" s="119"/>
      <c r="B26" s="74"/>
      <c r="C26" s="43" t="s">
        <v>1381</v>
      </c>
      <c r="D26" s="7">
        <v>65795222.219999999</v>
      </c>
      <c r="E26" s="7">
        <f t="shared" ref="E26:E32" si="64">D26/12*D$36</f>
        <v>32897611.109999999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32498766.989999998</v>
      </c>
      <c r="G26" s="7">
        <f t="shared" ref="G26:G32" si="65">F26-E26</f>
        <v>-398844.12000000104</v>
      </c>
      <c r="H26" s="18">
        <f t="shared" si="12"/>
        <v>-1.2123801897541522</v>
      </c>
      <c r="I26" s="7">
        <v>6420939</v>
      </c>
      <c r="J26" s="7">
        <f t="shared" ref="J26:J32" si="66">I26/12*D$36</f>
        <v>3210469.5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3463257.7</v>
      </c>
      <c r="L26" s="7">
        <f t="shared" ref="L26:L32" si="67">K26-J26</f>
        <v>252788.20000000019</v>
      </c>
      <c r="M26" s="18">
        <f t="shared" si="59"/>
        <v>7.8738701613580249</v>
      </c>
      <c r="N26" s="7">
        <v>5100000</v>
      </c>
      <c r="O26" s="7">
        <f t="shared" ref="O26:O32" si="68">N26/12*D$36</f>
        <v>2550000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1837463.1700000002</v>
      </c>
      <c r="Q26" s="7">
        <f t="shared" ref="Q26:Q32" si="69">P26-O26</f>
        <v>-712536.82999999984</v>
      </c>
      <c r="R26" s="18">
        <f t="shared" si="60"/>
        <v>-27.942620784313721</v>
      </c>
      <c r="S26" s="7">
        <v>14368343</v>
      </c>
      <c r="T26" s="7">
        <f t="shared" ref="T26:T32" si="70">S26/12*D$36</f>
        <v>7184171.5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4746515.79</v>
      </c>
      <c r="V26" s="7">
        <f t="shared" ref="V26:V32" si="71">U26-T26</f>
        <v>-2437655.71</v>
      </c>
      <c r="W26" s="18">
        <f t="shared" si="61"/>
        <v>-33.930923141241827</v>
      </c>
      <c r="X26" s="7">
        <v>5000000</v>
      </c>
      <c r="Y26" s="7">
        <f t="shared" ref="Y26:Y32" si="72">X26/12*D$36</f>
        <v>2500000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2035836.27</v>
      </c>
      <c r="AA26" s="7">
        <f t="shared" ref="AA26:AA32" si="73">Z26-Y26</f>
        <v>-464163.73</v>
      </c>
      <c r="AB26" s="18">
        <f t="shared" si="62"/>
        <v>-18.566549199999997</v>
      </c>
      <c r="AC26" s="7">
        <v>4890440.2300000004</v>
      </c>
      <c r="AD26" s="7">
        <f t="shared" ref="AD26:AD32" si="74">AC26/12*D$36</f>
        <v>2445220.1150000002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1217709.1199999999</v>
      </c>
      <c r="AF26" s="7">
        <f t="shared" ref="AF26:AF32" si="75">AE26-AD26</f>
        <v>-1227510.9950000003</v>
      </c>
      <c r="AG26" s="18">
        <f t="shared" si="63"/>
        <v>-50.200429297548133</v>
      </c>
    </row>
    <row r="27" spans="1:33" s="41" customFormat="1" x14ac:dyDescent="0.4">
      <c r="A27" s="119"/>
      <c r="B27" s="44"/>
      <c r="C27" s="43" t="s">
        <v>1382</v>
      </c>
      <c r="D27" s="7">
        <v>28297467.699999999</v>
      </c>
      <c r="E27" s="7">
        <f t="shared" si="64"/>
        <v>14148733.849999998</v>
      </c>
      <c r="F27" s="7">
        <f>หนองบัวลำภู!D261+หนองบัวลำภู!D272+หนองบัวลำภู!D280</f>
        <v>10272351.949999999</v>
      </c>
      <c r="G27" s="7">
        <f t="shared" si="65"/>
        <v>-3876381.8999999985</v>
      </c>
      <c r="H27" s="18">
        <f t="shared" si="12"/>
        <v>-27.397376621088952</v>
      </c>
      <c r="I27" s="7">
        <v>6272534.9199999999</v>
      </c>
      <c r="J27" s="7">
        <f t="shared" si="66"/>
        <v>3136267.46</v>
      </c>
      <c r="K27" s="7">
        <f>หนองบัวลำภู!D1066+หนองบัวลำภู!D1077+หนองบัวลำภู!D1085</f>
        <v>2537074.5</v>
      </c>
      <c r="L27" s="7">
        <f t="shared" si="67"/>
        <v>-599192.96</v>
      </c>
      <c r="M27" s="18">
        <f t="shared" si="59"/>
        <v>-19.105288934764513</v>
      </c>
      <c r="N27" s="7">
        <v>5669258.9800000004</v>
      </c>
      <c r="O27" s="7">
        <f t="shared" si="68"/>
        <v>2834629.49</v>
      </c>
      <c r="P27" s="7">
        <f>หนองบัวลำภู!D1871+หนองบัวลำภู!D1882+หนองบัวลำภู!D1890</f>
        <v>2474629.4</v>
      </c>
      <c r="Q27" s="7">
        <f t="shared" si="69"/>
        <v>-360000.09000000032</v>
      </c>
      <c r="R27" s="18">
        <f t="shared" si="60"/>
        <v>-12.700075663151317</v>
      </c>
      <c r="S27" s="7">
        <v>7300000</v>
      </c>
      <c r="T27" s="7">
        <f t="shared" si="70"/>
        <v>3650000</v>
      </c>
      <c r="U27" s="7">
        <f>หนองบัวลำภู!D2676+หนองบัวลำภู!D2687+หนองบัวลำภู!D2695</f>
        <v>3530791.6</v>
      </c>
      <c r="V27" s="7">
        <f t="shared" si="71"/>
        <v>-119208.39999999991</v>
      </c>
      <c r="W27" s="18">
        <f t="shared" si="61"/>
        <v>-3.2659835616438331</v>
      </c>
      <c r="X27" s="7">
        <v>3500000</v>
      </c>
      <c r="Y27" s="7">
        <f t="shared" si="72"/>
        <v>1750000</v>
      </c>
      <c r="Z27" s="7">
        <f>หนองบัวลำภู!D3481+หนองบัวลำภู!D3492+หนองบัวลำภู!D3500</f>
        <v>1837476.55</v>
      </c>
      <c r="AA27" s="7">
        <f t="shared" si="73"/>
        <v>87476.550000000047</v>
      </c>
      <c r="AB27" s="18">
        <f t="shared" si="62"/>
        <v>4.9986600000000028</v>
      </c>
      <c r="AC27" s="7">
        <v>3668160.53</v>
      </c>
      <c r="AD27" s="7">
        <f t="shared" si="74"/>
        <v>1834080.2649999997</v>
      </c>
      <c r="AE27" s="7">
        <f>หนองบัวลำภู!D4286+หนองบัวลำภู!D4297+หนองบัวลำภู!D4305</f>
        <v>1549608.8</v>
      </c>
      <c r="AF27" s="7">
        <f t="shared" si="75"/>
        <v>-284471.46499999962</v>
      </c>
      <c r="AG27" s="18">
        <f t="shared" si="63"/>
        <v>-15.510306196986404</v>
      </c>
    </row>
    <row r="28" spans="1:33" s="41" customFormat="1" x14ac:dyDescent="0.4">
      <c r="A28" s="119"/>
      <c r="B28" s="44"/>
      <c r="C28" s="43" t="s">
        <v>1383</v>
      </c>
      <c r="D28" s="7">
        <v>61128993.299999997</v>
      </c>
      <c r="E28" s="7">
        <f t="shared" si="64"/>
        <v>30564496.649999999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938</v>
      </c>
      <c r="G28" s="7">
        <f t="shared" si="65"/>
        <v>-30563558.649999999</v>
      </c>
      <c r="H28" s="18">
        <f>G28/E28*100</f>
        <v>-99.996931079838348</v>
      </c>
      <c r="I28" s="7">
        <v>6900000</v>
      </c>
      <c r="J28" s="7">
        <f t="shared" si="66"/>
        <v>3450000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915124.55999999994</v>
      </c>
      <c r="L28" s="7">
        <f t="shared" si="67"/>
        <v>-2534875.44</v>
      </c>
      <c r="M28" s="18">
        <f>L28/J28*100</f>
        <v>-73.474650434782603</v>
      </c>
      <c r="N28" s="7">
        <v>4509383.4000000004</v>
      </c>
      <c r="O28" s="7">
        <f t="shared" si="68"/>
        <v>2254691.7000000002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3299</v>
      </c>
      <c r="Q28" s="7">
        <f t="shared" si="69"/>
        <v>-2251392.7000000002</v>
      </c>
      <c r="R28" s="18">
        <f>Q28/O28*100</f>
        <v>-99.853682878240065</v>
      </c>
      <c r="S28" s="7">
        <v>2000000</v>
      </c>
      <c r="T28" s="7">
        <f t="shared" si="70"/>
        <v>1000000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74761</v>
      </c>
      <c r="V28" s="7">
        <f t="shared" si="71"/>
        <v>-925239</v>
      </c>
      <c r="W28" s="18">
        <f>V28/T28*100</f>
        <v>-92.523899999999998</v>
      </c>
      <c r="X28" s="7">
        <v>1500000</v>
      </c>
      <c r="Y28" s="7">
        <f t="shared" si="72"/>
        <v>750000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962391.45</v>
      </c>
      <c r="AA28" s="7">
        <f t="shared" si="73"/>
        <v>212391.44999999995</v>
      </c>
      <c r="AB28" s="18">
        <f>AA28/Y28*100</f>
        <v>28.318859999999997</v>
      </c>
      <c r="AC28" s="7">
        <v>1073844.58</v>
      </c>
      <c r="AD28" s="7">
        <f t="shared" si="74"/>
        <v>536922.29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-536922.29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1384</v>
      </c>
      <c r="D29" s="7">
        <v>78656831.629999995</v>
      </c>
      <c r="E29" s="7">
        <f t="shared" si="64"/>
        <v>39328415.814999998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45425665.390000001</v>
      </c>
      <c r="G29" s="7">
        <f t="shared" si="65"/>
        <v>6097249.575000003</v>
      </c>
      <c r="H29" s="18">
        <f>G29/E29*100</f>
        <v>15.50342023355665</v>
      </c>
      <c r="I29" s="7">
        <v>8652900</v>
      </c>
      <c r="J29" s="7">
        <f t="shared" si="66"/>
        <v>4326450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10404841.5</v>
      </c>
      <c r="L29" s="7">
        <f t="shared" si="67"/>
        <v>6078391.5</v>
      </c>
      <c r="M29" s="18">
        <f>L29/J29*100</f>
        <v>140.49374198245675</v>
      </c>
      <c r="N29" s="7">
        <v>3600000</v>
      </c>
      <c r="O29" s="7">
        <f t="shared" si="68"/>
        <v>1800000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9191581.5</v>
      </c>
      <c r="Q29" s="7">
        <f t="shared" si="69"/>
        <v>7391581.5</v>
      </c>
      <c r="R29" s="18">
        <f>Q29/O29*100</f>
        <v>410.64341666666667</v>
      </c>
      <c r="S29" s="7">
        <v>33000000</v>
      </c>
      <c r="T29" s="7">
        <f t="shared" si="70"/>
        <v>16500000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16801553</v>
      </c>
      <c r="V29" s="7">
        <f t="shared" si="71"/>
        <v>301553</v>
      </c>
      <c r="W29" s="18">
        <f>V29/T29*100</f>
        <v>1.8275939393939393</v>
      </c>
      <c r="X29" s="7">
        <v>30000000</v>
      </c>
      <c r="Y29" s="7">
        <f t="shared" si="72"/>
        <v>15000000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10803945.5</v>
      </c>
      <c r="AA29" s="7">
        <f t="shared" si="73"/>
        <v>-4196054.5</v>
      </c>
      <c r="AB29" s="18">
        <f>AA29/Y29*100</f>
        <v>-27.973696666666665</v>
      </c>
      <c r="AC29" s="7">
        <v>2987684.55</v>
      </c>
      <c r="AD29" s="7">
        <f t="shared" si="74"/>
        <v>1493842.2749999999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5720732.2000000002</v>
      </c>
      <c r="AF29" s="7">
        <f t="shared" si="75"/>
        <v>4226889.9250000007</v>
      </c>
      <c r="AG29" s="18">
        <f>AF29/AD29*100</f>
        <v>282.95423122899643</v>
      </c>
    </row>
    <row r="30" spans="1:33" s="41" customFormat="1" x14ac:dyDescent="0.4">
      <c r="A30" s="119"/>
      <c r="B30" s="44"/>
      <c r="C30" s="43" t="s">
        <v>1385</v>
      </c>
      <c r="D30" s="7">
        <v>38887082.25</v>
      </c>
      <c r="E30" s="7">
        <f t="shared" si="64"/>
        <v>19443541.125</v>
      </c>
      <c r="F30" s="7">
        <f>หนองบัวลำภู!D283+หนองบัวลำภู!D284</f>
        <v>9753739</v>
      </c>
      <c r="G30" s="7">
        <f t="shared" si="65"/>
        <v>-9689802.125</v>
      </c>
      <c r="H30" s="18">
        <f t="shared" si="12"/>
        <v>-49.835583254642358</v>
      </c>
      <c r="I30" s="7">
        <v>1562232</v>
      </c>
      <c r="J30" s="7">
        <f t="shared" si="66"/>
        <v>781116</v>
      </c>
      <c r="K30" s="7">
        <f>หนองบัวลำภู!D1088+หนองบัวลำภู!D1089</f>
        <v>470949</v>
      </c>
      <c r="L30" s="7">
        <f t="shared" si="67"/>
        <v>-310167</v>
      </c>
      <c r="M30" s="18">
        <f t="shared" ref="M30:M33" si="76">L30/J30*100</f>
        <v>-39.708186748191046</v>
      </c>
      <c r="N30" s="7">
        <v>2226008.4</v>
      </c>
      <c r="O30" s="7">
        <f t="shared" si="68"/>
        <v>1113004.2</v>
      </c>
      <c r="P30" s="7">
        <f>หนองบัวลำภู!D1893+หนองบัวลำภู!D1894</f>
        <v>1401502.2</v>
      </c>
      <c r="Q30" s="7">
        <f t="shared" si="69"/>
        <v>288498</v>
      </c>
      <c r="R30" s="18">
        <f t="shared" ref="R30:R33" si="77">Q30/O30*100</f>
        <v>25.920656903181499</v>
      </c>
      <c r="S30" s="7">
        <v>2700000</v>
      </c>
      <c r="T30" s="7">
        <f t="shared" si="70"/>
        <v>1350000</v>
      </c>
      <c r="U30" s="7">
        <f>หนองบัวลำภู!D2698+หนองบัวลำภู!D2699</f>
        <v>508350</v>
      </c>
      <c r="V30" s="7">
        <f t="shared" si="71"/>
        <v>-841650</v>
      </c>
      <c r="W30" s="18">
        <f t="shared" ref="W30:W33" si="78">V30/T30*100</f>
        <v>-62.344444444444449</v>
      </c>
      <c r="X30" s="7">
        <v>1500000</v>
      </c>
      <c r="Y30" s="7">
        <f t="shared" si="72"/>
        <v>750000</v>
      </c>
      <c r="Z30" s="7">
        <f>หนองบัวลำภู!D3503+หนองบัวลำภู!D3504</f>
        <v>651299</v>
      </c>
      <c r="AA30" s="7">
        <f t="shared" si="73"/>
        <v>-98701</v>
      </c>
      <c r="AB30" s="18">
        <f t="shared" ref="AB30:AB33" si="79">AA30/Y30*100</f>
        <v>-13.160133333333333</v>
      </c>
      <c r="AC30" s="7">
        <v>709393.02</v>
      </c>
      <c r="AD30" s="7">
        <f t="shared" si="74"/>
        <v>354696.51</v>
      </c>
      <c r="AE30" s="7">
        <f>หนองบัวลำภู!D4308+หนองบัวลำภู!D4309</f>
        <v>1397908</v>
      </c>
      <c r="AF30" s="7">
        <f t="shared" si="75"/>
        <v>1043211.49</v>
      </c>
      <c r="AG30" s="18">
        <f t="shared" ref="AG30:AG33" si="80">AF30/AD30*100</f>
        <v>294.1138298767022</v>
      </c>
    </row>
    <row r="31" spans="1:33" s="41" customFormat="1" x14ac:dyDescent="0.4">
      <c r="A31" s="119"/>
      <c r="B31" s="44"/>
      <c r="C31" s="43" t="s">
        <v>1386</v>
      </c>
      <c r="D31" s="7">
        <v>20597028.469999999</v>
      </c>
      <c r="E31" s="7">
        <f t="shared" si="64"/>
        <v>10298514.234999999</v>
      </c>
      <c r="F31" s="7">
        <f>หนองบัวลำภู!D262+หนองบัวลำภู!D273+หนองบัวลำภู!D281</f>
        <v>9753931.0399999991</v>
      </c>
      <c r="G31" s="7">
        <f t="shared" si="65"/>
        <v>-544583.1950000003</v>
      </c>
      <c r="H31" s="18">
        <f t="shared" si="12"/>
        <v>-5.2879782711685532</v>
      </c>
      <c r="I31" s="7">
        <v>5278164.08</v>
      </c>
      <c r="J31" s="7">
        <f t="shared" si="66"/>
        <v>2639082.04</v>
      </c>
      <c r="K31" s="7">
        <f>หนองบัวลำภู!D1067+หนองบัวลำภู!D1078+หนองบัวลำภู!D1086</f>
        <v>3166526.0000000005</v>
      </c>
      <c r="L31" s="7">
        <f t="shared" si="67"/>
        <v>527443.96000000043</v>
      </c>
      <c r="M31" s="18">
        <f t="shared" si="76"/>
        <v>19.985887214025389</v>
      </c>
      <c r="N31" s="7">
        <v>4836469.43</v>
      </c>
      <c r="O31" s="7">
        <f t="shared" si="68"/>
        <v>2418234.7149999999</v>
      </c>
      <c r="P31" s="7">
        <f>หนองบัวลำภู!D1872+หนองบัวลำภู!D1883+หนองบัวลำภู!D1891</f>
        <v>2186739.16</v>
      </c>
      <c r="Q31" s="7">
        <f t="shared" si="69"/>
        <v>-231495.5549999997</v>
      </c>
      <c r="R31" s="18">
        <f t="shared" si="77"/>
        <v>-9.5729150509693071</v>
      </c>
      <c r="S31" s="7">
        <v>4900000</v>
      </c>
      <c r="T31" s="7">
        <f t="shared" si="70"/>
        <v>2450000</v>
      </c>
      <c r="U31" s="7">
        <f>หนองบัวลำภู!D2677+หนองบัวลำภู!D2688+หนองบัวลำภู!D2696</f>
        <v>2111219.1599999997</v>
      </c>
      <c r="V31" s="7">
        <f t="shared" si="71"/>
        <v>-338780.84000000032</v>
      </c>
      <c r="W31" s="18">
        <f t="shared" si="78"/>
        <v>-13.827789387755116</v>
      </c>
      <c r="X31" s="7">
        <v>1500000</v>
      </c>
      <c r="Y31" s="7">
        <f t="shared" si="72"/>
        <v>750000</v>
      </c>
      <c r="Z31" s="7">
        <f>หนองบัวลำภู!D3482+หนองบัวลำภู!D3493+หนองบัวลำภู!D3501</f>
        <v>2921525.58</v>
      </c>
      <c r="AA31" s="7">
        <f t="shared" si="73"/>
        <v>2171525.58</v>
      </c>
      <c r="AB31" s="18">
        <f t="shared" si="79"/>
        <v>289.536744</v>
      </c>
      <c r="AC31" s="7">
        <v>6987401.2699999996</v>
      </c>
      <c r="AD31" s="7">
        <f t="shared" si="74"/>
        <v>3493700.6349999998</v>
      </c>
      <c r="AE31" s="7">
        <f>หนองบัวลำภู!D4287+หนองบัวลำภู!D4298+หนองบัวลำภู!D4306</f>
        <v>1115907.6200000001</v>
      </c>
      <c r="AF31" s="7">
        <f t="shared" si="75"/>
        <v>-2377793.0149999997</v>
      </c>
      <c r="AG31" s="18">
        <f t="shared" si="80"/>
        <v>-68.059437926054585</v>
      </c>
    </row>
    <row r="32" spans="1:33" s="41" customFormat="1" x14ac:dyDescent="0.4">
      <c r="A32" s="120"/>
      <c r="B32" s="40"/>
      <c r="C32" s="43" t="s">
        <v>1387</v>
      </c>
      <c r="D32" s="7">
        <v>42642377.109999999</v>
      </c>
      <c r="E32" s="7">
        <f t="shared" si="64"/>
        <v>21321188.555</v>
      </c>
      <c r="F32" s="7">
        <f>หนองบัวลำภู!D263+หนองบัวลำภู!D274+หนองบัวลำภู!D282</f>
        <v>16588124.92</v>
      </c>
      <c r="G32" s="7">
        <f t="shared" si="65"/>
        <v>-4733063.6349999998</v>
      </c>
      <c r="H32" s="18">
        <f t="shared" si="12"/>
        <v>-22.19887330760487</v>
      </c>
      <c r="I32" s="7">
        <v>4761967</v>
      </c>
      <c r="J32" s="7">
        <f t="shared" si="66"/>
        <v>2380983.5</v>
      </c>
      <c r="K32" s="7">
        <f>หนองบัวลำภู!D1068+หนองบัวลำภู!D1079+หนองบัวลำภู!D1087</f>
        <v>1906214.1</v>
      </c>
      <c r="L32" s="7">
        <f t="shared" si="67"/>
        <v>-474769.39999999991</v>
      </c>
      <c r="M32" s="18">
        <f t="shared" si="76"/>
        <v>-19.940054183491817</v>
      </c>
      <c r="N32" s="7">
        <v>12351700.6</v>
      </c>
      <c r="O32" s="7">
        <f t="shared" si="68"/>
        <v>6175850.2999999998</v>
      </c>
      <c r="P32" s="7">
        <f>หนองบัวลำภู!D1873+หนองบัวลำภู!D1884+หนองบัวลำภู!D1892</f>
        <v>1707053.3</v>
      </c>
      <c r="Q32" s="7">
        <f t="shared" si="69"/>
        <v>-4468797</v>
      </c>
      <c r="R32" s="18">
        <f t="shared" si="77"/>
        <v>-72.359218292580707</v>
      </c>
      <c r="S32" s="7">
        <v>7000000</v>
      </c>
      <c r="T32" s="7">
        <f t="shared" si="70"/>
        <v>3500000</v>
      </c>
      <c r="U32" s="7">
        <f>หนองบัวลำภู!D2678+หนองบัวลำภู!D2689+หนองบัวลำภู!D2697</f>
        <v>2286825.42</v>
      </c>
      <c r="V32" s="7">
        <f t="shared" si="71"/>
        <v>-1213174.58</v>
      </c>
      <c r="W32" s="18">
        <f t="shared" si="78"/>
        <v>-34.662130857142856</v>
      </c>
      <c r="X32" s="7">
        <v>4000000</v>
      </c>
      <c r="Y32" s="7">
        <f t="shared" si="72"/>
        <v>2000000</v>
      </c>
      <c r="Z32" s="7">
        <f>หนองบัวลำภู!D3483+หนองบัวลำภู!D3494+หนองบัวลำภู!D3502</f>
        <v>3349683.66</v>
      </c>
      <c r="AA32" s="7">
        <f t="shared" si="73"/>
        <v>1349683.6600000001</v>
      </c>
      <c r="AB32" s="18">
        <f t="shared" si="79"/>
        <v>67.484183000000002</v>
      </c>
      <c r="AC32" s="7">
        <v>2285546.98</v>
      </c>
      <c r="AD32" s="7">
        <f t="shared" si="74"/>
        <v>1142773.49</v>
      </c>
      <c r="AE32" s="7">
        <f>หนองบัวลำภู!D4288+หนองบัวลำภู!D4299+หนองบัวลำภู!D4307</f>
        <v>1635773.5</v>
      </c>
      <c r="AF32" s="7">
        <f t="shared" si="75"/>
        <v>493000.01</v>
      </c>
      <c r="AG32" s="18">
        <f t="shared" si="80"/>
        <v>43.140658609432741</v>
      </c>
    </row>
    <row r="33" spans="1:33" x14ac:dyDescent="0.4">
      <c r="A33" s="121" t="s">
        <v>1388</v>
      </c>
      <c r="B33" s="121"/>
      <c r="C33" s="121"/>
      <c r="D33" s="8">
        <v>423468823.37</v>
      </c>
      <c r="E33" s="8">
        <f t="shared" ref="E33:G33" si="81">SUM(E25:E32)</f>
        <v>211734411.685</v>
      </c>
      <c r="F33" s="8">
        <f>SUM(F25:F32)</f>
        <v>168948987.46999997</v>
      </c>
      <c r="G33" s="8">
        <f t="shared" si="81"/>
        <v>-42785424.214999989</v>
      </c>
      <c r="H33" s="9">
        <f t="shared" si="12"/>
        <v>-20.207118849746735</v>
      </c>
      <c r="I33" s="8">
        <v>58357921.329999998</v>
      </c>
      <c r="J33" s="8">
        <f t="shared" ref="J33" si="82">SUM(J25:J32)</f>
        <v>29178960.664999999</v>
      </c>
      <c r="K33" s="8">
        <f>SUM(K25:K32)</f>
        <v>28543995.950000003</v>
      </c>
      <c r="L33" s="8">
        <f t="shared" ref="L33" si="83">SUM(L25:L32)</f>
        <v>-634964.71499999799</v>
      </c>
      <c r="M33" s="9">
        <f t="shared" si="76"/>
        <v>-2.1761046333690515</v>
      </c>
      <c r="N33" s="8">
        <v>58691912.939999998</v>
      </c>
      <c r="O33" s="8">
        <f t="shared" ref="O33" si="84">SUM(O25:O32)</f>
        <v>29345956.469999999</v>
      </c>
      <c r="P33" s="8">
        <f>SUM(P25:P32)</f>
        <v>26406616.970000003</v>
      </c>
      <c r="Q33" s="8">
        <f t="shared" ref="Q33" si="85">SUM(Q25:Q32)</f>
        <v>-2939339.5</v>
      </c>
      <c r="R33" s="9">
        <f t="shared" si="77"/>
        <v>-10.0161652696679</v>
      </c>
      <c r="S33" s="8">
        <v>95568343</v>
      </c>
      <c r="T33" s="8">
        <f t="shared" ref="T33" si="86">SUM(T25:T32)</f>
        <v>47784171.5</v>
      </c>
      <c r="U33" s="8">
        <f>SUM(U25:U32)</f>
        <v>39033221.119999997</v>
      </c>
      <c r="V33" s="8">
        <f t="shared" ref="V33" si="87">SUM(V25:V32)</f>
        <v>-8750950.3800000008</v>
      </c>
      <c r="W33" s="9">
        <f t="shared" si="78"/>
        <v>-18.313491905996528</v>
      </c>
      <c r="X33" s="8">
        <v>60500000</v>
      </c>
      <c r="Y33" s="8">
        <f t="shared" ref="Y33" si="88">SUM(Y25:Y32)</f>
        <v>30250000</v>
      </c>
      <c r="Z33" s="8">
        <f>SUM(Z25:Z32)</f>
        <v>30090496.370000001</v>
      </c>
      <c r="AA33" s="8">
        <f t="shared" ref="AA33" si="89">SUM(AA25:AA32)</f>
        <v>-159503.62999999942</v>
      </c>
      <c r="AB33" s="9">
        <f t="shared" si="79"/>
        <v>-0.52728472727272535</v>
      </c>
      <c r="AC33" s="8">
        <v>35774202.140000001</v>
      </c>
      <c r="AD33" s="8">
        <f t="shared" ref="AD33" si="90">SUM(AD25:AD32)</f>
        <v>17887101.07</v>
      </c>
      <c r="AE33" s="8">
        <f>SUM(AE25:AE32)</f>
        <v>17118497.77</v>
      </c>
      <c r="AF33" s="8">
        <f t="shared" ref="AF33" si="91">SUM(AF25:AF32)</f>
        <v>-768603.29999999888</v>
      </c>
      <c r="AG33" s="9">
        <f t="shared" si="80"/>
        <v>-4.296969626280525</v>
      </c>
    </row>
    <row r="34" spans="1:33" s="73" customFormat="1" x14ac:dyDescent="0.25">
      <c r="A34" s="75"/>
      <c r="B34" s="75" t="s">
        <v>1425</v>
      </c>
      <c r="C34" s="76">
        <f>COUNTIF(H34:AG34,"ผ่าน")</f>
        <v>3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ผ่าน</v>
      </c>
    </row>
    <row r="36" spans="1:33" ht="16.2" customHeight="1" x14ac:dyDescent="0.4">
      <c r="B36" s="42" t="s">
        <v>1414</v>
      </c>
      <c r="C36" s="42" t="s">
        <v>1715</v>
      </c>
      <c r="D36" s="42">
        <v>6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C2:AG2"/>
    <mergeCell ref="N2:R2"/>
    <mergeCell ref="S2:W2"/>
    <mergeCell ref="X2:AB2"/>
    <mergeCell ref="D2:H2"/>
    <mergeCell ref="A22:C22"/>
    <mergeCell ref="A24:A32"/>
    <mergeCell ref="A33:C33"/>
    <mergeCell ref="A4:A6"/>
    <mergeCell ref="I2:M2"/>
    <mergeCell ref="A7:C7"/>
    <mergeCell ref="A9:A20"/>
    <mergeCell ref="A2:B3"/>
    <mergeCell ref="C2:C3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L38" sqref="L38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1410</v>
      </c>
      <c r="E1" s="88" t="s">
        <v>1411</v>
      </c>
      <c r="F1" s="140" t="s">
        <v>1706</v>
      </c>
      <c r="G1" s="141"/>
      <c r="H1" s="144" t="s">
        <v>1427</v>
      </c>
      <c r="I1" s="145"/>
      <c r="J1" s="146" t="s">
        <v>1428</v>
      </c>
      <c r="K1" s="147"/>
      <c r="L1" s="142" t="s">
        <v>1429</v>
      </c>
      <c r="M1" s="143"/>
      <c r="N1" s="148" t="s">
        <v>1430</v>
      </c>
      <c r="O1" s="149"/>
      <c r="P1" s="150" t="s">
        <v>1431</v>
      </c>
      <c r="Q1" s="151"/>
      <c r="R1" s="148" t="s">
        <v>1432</v>
      </c>
      <c r="S1" s="149"/>
      <c r="T1" s="142" t="s">
        <v>1433</v>
      </c>
      <c r="U1" s="143"/>
      <c r="V1" s="148" t="s">
        <v>1434</v>
      </c>
      <c r="W1" s="149"/>
      <c r="X1" s="142" t="s">
        <v>1435</v>
      </c>
      <c r="Y1" s="143"/>
      <c r="Z1" s="148" t="s">
        <v>1436</v>
      </c>
      <c r="AA1" s="149"/>
      <c r="AB1" s="142" t="s">
        <v>1437</v>
      </c>
      <c r="AC1" s="143"/>
      <c r="AD1" s="109" t="s">
        <v>1389</v>
      </c>
      <c r="AE1" s="111"/>
      <c r="AF1" s="54" t="s">
        <v>1389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1704</v>
      </c>
      <c r="O2" s="32" t="s">
        <v>1705</v>
      </c>
      <c r="P2" s="113" t="s">
        <v>1704</v>
      </c>
      <c r="Q2" s="113" t="s">
        <v>1705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02"/>
      <c r="AE2" s="114"/>
      <c r="AF2" s="115"/>
      <c r="AG2" s="116"/>
    </row>
    <row r="3" spans="1:52" ht="14.4" customHeight="1" thickTop="1" x14ac:dyDescent="0.3">
      <c r="A3" s="110" t="s">
        <v>1707</v>
      </c>
      <c r="B3" s="110" t="s">
        <v>3</v>
      </c>
      <c r="C3" s="110" t="s">
        <v>4</v>
      </c>
      <c r="D3" s="21">
        <f>F3+H3+J3+L3+N3+P3+R3+T3+V3+X3+Z3+AB3</f>
        <v>24926123.25</v>
      </c>
      <c r="E3" s="24">
        <f>G3+I3+K3+M3+O3+Q3+S3+U3+W3+Y3+AA3+AC3</f>
        <v>24917803.5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>
        <v>3207925.05</v>
      </c>
      <c r="K3" s="93">
        <v>3199605.3</v>
      </c>
      <c r="L3" s="91">
        <v>3884468.09</v>
      </c>
      <c r="M3" s="91">
        <v>3884468.09</v>
      </c>
      <c r="N3" s="92">
        <v>3078909.13</v>
      </c>
      <c r="O3" s="93">
        <v>3078909.13</v>
      </c>
      <c r="P3" s="94">
        <v>6376807.1699999999</v>
      </c>
      <c r="Q3" s="95">
        <v>6376807.1699999999</v>
      </c>
      <c r="R3" s="92"/>
      <c r="S3" s="93"/>
      <c r="T3" s="91"/>
      <c r="U3" s="91"/>
      <c r="V3" s="92"/>
      <c r="W3" s="93"/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1707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1707</v>
      </c>
      <c r="B5" s="110" t="s">
        <v>7</v>
      </c>
      <c r="C5" s="110" t="s">
        <v>8</v>
      </c>
      <c r="D5" s="21">
        <f t="shared" si="0"/>
        <v>1868633.06</v>
      </c>
      <c r="E5" s="24">
        <f t="shared" si="0"/>
        <v>1868633.06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>
        <v>112044</v>
      </c>
      <c r="M5" s="91">
        <v>112044</v>
      </c>
      <c r="N5" s="92">
        <v>73521</v>
      </c>
      <c r="O5" s="93">
        <v>73521</v>
      </c>
      <c r="P5" s="96">
        <v>1659316.48</v>
      </c>
      <c r="Q5" s="96">
        <v>1659316.48</v>
      </c>
      <c r="R5" s="92"/>
      <c r="S5" s="93"/>
      <c r="T5" s="91"/>
      <c r="U5" s="91"/>
      <c r="V5" s="92"/>
      <c r="W5" s="93"/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1707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1707</v>
      </c>
      <c r="B7" s="110" t="s">
        <v>11</v>
      </c>
      <c r="C7" s="110" t="s">
        <v>1438</v>
      </c>
      <c r="D7" s="21">
        <f>F7+H7+J7+L7+N7+P7+R7+T7+V7+X7+Z7+AB7</f>
        <v>836210.05</v>
      </c>
      <c r="E7" s="24">
        <f>G7+I7+K7+M7+O7+Q7+S7+U7+W7+Y7+AA7+AC7</f>
        <v>919528.09</v>
      </c>
      <c r="F7" s="90">
        <v>13429</v>
      </c>
      <c r="G7" s="90">
        <v>828983.09</v>
      </c>
      <c r="H7" s="91">
        <v>0</v>
      </c>
      <c r="I7" s="91">
        <v>24600</v>
      </c>
      <c r="J7" s="92">
        <v>647216.05000000005</v>
      </c>
      <c r="K7" s="93">
        <v>0</v>
      </c>
      <c r="L7" s="91">
        <v>107044</v>
      </c>
      <c r="M7" s="91">
        <v>65945</v>
      </c>
      <c r="N7" s="92">
        <v>68521</v>
      </c>
      <c r="O7" s="93">
        <v>0</v>
      </c>
      <c r="P7" s="96">
        <v>0</v>
      </c>
      <c r="Q7" s="96">
        <v>0</v>
      </c>
      <c r="R7" s="92"/>
      <c r="S7" s="93"/>
      <c r="T7" s="91"/>
      <c r="U7" s="91"/>
      <c r="V7" s="92"/>
      <c r="W7" s="93"/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1707</v>
      </c>
      <c r="B8" s="110" t="s">
        <v>12</v>
      </c>
      <c r="C8" s="110" t="s">
        <v>1439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1707</v>
      </c>
      <c r="B9" s="110" t="s">
        <v>1440</v>
      </c>
      <c r="C9" s="110" t="s">
        <v>1441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1707</v>
      </c>
      <c r="B10" s="110" t="s">
        <v>1442</v>
      </c>
      <c r="C10" s="110" t="s">
        <v>1443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1707</v>
      </c>
      <c r="B11" s="110" t="s">
        <v>13</v>
      </c>
      <c r="C11" s="110" t="s">
        <v>1444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1707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1707</v>
      </c>
      <c r="B13" s="110" t="s">
        <v>16</v>
      </c>
      <c r="C13" s="110" t="s">
        <v>1445</v>
      </c>
      <c r="D13" s="21">
        <f t="shared" si="0"/>
        <v>45385332.140000008</v>
      </c>
      <c r="E13" s="24">
        <f t="shared" si="0"/>
        <v>45385332.140000008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>
        <v>5259129.6500000004</v>
      </c>
      <c r="K13" s="26">
        <v>5259129.6500000004</v>
      </c>
      <c r="L13" s="96">
        <v>8653942.6400000006</v>
      </c>
      <c r="M13" s="96">
        <v>8653942.6400000006</v>
      </c>
      <c r="N13" s="25">
        <v>7959396.8399999999</v>
      </c>
      <c r="O13" s="26">
        <v>7959396.8399999999</v>
      </c>
      <c r="P13" s="91">
        <v>8252168.7400000002</v>
      </c>
      <c r="Q13" s="91">
        <v>8252168.7400000002</v>
      </c>
      <c r="R13" s="25"/>
      <c r="S13" s="26"/>
      <c r="T13" s="96"/>
      <c r="U13" s="96"/>
      <c r="V13" s="25"/>
      <c r="W13" s="26"/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1707</v>
      </c>
      <c r="B14" s="110" t="s">
        <v>17</v>
      </c>
      <c r="C14" s="110" t="s">
        <v>1446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1707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1707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1707</v>
      </c>
      <c r="B17" s="110" t="s">
        <v>22</v>
      </c>
      <c r="C17" s="110" t="s">
        <v>1447</v>
      </c>
      <c r="D17" s="21">
        <f t="shared" si="0"/>
        <v>147308711.15000001</v>
      </c>
      <c r="E17" s="24">
        <f t="shared" si="0"/>
        <v>147308711.15000001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>
        <v>23093601.609999999</v>
      </c>
      <c r="M17" s="91">
        <v>23093601.609999999</v>
      </c>
      <c r="N17" s="92">
        <v>22704000.109999999</v>
      </c>
      <c r="O17" s="93">
        <v>22704000.109999999</v>
      </c>
      <c r="P17" s="96">
        <v>29030436.989999998</v>
      </c>
      <c r="Q17" s="96">
        <v>29030436.989999998</v>
      </c>
      <c r="R17" s="92"/>
      <c r="S17" s="93"/>
      <c r="T17" s="91"/>
      <c r="U17" s="91"/>
      <c r="V17" s="92"/>
      <c r="W17" s="93"/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1707</v>
      </c>
      <c r="B18" s="110" t="s">
        <v>23</v>
      </c>
      <c r="C18" s="110" t="s">
        <v>1699</v>
      </c>
      <c r="D18" s="21">
        <f t="shared" si="0"/>
        <v>17041042.879999999</v>
      </c>
      <c r="E18" s="24">
        <f t="shared" si="0"/>
        <v>17041042.879999999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>
        <v>343158.18</v>
      </c>
      <c r="M18" s="96">
        <v>343158.18</v>
      </c>
      <c r="N18" s="25">
        <v>3662848.13</v>
      </c>
      <c r="O18" s="26">
        <v>3662848.13</v>
      </c>
      <c r="P18" s="91">
        <v>5681258</v>
      </c>
      <c r="Q18" s="91">
        <v>5681258</v>
      </c>
      <c r="R18" s="25"/>
      <c r="S18" s="26"/>
      <c r="T18" s="96"/>
      <c r="U18" s="96"/>
      <c r="V18" s="25"/>
      <c r="W18" s="26"/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1707</v>
      </c>
      <c r="B19" s="110" t="s">
        <v>24</v>
      </c>
      <c r="C19" s="110" t="s">
        <v>1448</v>
      </c>
      <c r="D19" s="21">
        <f t="shared" si="0"/>
        <v>414861.22</v>
      </c>
      <c r="E19" s="24">
        <f t="shared" si="0"/>
        <v>414861.22</v>
      </c>
      <c r="F19" s="90"/>
      <c r="G19" s="90"/>
      <c r="H19" s="91"/>
      <c r="I19" s="91"/>
      <c r="J19" s="92"/>
      <c r="K19" s="93"/>
      <c r="L19" s="91">
        <v>4000</v>
      </c>
      <c r="M19" s="91">
        <v>4000</v>
      </c>
      <c r="N19" s="92">
        <v>380411.22</v>
      </c>
      <c r="O19" s="93">
        <v>380411.22</v>
      </c>
      <c r="P19" s="96">
        <v>30450</v>
      </c>
      <c r="Q19" s="96">
        <v>30450</v>
      </c>
      <c r="R19" s="92"/>
      <c r="S19" s="93"/>
      <c r="T19" s="91"/>
      <c r="U19" s="91"/>
      <c r="V19" s="92"/>
      <c r="W19" s="93"/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1707</v>
      </c>
      <c r="B20" s="110" t="s">
        <v>25</v>
      </c>
      <c r="C20" s="110" t="s">
        <v>26</v>
      </c>
      <c r="D20" s="21">
        <f t="shared" si="0"/>
        <v>3359713.72</v>
      </c>
      <c r="E20" s="24">
        <f t="shared" si="0"/>
        <v>3359713.72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/>
      <c r="S20" s="93"/>
      <c r="T20" s="91"/>
      <c r="U20" s="91"/>
      <c r="V20" s="92"/>
      <c r="W20" s="93"/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1707</v>
      </c>
      <c r="B21" s="110" t="s">
        <v>27</v>
      </c>
      <c r="C21" s="110" t="s">
        <v>1449</v>
      </c>
      <c r="D21" s="21">
        <f t="shared" si="0"/>
        <v>373190419.35000002</v>
      </c>
      <c r="E21" s="24">
        <f t="shared" si="0"/>
        <v>357173061.92000002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>
        <v>46438756.950000003</v>
      </c>
      <c r="K21" s="93">
        <v>56845480.890000001</v>
      </c>
      <c r="L21" s="91">
        <v>77780477.629999995</v>
      </c>
      <c r="M21" s="91">
        <v>62804638.140000001</v>
      </c>
      <c r="N21" s="92">
        <v>24011845.66</v>
      </c>
      <c r="O21" s="93">
        <v>34234359.789999999</v>
      </c>
      <c r="P21" s="91">
        <v>69768056.019999996</v>
      </c>
      <c r="Q21" s="91">
        <v>69359439.609999999</v>
      </c>
      <c r="R21" s="92"/>
      <c r="S21" s="93"/>
      <c r="T21" s="91"/>
      <c r="U21" s="91"/>
      <c r="V21" s="92"/>
      <c r="W21" s="93"/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1707</v>
      </c>
      <c r="B22" s="110" t="s">
        <v>28</v>
      </c>
      <c r="C22" s="110" t="s">
        <v>1450</v>
      </c>
      <c r="D22" s="21">
        <f t="shared" si="0"/>
        <v>101258075.87</v>
      </c>
      <c r="E22" s="24">
        <f t="shared" si="0"/>
        <v>59734948.100000001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>
        <v>5338015.45</v>
      </c>
      <c r="K22" s="93">
        <v>4468465.41</v>
      </c>
      <c r="L22" s="91">
        <v>21084790.84</v>
      </c>
      <c r="M22" s="91">
        <v>10594494.210000001</v>
      </c>
      <c r="N22" s="92">
        <v>19994270.940000001</v>
      </c>
      <c r="O22" s="93">
        <v>3952200.55</v>
      </c>
      <c r="P22" s="91">
        <v>4917884.54</v>
      </c>
      <c r="Q22" s="91">
        <v>6849259.7999999998</v>
      </c>
      <c r="R22" s="92"/>
      <c r="S22" s="93"/>
      <c r="T22" s="91"/>
      <c r="U22" s="91"/>
      <c r="V22" s="92"/>
      <c r="W22" s="93"/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1707</v>
      </c>
      <c r="B23" s="110" t="s">
        <v>29</v>
      </c>
      <c r="C23" s="110" t="s">
        <v>1451</v>
      </c>
      <c r="D23" s="21">
        <f t="shared" si="0"/>
        <v>1344972.77</v>
      </c>
      <c r="E23" s="24">
        <f t="shared" si="0"/>
        <v>142950</v>
      </c>
      <c r="F23" s="90">
        <v>221500</v>
      </c>
      <c r="G23" s="90">
        <v>0</v>
      </c>
      <c r="H23" s="96">
        <v>260000</v>
      </c>
      <c r="I23" s="96">
        <v>0</v>
      </c>
      <c r="J23" s="25">
        <v>471475.77</v>
      </c>
      <c r="K23" s="26">
        <v>108500</v>
      </c>
      <c r="L23" s="96">
        <v>9650</v>
      </c>
      <c r="M23" s="96">
        <v>4000</v>
      </c>
      <c r="N23" s="25">
        <v>0</v>
      </c>
      <c r="O23" s="26">
        <v>0</v>
      </c>
      <c r="P23" s="91">
        <v>382347</v>
      </c>
      <c r="Q23" s="91">
        <v>30450</v>
      </c>
      <c r="R23" s="25"/>
      <c r="S23" s="26"/>
      <c r="T23" s="96"/>
      <c r="U23" s="96"/>
      <c r="V23" s="25"/>
      <c r="W23" s="26"/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1707</v>
      </c>
      <c r="B24" s="110" t="s">
        <v>30</v>
      </c>
      <c r="C24" s="110" t="s">
        <v>1452</v>
      </c>
      <c r="D24" s="21">
        <f t="shared" si="0"/>
        <v>23239799.41</v>
      </c>
      <c r="E24" s="24">
        <f t="shared" si="0"/>
        <v>18098766.73</v>
      </c>
      <c r="F24" s="90">
        <v>0</v>
      </c>
      <c r="G24" s="90">
        <v>1889862.61</v>
      </c>
      <c r="H24" s="96">
        <v>0</v>
      </c>
      <c r="I24" s="96">
        <v>1469851.11</v>
      </c>
      <c r="J24" s="25">
        <v>10254642.58</v>
      </c>
      <c r="K24" s="26">
        <v>1766336.45</v>
      </c>
      <c r="L24" s="96">
        <v>12972716.560000001</v>
      </c>
      <c r="M24" s="96">
        <v>12972716.560000001</v>
      </c>
      <c r="N24" s="25">
        <v>0</v>
      </c>
      <c r="O24" s="26">
        <v>0</v>
      </c>
      <c r="P24" s="96">
        <v>12440.27</v>
      </c>
      <c r="Q24" s="96">
        <v>0</v>
      </c>
      <c r="R24" s="25"/>
      <c r="S24" s="26"/>
      <c r="T24" s="96"/>
      <c r="U24" s="96"/>
      <c r="V24" s="25"/>
      <c r="W24" s="26"/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1707</v>
      </c>
      <c r="B25" s="110" t="s">
        <v>31</v>
      </c>
      <c r="C25" s="110" t="s">
        <v>1664</v>
      </c>
      <c r="D25" s="21">
        <f t="shared" si="0"/>
        <v>605400</v>
      </c>
      <c r="E25" s="24">
        <f t="shared" si="0"/>
        <v>7610769.6099999994</v>
      </c>
      <c r="F25" s="90">
        <v>420000</v>
      </c>
      <c r="G25" s="90">
        <v>0</v>
      </c>
      <c r="H25" s="96">
        <v>0</v>
      </c>
      <c r="I25" s="96">
        <v>0</v>
      </c>
      <c r="J25" s="25">
        <v>0</v>
      </c>
      <c r="K25" s="26">
        <v>7230358.3899999997</v>
      </c>
      <c r="L25" s="96">
        <v>11400</v>
      </c>
      <c r="M25" s="96">
        <v>0</v>
      </c>
      <c r="N25" s="25">
        <v>122000</v>
      </c>
      <c r="O25" s="26">
        <v>380411.22</v>
      </c>
      <c r="P25" s="96">
        <v>52000</v>
      </c>
      <c r="Q25" s="96">
        <v>0</v>
      </c>
      <c r="R25" s="25"/>
      <c r="S25" s="26"/>
      <c r="T25" s="96"/>
      <c r="U25" s="96"/>
      <c r="V25" s="25"/>
      <c r="W25" s="26"/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1707</v>
      </c>
      <c r="B26" s="110" t="s">
        <v>32</v>
      </c>
      <c r="C26" s="110" t="s">
        <v>33</v>
      </c>
      <c r="D26" s="21">
        <f t="shared" si="0"/>
        <v>10046</v>
      </c>
      <c r="E26" s="24">
        <f t="shared" si="0"/>
        <v>0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>
        <v>10046</v>
      </c>
      <c r="Q26" s="96">
        <v>0</v>
      </c>
      <c r="R26" s="92"/>
      <c r="S26" s="93"/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1707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1707</v>
      </c>
      <c r="B28" s="110" t="s">
        <v>36</v>
      </c>
      <c r="C28" s="110" t="s">
        <v>1453</v>
      </c>
      <c r="D28" s="21">
        <f t="shared" si="0"/>
        <v>712749</v>
      </c>
      <c r="E28" s="24">
        <f t="shared" si="0"/>
        <v>1223643</v>
      </c>
      <c r="F28" s="90">
        <v>119213</v>
      </c>
      <c r="G28" s="90">
        <v>32500</v>
      </c>
      <c r="H28" s="96">
        <v>182710</v>
      </c>
      <c r="I28" s="96">
        <v>79093</v>
      </c>
      <c r="J28" s="25">
        <v>29566</v>
      </c>
      <c r="K28" s="26">
        <v>235470</v>
      </c>
      <c r="L28" s="96">
        <v>129000</v>
      </c>
      <c r="M28" s="96">
        <v>530320</v>
      </c>
      <c r="N28" s="25">
        <v>122660</v>
      </c>
      <c r="O28" s="26">
        <v>159000</v>
      </c>
      <c r="P28" s="96">
        <v>129600</v>
      </c>
      <c r="Q28" s="96">
        <v>187260</v>
      </c>
      <c r="R28" s="25"/>
      <c r="S28" s="26"/>
      <c r="T28" s="96"/>
      <c r="U28" s="96"/>
      <c r="V28" s="25"/>
      <c r="W28" s="26"/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1707</v>
      </c>
      <c r="B29" s="110" t="s">
        <v>37</v>
      </c>
      <c r="C29" s="110" t="s">
        <v>1454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1707</v>
      </c>
      <c r="B30" s="110" t="s">
        <v>38</v>
      </c>
      <c r="C30" s="110" t="s">
        <v>1455</v>
      </c>
      <c r="D30" s="21">
        <f t="shared" si="0"/>
        <v>94200</v>
      </c>
      <c r="E30" s="24">
        <f t="shared" si="0"/>
        <v>93570</v>
      </c>
      <c r="F30" s="90"/>
      <c r="G30" s="90"/>
      <c r="H30" s="96"/>
      <c r="I30" s="96"/>
      <c r="J30" s="25"/>
      <c r="K30" s="26"/>
      <c r="L30" s="96">
        <v>80400</v>
      </c>
      <c r="M30" s="96">
        <v>0</v>
      </c>
      <c r="N30" s="25">
        <v>0</v>
      </c>
      <c r="O30" s="26">
        <v>80400</v>
      </c>
      <c r="P30" s="96">
        <v>13800</v>
      </c>
      <c r="Q30" s="96">
        <v>13170</v>
      </c>
      <c r="R30" s="25"/>
      <c r="S30" s="26"/>
      <c r="T30" s="96"/>
      <c r="U30" s="96"/>
      <c r="V30" s="25"/>
      <c r="W30" s="26"/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1707</v>
      </c>
      <c r="B31" s="110" t="s">
        <v>39</v>
      </c>
      <c r="C31" s="110" t="s">
        <v>1456</v>
      </c>
      <c r="D31" s="21">
        <f t="shared" si="0"/>
        <v>13780</v>
      </c>
      <c r="E31" s="24">
        <f t="shared" si="0"/>
        <v>13780</v>
      </c>
      <c r="F31" s="90"/>
      <c r="G31" s="90"/>
      <c r="H31" s="96"/>
      <c r="I31" s="96"/>
      <c r="J31" s="25"/>
      <c r="K31" s="26"/>
      <c r="L31" s="96">
        <v>13780</v>
      </c>
      <c r="M31" s="96">
        <v>0</v>
      </c>
      <c r="N31" s="25">
        <v>0</v>
      </c>
      <c r="O31" s="26">
        <v>13780</v>
      </c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1707</v>
      </c>
      <c r="B32" s="110" t="s">
        <v>40</v>
      </c>
      <c r="C32" s="110" t="s">
        <v>1457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1707</v>
      </c>
      <c r="B33" s="110" t="s">
        <v>1458</v>
      </c>
      <c r="C33" s="110" t="s">
        <v>56</v>
      </c>
      <c r="D33" s="21">
        <f t="shared" si="0"/>
        <v>1673205</v>
      </c>
      <c r="E33" s="24">
        <f t="shared" si="0"/>
        <v>2499955.2800000003</v>
      </c>
      <c r="F33" s="90">
        <v>328035</v>
      </c>
      <c r="G33" s="90">
        <v>4200</v>
      </c>
      <c r="H33" s="96">
        <v>378380</v>
      </c>
      <c r="I33" s="96">
        <v>850</v>
      </c>
      <c r="J33" s="25">
        <v>18965</v>
      </c>
      <c r="K33" s="26">
        <v>0</v>
      </c>
      <c r="L33" s="96">
        <v>300705</v>
      </c>
      <c r="M33" s="96">
        <v>1486070.28</v>
      </c>
      <c r="N33" s="25">
        <v>329220</v>
      </c>
      <c r="O33" s="26">
        <v>14435</v>
      </c>
      <c r="P33" s="96">
        <v>317900</v>
      </c>
      <c r="Q33" s="96">
        <v>994400</v>
      </c>
      <c r="R33" s="25"/>
      <c r="S33" s="26"/>
      <c r="T33" s="96"/>
      <c r="U33" s="96"/>
      <c r="V33" s="25"/>
      <c r="W33" s="26"/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1707</v>
      </c>
      <c r="B34" s="110" t="s">
        <v>1459</v>
      </c>
      <c r="C34" s="110" t="s">
        <v>58</v>
      </c>
      <c r="D34" s="21">
        <f t="shared" si="0"/>
        <v>225050</v>
      </c>
      <c r="E34" s="24">
        <f t="shared" si="0"/>
        <v>149096</v>
      </c>
      <c r="F34" s="90">
        <v>6640</v>
      </c>
      <c r="G34" s="90">
        <v>77310</v>
      </c>
      <c r="H34" s="91">
        <v>8930</v>
      </c>
      <c r="I34" s="91">
        <v>20550</v>
      </c>
      <c r="J34" s="92">
        <v>50430</v>
      </c>
      <c r="K34" s="93">
        <v>21456</v>
      </c>
      <c r="L34" s="91">
        <v>17400</v>
      </c>
      <c r="M34" s="91">
        <v>14340</v>
      </c>
      <c r="N34" s="92">
        <v>78480</v>
      </c>
      <c r="O34" s="93">
        <v>15440</v>
      </c>
      <c r="P34" s="96">
        <v>63170</v>
      </c>
      <c r="Q34" s="96">
        <v>0</v>
      </c>
      <c r="R34" s="92"/>
      <c r="S34" s="93"/>
      <c r="T34" s="91"/>
      <c r="U34" s="91"/>
      <c r="V34" s="92"/>
      <c r="W34" s="93"/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1707</v>
      </c>
      <c r="B35" s="110" t="s">
        <v>1460</v>
      </c>
      <c r="C35" s="110" t="s">
        <v>59</v>
      </c>
      <c r="D35" s="21">
        <f t="shared" si="0"/>
        <v>2078998</v>
      </c>
      <c r="E35" s="24">
        <f t="shared" si="0"/>
        <v>2357983</v>
      </c>
      <c r="F35" s="90">
        <v>383811</v>
      </c>
      <c r="G35" s="90">
        <v>8146</v>
      </c>
      <c r="H35" s="91">
        <v>409882</v>
      </c>
      <c r="I35" s="91">
        <v>13151</v>
      </c>
      <c r="J35" s="92">
        <v>55200</v>
      </c>
      <c r="K35" s="93">
        <v>0</v>
      </c>
      <c r="L35" s="91">
        <v>454396</v>
      </c>
      <c r="M35" s="91">
        <v>1118773</v>
      </c>
      <c r="N35" s="92">
        <v>360076</v>
      </c>
      <c r="O35" s="93">
        <v>3146</v>
      </c>
      <c r="P35" s="91">
        <v>415633</v>
      </c>
      <c r="Q35" s="91">
        <v>1214767</v>
      </c>
      <c r="R35" s="92"/>
      <c r="S35" s="93"/>
      <c r="T35" s="91"/>
      <c r="U35" s="91"/>
      <c r="V35" s="92"/>
      <c r="W35" s="93"/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1707</v>
      </c>
      <c r="B36" s="110" t="s">
        <v>1461</v>
      </c>
      <c r="C36" s="110" t="s">
        <v>61</v>
      </c>
      <c r="D36" s="21">
        <f t="shared" si="0"/>
        <v>461798.23</v>
      </c>
      <c r="E36" s="24">
        <f t="shared" si="0"/>
        <v>507415.8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>
        <v>62954.31</v>
      </c>
      <c r="M36" s="91">
        <v>274440.12</v>
      </c>
      <c r="N36" s="92">
        <v>96326.41</v>
      </c>
      <c r="O36" s="93">
        <v>0</v>
      </c>
      <c r="P36" s="91">
        <v>91759.97</v>
      </c>
      <c r="Q36" s="91">
        <v>232975.68</v>
      </c>
      <c r="R36" s="92"/>
      <c r="S36" s="93"/>
      <c r="T36" s="91"/>
      <c r="U36" s="91"/>
      <c r="V36" s="92"/>
      <c r="W36" s="93"/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1707</v>
      </c>
      <c r="B37" s="110" t="s">
        <v>1462</v>
      </c>
      <c r="C37" s="110" t="s">
        <v>1463</v>
      </c>
      <c r="D37" s="21">
        <f t="shared" si="0"/>
        <v>445200</v>
      </c>
      <c r="E37" s="24">
        <f t="shared" si="0"/>
        <v>477750</v>
      </c>
      <c r="F37" s="90">
        <v>75800</v>
      </c>
      <c r="G37" s="90">
        <v>160800</v>
      </c>
      <c r="H37" s="91">
        <v>90650</v>
      </c>
      <c r="I37" s="91">
        <v>83050</v>
      </c>
      <c r="J37" s="92">
        <v>25650</v>
      </c>
      <c r="K37" s="93">
        <v>87550</v>
      </c>
      <c r="L37" s="91">
        <v>84400</v>
      </c>
      <c r="M37" s="91">
        <v>47400</v>
      </c>
      <c r="N37" s="92">
        <v>65650</v>
      </c>
      <c r="O37" s="93">
        <v>98950</v>
      </c>
      <c r="P37" s="91">
        <v>103050</v>
      </c>
      <c r="Q37" s="91">
        <v>0</v>
      </c>
      <c r="R37" s="92"/>
      <c r="S37" s="93"/>
      <c r="T37" s="91"/>
      <c r="U37" s="91"/>
      <c r="V37" s="92"/>
      <c r="W37" s="93"/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1707</v>
      </c>
      <c r="B38" s="110" t="s">
        <v>1464</v>
      </c>
      <c r="C38" s="110" t="s">
        <v>67</v>
      </c>
      <c r="D38" s="21">
        <f t="shared" si="0"/>
        <v>54641872.799999997</v>
      </c>
      <c r="E38" s="24">
        <f t="shared" si="0"/>
        <v>54641872.799999997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>
        <v>8451630.5</v>
      </c>
      <c r="K38" s="93">
        <v>8451630.5</v>
      </c>
      <c r="L38" s="91">
        <v>9556000.6999999993</v>
      </c>
      <c r="M38" s="91">
        <v>9556000.6999999993</v>
      </c>
      <c r="N38" s="92">
        <v>8576291.75</v>
      </c>
      <c r="O38" s="93">
        <v>8576291.75</v>
      </c>
      <c r="P38" s="91">
        <v>9839355.6500000004</v>
      </c>
      <c r="Q38" s="91">
        <v>9839355.6500000004</v>
      </c>
      <c r="R38" s="92"/>
      <c r="S38" s="93"/>
      <c r="T38" s="91"/>
      <c r="U38" s="91"/>
      <c r="V38" s="92"/>
      <c r="W38" s="93"/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1707</v>
      </c>
      <c r="B39" s="110" t="s">
        <v>1465</v>
      </c>
      <c r="C39" s="110" t="s">
        <v>1466</v>
      </c>
      <c r="D39" s="21">
        <f t="shared" si="0"/>
        <v>154898868.84999999</v>
      </c>
      <c r="E39" s="24">
        <f t="shared" si="0"/>
        <v>126170783.88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>
        <v>23657641.440000001</v>
      </c>
      <c r="K39" s="93">
        <v>21933629.02</v>
      </c>
      <c r="L39" s="91">
        <v>26819507.129999999</v>
      </c>
      <c r="M39" s="91">
        <v>21774052.829999998</v>
      </c>
      <c r="N39" s="92">
        <v>20865224.280000001</v>
      </c>
      <c r="O39" s="93">
        <v>22912612.52</v>
      </c>
      <c r="P39" s="91">
        <v>26945450.969999999</v>
      </c>
      <c r="Q39" s="91">
        <v>21578678.670000002</v>
      </c>
      <c r="R39" s="92"/>
      <c r="S39" s="93"/>
      <c r="T39" s="91"/>
      <c r="U39" s="91"/>
      <c r="V39" s="92"/>
      <c r="W39" s="93"/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1707</v>
      </c>
      <c r="B40" s="110" t="s">
        <v>1467</v>
      </c>
      <c r="C40" s="110" t="s">
        <v>1468</v>
      </c>
      <c r="D40" s="21">
        <f t="shared" si="0"/>
        <v>29425706.949999999</v>
      </c>
      <c r="E40" s="24">
        <f t="shared" si="0"/>
        <v>26694050.899999999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>
        <v>5178961.75</v>
      </c>
      <c r="K40" s="93">
        <v>2460773.5</v>
      </c>
      <c r="L40" s="91">
        <v>5052143.7</v>
      </c>
      <c r="M40" s="91">
        <v>6975062.25</v>
      </c>
      <c r="N40" s="92">
        <v>4068547.75</v>
      </c>
      <c r="O40" s="93">
        <v>4067679.95</v>
      </c>
      <c r="P40" s="91">
        <v>5436475.75</v>
      </c>
      <c r="Q40" s="91">
        <v>5716817</v>
      </c>
      <c r="R40" s="92"/>
      <c r="S40" s="93"/>
      <c r="T40" s="91"/>
      <c r="U40" s="91"/>
      <c r="V40" s="92"/>
      <c r="W40" s="93"/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1707</v>
      </c>
      <c r="B41" s="110" t="s">
        <v>1469</v>
      </c>
      <c r="C41" s="110" t="s">
        <v>1470</v>
      </c>
      <c r="D41" s="21">
        <f t="shared" si="0"/>
        <v>0</v>
      </c>
      <c r="E41" s="24">
        <f t="shared" si="0"/>
        <v>0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>
        <v>0</v>
      </c>
      <c r="M41" s="96">
        <v>0</v>
      </c>
      <c r="N41" s="25">
        <v>0</v>
      </c>
      <c r="O41" s="26">
        <v>0</v>
      </c>
      <c r="P41" s="91">
        <v>0</v>
      </c>
      <c r="Q41" s="91">
        <v>0</v>
      </c>
      <c r="R41" s="25"/>
      <c r="S41" s="26"/>
      <c r="T41" s="96"/>
      <c r="U41" s="96"/>
      <c r="V41" s="25"/>
      <c r="W41" s="26"/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1707</v>
      </c>
      <c r="B42" s="110" t="s">
        <v>1471</v>
      </c>
      <c r="C42" s="110" t="s">
        <v>68</v>
      </c>
      <c r="D42" s="21">
        <f t="shared" si="0"/>
        <v>1301501</v>
      </c>
      <c r="E42" s="24">
        <f t="shared" si="0"/>
        <v>1301501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>
        <v>200401.75</v>
      </c>
      <c r="K42" s="93">
        <v>200401.75</v>
      </c>
      <c r="L42" s="91">
        <v>192562.75</v>
      </c>
      <c r="M42" s="91">
        <v>192562.75</v>
      </c>
      <c r="N42" s="92">
        <v>224407</v>
      </c>
      <c r="O42" s="93">
        <v>224407</v>
      </c>
      <c r="P42" s="96">
        <v>326979.75</v>
      </c>
      <c r="Q42" s="96">
        <v>326979.75</v>
      </c>
      <c r="R42" s="92"/>
      <c r="S42" s="93"/>
      <c r="T42" s="91"/>
      <c r="U42" s="91"/>
      <c r="V42" s="92"/>
      <c r="W42" s="93"/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1707</v>
      </c>
      <c r="B43" s="110" t="s">
        <v>1472</v>
      </c>
      <c r="C43" s="110" t="s">
        <v>1473</v>
      </c>
      <c r="D43" s="21">
        <f t="shared" si="0"/>
        <v>7455365.3499999996</v>
      </c>
      <c r="E43" s="24">
        <f t="shared" si="0"/>
        <v>6193097.9000000004</v>
      </c>
      <c r="F43" s="90">
        <v>395040.45</v>
      </c>
      <c r="G43" s="90">
        <v>0</v>
      </c>
      <c r="H43" s="96">
        <v>1619999</v>
      </c>
      <c r="I43" s="96">
        <v>934753.5</v>
      </c>
      <c r="J43" s="25">
        <v>1323386</v>
      </c>
      <c r="K43" s="26">
        <v>2154250.25</v>
      </c>
      <c r="L43" s="96">
        <v>1463885</v>
      </c>
      <c r="M43" s="96">
        <v>740061</v>
      </c>
      <c r="N43" s="25">
        <v>1232698.75</v>
      </c>
      <c r="O43" s="26">
        <v>1282424</v>
      </c>
      <c r="P43" s="91">
        <v>1420356.15</v>
      </c>
      <c r="Q43" s="91">
        <v>1081609.1499999999</v>
      </c>
      <c r="R43" s="25"/>
      <c r="S43" s="26"/>
      <c r="T43" s="96"/>
      <c r="U43" s="96"/>
      <c r="V43" s="25"/>
      <c r="W43" s="26"/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1707</v>
      </c>
      <c r="B44" s="110" t="s">
        <v>1474</v>
      </c>
      <c r="C44" s="110" t="s">
        <v>1475</v>
      </c>
      <c r="D44" s="21">
        <f t="shared" si="0"/>
        <v>19488403.57</v>
      </c>
      <c r="E44" s="24">
        <f t="shared" si="0"/>
        <v>19481186.870000001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>
        <v>1984942.69</v>
      </c>
      <c r="K44" s="93">
        <v>2016942.69</v>
      </c>
      <c r="L44" s="91">
        <v>3589445.42</v>
      </c>
      <c r="M44" s="91">
        <v>3361326.92</v>
      </c>
      <c r="N44" s="92">
        <v>3892725.82</v>
      </c>
      <c r="O44" s="93">
        <v>4188082.8</v>
      </c>
      <c r="P44" s="96">
        <v>3091865.19</v>
      </c>
      <c r="Q44" s="96">
        <v>3094827.86</v>
      </c>
      <c r="R44" s="92"/>
      <c r="S44" s="93"/>
      <c r="T44" s="91"/>
      <c r="U44" s="91"/>
      <c r="V44" s="92"/>
      <c r="W44" s="93"/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1707</v>
      </c>
      <c r="B45" s="110" t="s">
        <v>1476</v>
      </c>
      <c r="C45" s="110" t="s">
        <v>1477</v>
      </c>
      <c r="D45" s="21">
        <f t="shared" si="0"/>
        <v>27872.25</v>
      </c>
      <c r="E45" s="24">
        <f t="shared" si="0"/>
        <v>11766.5</v>
      </c>
      <c r="F45" s="90">
        <v>699</v>
      </c>
      <c r="G45" s="90">
        <v>2500</v>
      </c>
      <c r="H45" s="91">
        <v>1533.5</v>
      </c>
      <c r="I45" s="91">
        <v>5124.5</v>
      </c>
      <c r="J45" s="92">
        <v>10733.25</v>
      </c>
      <c r="K45" s="93">
        <v>2305.5</v>
      </c>
      <c r="L45" s="91">
        <v>2265.5</v>
      </c>
      <c r="M45" s="91">
        <v>699</v>
      </c>
      <c r="N45" s="92">
        <v>8050</v>
      </c>
      <c r="O45" s="93">
        <v>1137.5</v>
      </c>
      <c r="P45" s="91">
        <v>4591</v>
      </c>
      <c r="Q45" s="91">
        <v>0</v>
      </c>
      <c r="R45" s="92"/>
      <c r="S45" s="93"/>
      <c r="T45" s="91"/>
      <c r="U45" s="91"/>
      <c r="V45" s="92"/>
      <c r="W45" s="93"/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1707</v>
      </c>
      <c r="B46" s="110" t="s">
        <v>1478</v>
      </c>
      <c r="C46" s="110" t="s">
        <v>1479</v>
      </c>
      <c r="D46" s="21">
        <f t="shared" si="0"/>
        <v>4090990</v>
      </c>
      <c r="E46" s="24">
        <f t="shared" si="0"/>
        <v>3637663</v>
      </c>
      <c r="F46" s="90"/>
      <c r="G46" s="90"/>
      <c r="H46" s="91"/>
      <c r="I46" s="91"/>
      <c r="J46" s="92">
        <v>11200</v>
      </c>
      <c r="K46" s="93">
        <v>11200</v>
      </c>
      <c r="L46" s="91">
        <v>1074832</v>
      </c>
      <c r="M46" s="91">
        <v>0</v>
      </c>
      <c r="N46" s="92">
        <v>1532229</v>
      </c>
      <c r="O46" s="93">
        <v>16673</v>
      </c>
      <c r="P46" s="91">
        <v>1472729</v>
      </c>
      <c r="Q46" s="91">
        <v>3609790</v>
      </c>
      <c r="R46" s="92"/>
      <c r="S46" s="93"/>
      <c r="T46" s="91"/>
      <c r="U46" s="91"/>
      <c r="V46" s="92"/>
      <c r="W46" s="93"/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1707</v>
      </c>
      <c r="B47" s="110" t="s">
        <v>1480</v>
      </c>
      <c r="C47" s="110" t="s">
        <v>1481</v>
      </c>
      <c r="D47" s="21">
        <f t="shared" si="0"/>
        <v>718</v>
      </c>
      <c r="E47" s="24">
        <f t="shared" si="0"/>
        <v>0</v>
      </c>
      <c r="F47" s="90"/>
      <c r="G47" s="90"/>
      <c r="H47" s="96"/>
      <c r="I47" s="96"/>
      <c r="J47" s="25"/>
      <c r="K47" s="26"/>
      <c r="L47" s="96">
        <v>718</v>
      </c>
      <c r="M47" s="96">
        <v>0</v>
      </c>
      <c r="N47" s="25">
        <v>0</v>
      </c>
      <c r="O47" s="26">
        <v>0</v>
      </c>
      <c r="P47" s="91">
        <v>0</v>
      </c>
      <c r="Q47" s="91">
        <v>0</v>
      </c>
      <c r="R47" s="25"/>
      <c r="S47" s="26"/>
      <c r="T47" s="96"/>
      <c r="U47" s="96"/>
      <c r="V47" s="25"/>
      <c r="W47" s="26"/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1707</v>
      </c>
      <c r="B48" s="110" t="s">
        <v>1482</v>
      </c>
      <c r="C48" s="110" t="s">
        <v>1483</v>
      </c>
      <c r="D48" s="21">
        <f t="shared" si="0"/>
        <v>9247721.25</v>
      </c>
      <c r="E48" s="24">
        <f t="shared" si="0"/>
        <v>7592200.9299999997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>
        <v>1698471.25</v>
      </c>
      <c r="K48" s="93">
        <v>1080221.18</v>
      </c>
      <c r="L48" s="91">
        <v>1646724.25</v>
      </c>
      <c r="M48" s="91">
        <v>1718957</v>
      </c>
      <c r="N48" s="92">
        <v>1445074.25</v>
      </c>
      <c r="O48" s="93">
        <v>1445434.25</v>
      </c>
      <c r="P48" s="96">
        <v>1536443.25</v>
      </c>
      <c r="Q48" s="96">
        <v>1562103.25</v>
      </c>
      <c r="R48" s="92"/>
      <c r="S48" s="93"/>
      <c r="T48" s="91"/>
      <c r="U48" s="91"/>
      <c r="V48" s="92"/>
      <c r="W48" s="93"/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1707</v>
      </c>
      <c r="B49" s="110" t="s">
        <v>1484</v>
      </c>
      <c r="C49" s="110" t="s">
        <v>1485</v>
      </c>
      <c r="D49" s="21">
        <f t="shared" si="0"/>
        <v>6576891.8499999996</v>
      </c>
      <c r="E49" s="24">
        <f t="shared" si="0"/>
        <v>5211714.26</v>
      </c>
      <c r="F49" s="90">
        <v>1043878.85</v>
      </c>
      <c r="G49" s="90">
        <v>777745.85</v>
      </c>
      <c r="H49" s="91">
        <v>921612.75</v>
      </c>
      <c r="I49" s="91">
        <v>0</v>
      </c>
      <c r="J49" s="92">
        <v>974684.25</v>
      </c>
      <c r="K49" s="93">
        <v>440075.41</v>
      </c>
      <c r="L49" s="91">
        <v>986912.75</v>
      </c>
      <c r="M49" s="91">
        <v>1133698.5</v>
      </c>
      <c r="N49" s="92">
        <v>1414309.5</v>
      </c>
      <c r="O49" s="93">
        <v>1414309.5</v>
      </c>
      <c r="P49" s="91">
        <v>1235493.75</v>
      </c>
      <c r="Q49" s="91">
        <v>1445885</v>
      </c>
      <c r="R49" s="92"/>
      <c r="S49" s="93"/>
      <c r="T49" s="91"/>
      <c r="U49" s="91"/>
      <c r="V49" s="92"/>
      <c r="W49" s="93"/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1707</v>
      </c>
      <c r="B50" s="110" t="s">
        <v>1486</v>
      </c>
      <c r="C50" s="110" t="s">
        <v>1487</v>
      </c>
      <c r="D50" s="21">
        <f t="shared" si="0"/>
        <v>50</v>
      </c>
      <c r="E50" s="24">
        <f t="shared" si="0"/>
        <v>50</v>
      </c>
      <c r="F50" s="90"/>
      <c r="G50" s="90"/>
      <c r="H50" s="91"/>
      <c r="I50" s="91"/>
      <c r="J50" s="92"/>
      <c r="K50" s="93"/>
      <c r="L50" s="91">
        <v>50</v>
      </c>
      <c r="M50" s="91">
        <v>50</v>
      </c>
      <c r="N50" s="92"/>
      <c r="O50" s="93"/>
      <c r="P50" s="91"/>
      <c r="Q50" s="91"/>
      <c r="R50" s="92"/>
      <c r="S50" s="93"/>
      <c r="T50" s="91"/>
      <c r="U50" s="91"/>
      <c r="V50" s="92"/>
      <c r="W50" s="93"/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1707</v>
      </c>
      <c r="B51" s="110" t="s">
        <v>1488</v>
      </c>
      <c r="C51" s="110" t="s">
        <v>1489</v>
      </c>
      <c r="D51" s="21">
        <f t="shared" si="0"/>
        <v>1325653.5</v>
      </c>
      <c r="E51" s="24">
        <f t="shared" si="0"/>
        <v>1247036.6000000001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>
        <v>0</v>
      </c>
      <c r="K51" s="26">
        <v>149774.75</v>
      </c>
      <c r="L51" s="96">
        <v>112734.5</v>
      </c>
      <c r="M51" s="96">
        <v>218955.25</v>
      </c>
      <c r="N51" s="25">
        <v>293668.5</v>
      </c>
      <c r="O51" s="26">
        <v>116945.75</v>
      </c>
      <c r="P51" s="91">
        <v>580341.5</v>
      </c>
      <c r="Q51" s="91">
        <v>99093.75</v>
      </c>
      <c r="R51" s="25"/>
      <c r="S51" s="26"/>
      <c r="T51" s="96"/>
      <c r="U51" s="96"/>
      <c r="V51" s="25"/>
      <c r="W51" s="26"/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1707</v>
      </c>
      <c r="B52" s="110" t="s">
        <v>1490</v>
      </c>
      <c r="C52" s="110" t="s">
        <v>1491</v>
      </c>
      <c r="D52" s="21">
        <f t="shared" si="0"/>
        <v>469873.25</v>
      </c>
      <c r="E52" s="24">
        <f t="shared" si="0"/>
        <v>489863.05</v>
      </c>
      <c r="F52" s="90">
        <v>76178</v>
      </c>
      <c r="G52" s="90">
        <v>31781</v>
      </c>
      <c r="H52" s="91">
        <v>50159.75</v>
      </c>
      <c r="I52" s="91">
        <v>81252</v>
      </c>
      <c r="J52" s="92">
        <v>110949</v>
      </c>
      <c r="K52" s="93">
        <v>141388.35</v>
      </c>
      <c r="L52" s="91">
        <v>52099</v>
      </c>
      <c r="M52" s="91">
        <v>38357.75</v>
      </c>
      <c r="N52" s="92">
        <v>85590</v>
      </c>
      <c r="O52" s="93">
        <v>118859.45</v>
      </c>
      <c r="P52" s="96">
        <v>94897.5</v>
      </c>
      <c r="Q52" s="96">
        <v>78224.5</v>
      </c>
      <c r="R52" s="92"/>
      <c r="S52" s="93"/>
      <c r="T52" s="91"/>
      <c r="U52" s="91"/>
      <c r="V52" s="92"/>
      <c r="W52" s="93"/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1707</v>
      </c>
      <c r="B53" s="110" t="s">
        <v>1492</v>
      </c>
      <c r="C53" s="110" t="s">
        <v>70</v>
      </c>
      <c r="D53" s="21">
        <f t="shared" si="0"/>
        <v>1273039.1000000001</v>
      </c>
      <c r="E53" s="24">
        <f t="shared" si="0"/>
        <v>1688573.5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>
        <v>340147</v>
      </c>
      <c r="K53" s="93">
        <v>309445.25</v>
      </c>
      <c r="L53" s="91">
        <v>182564.25</v>
      </c>
      <c r="M53" s="91">
        <v>47775.5</v>
      </c>
      <c r="N53" s="92">
        <v>237068.25</v>
      </c>
      <c r="O53" s="93">
        <v>184535.75</v>
      </c>
      <c r="P53" s="91">
        <v>170261.75</v>
      </c>
      <c r="Q53" s="91">
        <v>86846</v>
      </c>
      <c r="R53" s="92"/>
      <c r="S53" s="93"/>
      <c r="T53" s="91"/>
      <c r="U53" s="91"/>
      <c r="V53" s="92"/>
      <c r="W53" s="93"/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1707</v>
      </c>
      <c r="B54" s="110" t="s">
        <v>1493</v>
      </c>
      <c r="C54" s="110" t="s">
        <v>1494</v>
      </c>
      <c r="D54" s="21">
        <f t="shared" si="0"/>
        <v>1505583.75</v>
      </c>
      <c r="E54" s="24">
        <f t="shared" si="0"/>
        <v>442436</v>
      </c>
      <c r="F54" s="90">
        <v>111404</v>
      </c>
      <c r="G54" s="90">
        <v>22742.25</v>
      </c>
      <c r="H54" s="91">
        <v>76557.75</v>
      </c>
      <c r="I54" s="91">
        <v>10622.5</v>
      </c>
      <c r="J54" s="92">
        <v>695103.75</v>
      </c>
      <c r="K54" s="93">
        <v>13099</v>
      </c>
      <c r="L54" s="91">
        <v>260694</v>
      </c>
      <c r="M54" s="91">
        <v>133498.25</v>
      </c>
      <c r="N54" s="92">
        <v>152787</v>
      </c>
      <c r="O54" s="93">
        <v>11699</v>
      </c>
      <c r="P54" s="91">
        <v>209037.25</v>
      </c>
      <c r="Q54" s="91">
        <v>250775</v>
      </c>
      <c r="R54" s="92"/>
      <c r="S54" s="93"/>
      <c r="T54" s="91"/>
      <c r="U54" s="91"/>
      <c r="V54" s="92"/>
      <c r="W54" s="93"/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1707</v>
      </c>
      <c r="B55" s="110" t="s">
        <v>1495</v>
      </c>
      <c r="C55" s="110" t="s">
        <v>1496</v>
      </c>
      <c r="D55" s="21">
        <f t="shared" si="0"/>
        <v>549660</v>
      </c>
      <c r="E55" s="24">
        <f t="shared" si="0"/>
        <v>397500</v>
      </c>
      <c r="F55" s="90">
        <v>144000</v>
      </c>
      <c r="G55" s="90">
        <v>0</v>
      </c>
      <c r="H55" s="91">
        <v>0</v>
      </c>
      <c r="I55" s="91">
        <v>0</v>
      </c>
      <c r="J55" s="92">
        <v>8160</v>
      </c>
      <c r="K55" s="93">
        <v>0</v>
      </c>
      <c r="L55" s="91">
        <v>192200</v>
      </c>
      <c r="M55" s="91">
        <v>192200</v>
      </c>
      <c r="N55" s="92">
        <v>0</v>
      </c>
      <c r="O55" s="93">
        <v>0</v>
      </c>
      <c r="P55" s="91">
        <v>205300</v>
      </c>
      <c r="Q55" s="91">
        <v>205300</v>
      </c>
      <c r="R55" s="92"/>
      <c r="S55" s="93"/>
      <c r="T55" s="91"/>
      <c r="U55" s="91"/>
      <c r="V55" s="92"/>
      <c r="W55" s="93"/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1707</v>
      </c>
      <c r="B56" s="110" t="s">
        <v>1497</v>
      </c>
      <c r="C56" s="110" t="s">
        <v>71</v>
      </c>
      <c r="D56" s="21">
        <f t="shared" si="0"/>
        <v>24889215</v>
      </c>
      <c r="E56" s="24">
        <f t="shared" si="0"/>
        <v>26800972.25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>
        <v>3198969.75</v>
      </c>
      <c r="K56" s="93">
        <v>2232826</v>
      </c>
      <c r="L56" s="91">
        <v>4695713.5</v>
      </c>
      <c r="M56" s="91">
        <v>4077054</v>
      </c>
      <c r="N56" s="92">
        <v>3971661.5</v>
      </c>
      <c r="O56" s="93">
        <v>3805392.25</v>
      </c>
      <c r="P56" s="91">
        <v>4402770.5</v>
      </c>
      <c r="Q56" s="91">
        <v>3730221</v>
      </c>
      <c r="R56" s="92"/>
      <c r="S56" s="93"/>
      <c r="T56" s="91"/>
      <c r="U56" s="91"/>
      <c r="V56" s="92"/>
      <c r="W56" s="93"/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1707</v>
      </c>
      <c r="B57" s="110" t="s">
        <v>1498</v>
      </c>
      <c r="C57" s="110" t="s">
        <v>1499</v>
      </c>
      <c r="D57" s="21">
        <f t="shared" si="0"/>
        <v>15258963.91</v>
      </c>
      <c r="E57" s="24">
        <f t="shared" si="0"/>
        <v>13227329.579999998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>
        <v>1989519.5</v>
      </c>
      <c r="K57" s="26">
        <v>1228586.05</v>
      </c>
      <c r="L57" s="96">
        <v>2558532.2200000002</v>
      </c>
      <c r="M57" s="96">
        <v>5090405.2699999996</v>
      </c>
      <c r="N57" s="25">
        <v>2828968.75</v>
      </c>
      <c r="O57" s="26">
        <v>250958.01</v>
      </c>
      <c r="P57" s="91">
        <v>2938751.19</v>
      </c>
      <c r="Q57" s="91">
        <v>3109160.35</v>
      </c>
      <c r="R57" s="25"/>
      <c r="S57" s="26"/>
      <c r="T57" s="96"/>
      <c r="U57" s="96"/>
      <c r="V57" s="25"/>
      <c r="W57" s="26"/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1707</v>
      </c>
      <c r="B58" s="110" t="s">
        <v>1500</v>
      </c>
      <c r="C58" s="110" t="s">
        <v>1501</v>
      </c>
      <c r="D58" s="21">
        <f t="shared" si="0"/>
        <v>30628.25</v>
      </c>
      <c r="E58" s="24">
        <f t="shared" si="0"/>
        <v>30628.25</v>
      </c>
      <c r="F58" s="90">
        <v>860</v>
      </c>
      <c r="G58" s="90">
        <v>860</v>
      </c>
      <c r="H58" s="96">
        <v>3654</v>
      </c>
      <c r="I58" s="96">
        <v>3654</v>
      </c>
      <c r="J58" s="25">
        <v>2262</v>
      </c>
      <c r="K58" s="26">
        <v>2262</v>
      </c>
      <c r="L58" s="96">
        <v>6631</v>
      </c>
      <c r="M58" s="96">
        <v>6631</v>
      </c>
      <c r="N58" s="25">
        <v>5162</v>
      </c>
      <c r="O58" s="26">
        <v>5162</v>
      </c>
      <c r="P58" s="96">
        <v>12059.25</v>
      </c>
      <c r="Q58" s="96">
        <v>12059.25</v>
      </c>
      <c r="R58" s="25"/>
      <c r="S58" s="26"/>
      <c r="T58" s="96"/>
      <c r="U58" s="96"/>
      <c r="V58" s="25"/>
      <c r="W58" s="26"/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1707</v>
      </c>
      <c r="B59" s="110" t="s">
        <v>1502</v>
      </c>
      <c r="C59" s="110" t="s">
        <v>1503</v>
      </c>
      <c r="D59" s="21">
        <f t="shared" si="0"/>
        <v>30297.25</v>
      </c>
      <c r="E59" s="24">
        <f t="shared" si="0"/>
        <v>30297.25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>
        <v>7862.25</v>
      </c>
      <c r="O59" s="26">
        <v>7862.25</v>
      </c>
      <c r="P59" s="96">
        <v>3073.5</v>
      </c>
      <c r="Q59" s="96">
        <v>3073.5</v>
      </c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1707</v>
      </c>
      <c r="B60" s="110" t="s">
        <v>1504</v>
      </c>
      <c r="C60" s="110" t="s">
        <v>1505</v>
      </c>
      <c r="D60" s="21">
        <f t="shared" si="0"/>
        <v>13123.75</v>
      </c>
      <c r="E60" s="24">
        <f t="shared" si="0"/>
        <v>13109.25</v>
      </c>
      <c r="F60" s="90">
        <v>2096.5</v>
      </c>
      <c r="G60" s="90">
        <v>0</v>
      </c>
      <c r="H60" s="96">
        <v>1167</v>
      </c>
      <c r="I60" s="96">
        <v>0</v>
      </c>
      <c r="J60" s="25">
        <v>7905.25</v>
      </c>
      <c r="K60" s="26">
        <v>13109.25</v>
      </c>
      <c r="L60" s="96">
        <v>435</v>
      </c>
      <c r="M60" s="96">
        <v>0</v>
      </c>
      <c r="N60" s="25">
        <v>1050</v>
      </c>
      <c r="O60" s="26">
        <v>0</v>
      </c>
      <c r="P60" s="96">
        <v>470</v>
      </c>
      <c r="Q60" s="96">
        <v>0</v>
      </c>
      <c r="R60" s="25"/>
      <c r="S60" s="26"/>
      <c r="T60" s="96"/>
      <c r="U60" s="96"/>
      <c r="V60" s="25"/>
      <c r="W60" s="26"/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1707</v>
      </c>
      <c r="B61" s="110" t="s">
        <v>1506</v>
      </c>
      <c r="C61" s="110" t="s">
        <v>1507</v>
      </c>
      <c r="D61" s="21">
        <f t="shared" si="0"/>
        <v>36500.5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>
        <v>0</v>
      </c>
      <c r="K61" s="93">
        <v>0</v>
      </c>
      <c r="L61" s="91">
        <v>25656.5</v>
      </c>
      <c r="M61" s="91">
        <v>0</v>
      </c>
      <c r="N61" s="92">
        <v>0</v>
      </c>
      <c r="O61" s="93">
        <v>0</v>
      </c>
      <c r="P61" s="96">
        <v>10844</v>
      </c>
      <c r="Q61" s="96">
        <v>0</v>
      </c>
      <c r="R61" s="92"/>
      <c r="S61" s="93"/>
      <c r="T61" s="91"/>
      <c r="U61" s="91"/>
      <c r="V61" s="92"/>
      <c r="W61" s="93"/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1707</v>
      </c>
      <c r="B62" s="110" t="s">
        <v>1508</v>
      </c>
      <c r="C62" s="110" t="s">
        <v>1665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1707</v>
      </c>
      <c r="B63" s="110" t="s">
        <v>1509</v>
      </c>
      <c r="C63" s="110" t="s">
        <v>1510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1707</v>
      </c>
      <c r="B64" s="110" t="s">
        <v>1511</v>
      </c>
      <c r="C64" s="110" t="s">
        <v>1512</v>
      </c>
      <c r="D64" s="21">
        <f t="shared" si="0"/>
        <v>3157.5</v>
      </c>
      <c r="E64" s="24">
        <f t="shared" si="0"/>
        <v>3157.5</v>
      </c>
      <c r="F64" s="90"/>
      <c r="G64" s="90"/>
      <c r="H64" s="91">
        <v>1090</v>
      </c>
      <c r="I64" s="91">
        <v>1090</v>
      </c>
      <c r="J64" s="92">
        <v>2067.5</v>
      </c>
      <c r="K64" s="93">
        <v>2067.5</v>
      </c>
      <c r="L64" s="91"/>
      <c r="M64" s="91"/>
      <c r="N64" s="92"/>
      <c r="O64" s="93"/>
      <c r="P64" s="91"/>
      <c r="Q64" s="91"/>
      <c r="R64" s="92"/>
      <c r="S64" s="93"/>
      <c r="T64" s="91"/>
      <c r="U64" s="91"/>
      <c r="V64" s="92"/>
      <c r="W64" s="93"/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1707</v>
      </c>
      <c r="B65" s="110" t="s">
        <v>1513</v>
      </c>
      <c r="C65" s="110" t="s">
        <v>1514</v>
      </c>
      <c r="D65" s="21">
        <f t="shared" si="0"/>
        <v>1473</v>
      </c>
      <c r="E65" s="24">
        <f t="shared" si="0"/>
        <v>0</v>
      </c>
      <c r="F65" s="90">
        <v>0</v>
      </c>
      <c r="G65" s="90">
        <v>0</v>
      </c>
      <c r="H65" s="91">
        <v>0</v>
      </c>
      <c r="I65" s="91">
        <v>0</v>
      </c>
      <c r="J65" s="92">
        <v>1473</v>
      </c>
      <c r="K65" s="93">
        <v>0</v>
      </c>
      <c r="L65" s="91">
        <v>0</v>
      </c>
      <c r="M65" s="91">
        <v>0</v>
      </c>
      <c r="N65" s="92">
        <v>0</v>
      </c>
      <c r="O65" s="93">
        <v>0</v>
      </c>
      <c r="P65" s="91">
        <v>0</v>
      </c>
      <c r="Q65" s="91">
        <v>0</v>
      </c>
      <c r="R65" s="92"/>
      <c r="S65" s="93"/>
      <c r="T65" s="91"/>
      <c r="U65" s="91"/>
      <c r="V65" s="92"/>
      <c r="W65" s="93"/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1707</v>
      </c>
      <c r="B66" s="110" t="s">
        <v>1515</v>
      </c>
      <c r="C66" s="110" t="s">
        <v>1516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>
        <v>0</v>
      </c>
      <c r="M66" s="91">
        <v>0</v>
      </c>
      <c r="N66" s="92">
        <v>0</v>
      </c>
      <c r="O66" s="93">
        <v>0</v>
      </c>
      <c r="P66" s="91">
        <v>0</v>
      </c>
      <c r="Q66" s="91">
        <v>0</v>
      </c>
      <c r="R66" s="92"/>
      <c r="S66" s="93"/>
      <c r="T66" s="91"/>
      <c r="U66" s="91"/>
      <c r="V66" s="92"/>
      <c r="W66" s="93"/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1707</v>
      </c>
      <c r="B67" s="110" t="s">
        <v>1517</v>
      </c>
      <c r="C67" s="110" t="s">
        <v>1518</v>
      </c>
      <c r="D67" s="21">
        <f t="shared" si="0"/>
        <v>37085.5</v>
      </c>
      <c r="E67" s="24">
        <f t="shared" si="0"/>
        <v>10615.84</v>
      </c>
      <c r="F67" s="90">
        <v>6030.5</v>
      </c>
      <c r="G67" s="90">
        <v>0</v>
      </c>
      <c r="H67" s="91">
        <v>0</v>
      </c>
      <c r="I67" s="91">
        <v>0</v>
      </c>
      <c r="J67" s="92">
        <v>27772.5</v>
      </c>
      <c r="K67" s="93">
        <v>10615.84</v>
      </c>
      <c r="L67" s="91">
        <v>0</v>
      </c>
      <c r="M67" s="91">
        <v>0</v>
      </c>
      <c r="N67" s="92">
        <v>0</v>
      </c>
      <c r="O67" s="93">
        <v>0</v>
      </c>
      <c r="P67" s="91">
        <v>3282.5</v>
      </c>
      <c r="Q67" s="91">
        <v>0</v>
      </c>
      <c r="R67" s="92"/>
      <c r="S67" s="93"/>
      <c r="T67" s="91"/>
      <c r="U67" s="91"/>
      <c r="V67" s="92"/>
      <c r="W67" s="93"/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1707</v>
      </c>
      <c r="B68" s="110" t="s">
        <v>1519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1707</v>
      </c>
      <c r="B69" s="110" t="s">
        <v>1520</v>
      </c>
      <c r="C69" s="110" t="s">
        <v>1521</v>
      </c>
      <c r="D69" s="21">
        <f t="shared" si="1"/>
        <v>71170</v>
      </c>
      <c r="E69" s="24">
        <f t="shared" si="1"/>
        <v>61480</v>
      </c>
      <c r="F69" s="90">
        <v>1540</v>
      </c>
      <c r="G69" s="90">
        <v>5580</v>
      </c>
      <c r="H69" s="91">
        <v>2220</v>
      </c>
      <c r="I69" s="91">
        <v>14150</v>
      </c>
      <c r="J69" s="92">
        <v>29980</v>
      </c>
      <c r="K69" s="93">
        <v>30100</v>
      </c>
      <c r="L69" s="91">
        <v>7840</v>
      </c>
      <c r="M69" s="91">
        <v>9160</v>
      </c>
      <c r="N69" s="92">
        <v>17040</v>
      </c>
      <c r="O69" s="93">
        <v>1580</v>
      </c>
      <c r="P69" s="91">
        <v>12550</v>
      </c>
      <c r="Q69" s="91">
        <v>910</v>
      </c>
      <c r="R69" s="92"/>
      <c r="S69" s="93"/>
      <c r="T69" s="91"/>
      <c r="U69" s="91"/>
      <c r="V69" s="92"/>
      <c r="W69" s="93"/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1707</v>
      </c>
      <c r="B70" s="110" t="s">
        <v>1522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1707</v>
      </c>
      <c r="B71" s="110" t="s">
        <v>1523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1707</v>
      </c>
      <c r="B72" s="110" t="s">
        <v>1524</v>
      </c>
      <c r="C72" s="110" t="s">
        <v>1525</v>
      </c>
      <c r="D72" s="21">
        <f t="shared" si="1"/>
        <v>981131</v>
      </c>
      <c r="E72" s="24">
        <f t="shared" si="1"/>
        <v>345859.25</v>
      </c>
      <c r="F72" s="90">
        <v>133762.5</v>
      </c>
      <c r="G72" s="90">
        <v>28619.75</v>
      </c>
      <c r="H72" s="91">
        <v>201838</v>
      </c>
      <c r="I72" s="91">
        <v>45601.75</v>
      </c>
      <c r="J72" s="92">
        <v>226344</v>
      </c>
      <c r="K72" s="93">
        <v>84967</v>
      </c>
      <c r="L72" s="91">
        <v>157813.75</v>
      </c>
      <c r="M72" s="91">
        <v>28994.25</v>
      </c>
      <c r="N72" s="92">
        <v>125935</v>
      </c>
      <c r="O72" s="93">
        <v>75932</v>
      </c>
      <c r="P72" s="91">
        <v>135437.75</v>
      </c>
      <c r="Q72" s="91">
        <v>81744.5</v>
      </c>
      <c r="R72" s="92"/>
      <c r="S72" s="93"/>
      <c r="T72" s="91"/>
      <c r="U72" s="91"/>
      <c r="V72" s="92"/>
      <c r="W72" s="93"/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1707</v>
      </c>
      <c r="B73" s="110" t="s">
        <v>1526</v>
      </c>
      <c r="C73" s="110" t="s">
        <v>1527</v>
      </c>
      <c r="D73" s="21">
        <f t="shared" si="1"/>
        <v>2815708.25</v>
      </c>
      <c r="E73" s="24">
        <f t="shared" si="1"/>
        <v>933403.55</v>
      </c>
      <c r="F73" s="90">
        <v>398008.75</v>
      </c>
      <c r="G73" s="90">
        <v>0</v>
      </c>
      <c r="H73" s="91">
        <v>299306</v>
      </c>
      <c r="I73" s="91">
        <v>63832.5</v>
      </c>
      <c r="J73" s="92">
        <v>833425</v>
      </c>
      <c r="K73" s="93">
        <v>363651</v>
      </c>
      <c r="L73" s="91">
        <v>400446</v>
      </c>
      <c r="M73" s="91">
        <v>140150.29999999999</v>
      </c>
      <c r="N73" s="92">
        <v>286844.25</v>
      </c>
      <c r="O73" s="93">
        <v>195413.25</v>
      </c>
      <c r="P73" s="91">
        <v>597678.25</v>
      </c>
      <c r="Q73" s="91">
        <v>170356.5</v>
      </c>
      <c r="R73" s="92"/>
      <c r="S73" s="93"/>
      <c r="T73" s="91"/>
      <c r="U73" s="91"/>
      <c r="V73" s="92"/>
      <c r="W73" s="93"/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1707</v>
      </c>
      <c r="B74" s="110" t="s">
        <v>1528</v>
      </c>
      <c r="C74" s="110" t="s">
        <v>1529</v>
      </c>
      <c r="D74" s="21">
        <f t="shared" si="1"/>
        <v>17614</v>
      </c>
      <c r="E74" s="24">
        <f t="shared" si="1"/>
        <v>119258</v>
      </c>
      <c r="F74" s="90">
        <v>2400</v>
      </c>
      <c r="G74" s="90">
        <v>1670</v>
      </c>
      <c r="H74" s="91">
        <v>3658</v>
      </c>
      <c r="I74" s="91">
        <v>0</v>
      </c>
      <c r="J74" s="92">
        <v>0</v>
      </c>
      <c r="K74" s="93">
        <v>103500</v>
      </c>
      <c r="L74" s="91">
        <v>5433</v>
      </c>
      <c r="M74" s="91">
        <v>11453</v>
      </c>
      <c r="N74" s="92">
        <v>2718</v>
      </c>
      <c r="O74" s="93">
        <v>2635</v>
      </c>
      <c r="P74" s="91">
        <v>3405</v>
      </c>
      <c r="Q74" s="91">
        <v>0</v>
      </c>
      <c r="R74" s="92"/>
      <c r="S74" s="93"/>
      <c r="T74" s="91"/>
      <c r="U74" s="91"/>
      <c r="V74" s="92"/>
      <c r="W74" s="93"/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1707</v>
      </c>
      <c r="B75" s="110" t="s">
        <v>1530</v>
      </c>
      <c r="C75" s="110" t="s">
        <v>1531</v>
      </c>
      <c r="D75" s="21">
        <f t="shared" si="1"/>
        <v>1363249.75</v>
      </c>
      <c r="E75" s="24">
        <f t="shared" si="1"/>
        <v>1061588.5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>
        <v>87519.5</v>
      </c>
      <c r="K75" s="93">
        <v>15366</v>
      </c>
      <c r="L75" s="91">
        <v>87520</v>
      </c>
      <c r="M75" s="91">
        <v>174908</v>
      </c>
      <c r="N75" s="92">
        <v>323641.5</v>
      </c>
      <c r="O75" s="93">
        <v>76415.25</v>
      </c>
      <c r="P75" s="91">
        <v>239103</v>
      </c>
      <c r="Q75" s="91">
        <v>435432</v>
      </c>
      <c r="R75" s="92"/>
      <c r="S75" s="93"/>
      <c r="T75" s="91"/>
      <c r="U75" s="91"/>
      <c r="V75" s="92"/>
      <c r="W75" s="93"/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1707</v>
      </c>
      <c r="B76" s="110" t="s">
        <v>1532</v>
      </c>
      <c r="C76" s="110" t="s">
        <v>1533</v>
      </c>
      <c r="D76" s="21">
        <f t="shared" si="1"/>
        <v>4067</v>
      </c>
      <c r="E76" s="24">
        <f t="shared" si="1"/>
        <v>0</v>
      </c>
      <c r="F76" s="90"/>
      <c r="G76" s="90"/>
      <c r="H76" s="91"/>
      <c r="I76" s="91"/>
      <c r="J76" s="92">
        <v>4067</v>
      </c>
      <c r="K76" s="93">
        <v>0</v>
      </c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1707</v>
      </c>
      <c r="B77" s="110" t="s">
        <v>1534</v>
      </c>
      <c r="C77" s="110" t="s">
        <v>1535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1707</v>
      </c>
      <c r="B78" s="110" t="s">
        <v>1536</v>
      </c>
      <c r="C78" s="110" t="s">
        <v>69</v>
      </c>
      <c r="D78" s="21">
        <f t="shared" si="1"/>
        <v>137500</v>
      </c>
      <c r="E78" s="24">
        <f t="shared" si="1"/>
        <v>218909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>
        <v>34499.5</v>
      </c>
      <c r="M78" s="91">
        <v>81331</v>
      </c>
      <c r="N78" s="92">
        <v>11655.5</v>
      </c>
      <c r="O78" s="93">
        <v>38582</v>
      </c>
      <c r="P78" s="91">
        <v>19995.5</v>
      </c>
      <c r="Q78" s="91">
        <v>14282.5</v>
      </c>
      <c r="R78" s="92"/>
      <c r="S78" s="93"/>
      <c r="T78" s="91"/>
      <c r="U78" s="91"/>
      <c r="V78" s="92"/>
      <c r="W78" s="93"/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1707</v>
      </c>
      <c r="B79" s="110" t="s">
        <v>1537</v>
      </c>
      <c r="C79" s="110" t="s">
        <v>1538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1707</v>
      </c>
      <c r="B80" s="110" t="s">
        <v>1539</v>
      </c>
      <c r="C80" s="110" t="s">
        <v>1540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1707</v>
      </c>
      <c r="B81" s="110" t="s">
        <v>1541</v>
      </c>
      <c r="C81" s="110" t="s">
        <v>1542</v>
      </c>
      <c r="D81" s="21">
        <f t="shared" si="1"/>
        <v>203104.5</v>
      </c>
      <c r="E81" s="24">
        <f t="shared" si="1"/>
        <v>195529.75</v>
      </c>
      <c r="F81" s="90">
        <v>33431.75</v>
      </c>
      <c r="G81" s="90">
        <v>16151</v>
      </c>
      <c r="H81" s="91">
        <v>26222</v>
      </c>
      <c r="I81" s="91">
        <v>35625.75</v>
      </c>
      <c r="J81" s="92">
        <v>93927.75</v>
      </c>
      <c r="K81" s="93">
        <v>38502.5</v>
      </c>
      <c r="L81" s="91">
        <v>26576</v>
      </c>
      <c r="M81" s="91">
        <v>74099.5</v>
      </c>
      <c r="N81" s="92">
        <v>15664</v>
      </c>
      <c r="O81" s="93">
        <v>16237</v>
      </c>
      <c r="P81" s="91">
        <v>7283</v>
      </c>
      <c r="Q81" s="91">
        <v>14914</v>
      </c>
      <c r="R81" s="92"/>
      <c r="S81" s="93"/>
      <c r="T81" s="91"/>
      <c r="U81" s="91"/>
      <c r="V81" s="92"/>
      <c r="W81" s="93"/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1707</v>
      </c>
      <c r="B82" s="110" t="s">
        <v>1543</v>
      </c>
      <c r="C82" s="110" t="s">
        <v>1544</v>
      </c>
      <c r="D82" s="21">
        <f t="shared" si="1"/>
        <v>12679415.5</v>
      </c>
      <c r="E82" s="24">
        <f t="shared" si="1"/>
        <v>12532145.16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>
        <v>2262235.25</v>
      </c>
      <c r="K82" s="93">
        <v>2561839.94</v>
      </c>
      <c r="L82" s="91">
        <v>1905878.5</v>
      </c>
      <c r="M82" s="91">
        <v>2750449.97</v>
      </c>
      <c r="N82" s="92">
        <v>1359012.5</v>
      </c>
      <c r="O82" s="93">
        <v>1387217</v>
      </c>
      <c r="P82" s="91">
        <v>1938854.75</v>
      </c>
      <c r="Q82" s="91">
        <v>1943959</v>
      </c>
      <c r="R82" s="92"/>
      <c r="S82" s="93"/>
      <c r="T82" s="91"/>
      <c r="U82" s="91"/>
      <c r="V82" s="92"/>
      <c r="W82" s="93"/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1707</v>
      </c>
      <c r="B83" s="110" t="s">
        <v>1545</v>
      </c>
      <c r="C83" s="110" t="s">
        <v>1546</v>
      </c>
      <c r="D83" s="21">
        <f t="shared" si="1"/>
        <v>4150752.25</v>
      </c>
      <c r="E83" s="24">
        <f t="shared" si="1"/>
        <v>3177983.5</v>
      </c>
      <c r="F83" s="90">
        <v>687079.5</v>
      </c>
      <c r="G83" s="90">
        <v>17874.5</v>
      </c>
      <c r="H83" s="91">
        <v>659417</v>
      </c>
      <c r="I83" s="91">
        <v>1395.25</v>
      </c>
      <c r="J83" s="92">
        <v>580607.75</v>
      </c>
      <c r="K83" s="93">
        <v>1065</v>
      </c>
      <c r="L83" s="91">
        <v>758321</v>
      </c>
      <c r="M83" s="91">
        <v>2154977</v>
      </c>
      <c r="N83" s="92">
        <v>688838</v>
      </c>
      <c r="O83" s="93">
        <v>675507.5</v>
      </c>
      <c r="P83" s="91">
        <v>776489</v>
      </c>
      <c r="Q83" s="91">
        <v>327164.25</v>
      </c>
      <c r="R83" s="92"/>
      <c r="S83" s="93"/>
      <c r="T83" s="91"/>
      <c r="U83" s="91"/>
      <c r="V83" s="92"/>
      <c r="W83" s="93"/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1707</v>
      </c>
      <c r="B84" s="110" t="s">
        <v>1547</v>
      </c>
      <c r="C84" s="110" t="s">
        <v>1548</v>
      </c>
      <c r="D84" s="21">
        <f t="shared" si="1"/>
        <v>2284848.25</v>
      </c>
      <c r="E84" s="24">
        <f t="shared" si="1"/>
        <v>2106690.33</v>
      </c>
      <c r="F84" s="90">
        <v>397286</v>
      </c>
      <c r="G84" s="90">
        <v>70410.59</v>
      </c>
      <c r="H84" s="96">
        <v>535278</v>
      </c>
      <c r="I84" s="96">
        <v>116207.57</v>
      </c>
      <c r="J84" s="25">
        <v>348165.25</v>
      </c>
      <c r="K84" s="26">
        <v>17162.46</v>
      </c>
      <c r="L84" s="96">
        <v>353243</v>
      </c>
      <c r="M84" s="96">
        <v>1119144.47</v>
      </c>
      <c r="N84" s="25">
        <v>148385.25</v>
      </c>
      <c r="O84" s="26">
        <v>445074.87</v>
      </c>
      <c r="P84" s="91">
        <v>502490.75</v>
      </c>
      <c r="Q84" s="91">
        <v>338690.37</v>
      </c>
      <c r="R84" s="25"/>
      <c r="S84" s="26"/>
      <c r="T84" s="96"/>
      <c r="U84" s="96"/>
      <c r="V84" s="25"/>
      <c r="W84" s="26"/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1707</v>
      </c>
      <c r="B85" s="110" t="s">
        <v>1549</v>
      </c>
      <c r="C85" s="110" t="s">
        <v>1550</v>
      </c>
      <c r="D85" s="21">
        <f t="shared" si="1"/>
        <v>310264.75</v>
      </c>
      <c r="E85" s="24">
        <f t="shared" si="1"/>
        <v>215002.5</v>
      </c>
      <c r="F85" s="90">
        <v>40532.5</v>
      </c>
      <c r="G85" s="90">
        <v>0</v>
      </c>
      <c r="H85" s="96">
        <v>44139.75</v>
      </c>
      <c r="I85" s="96">
        <v>40009.25</v>
      </c>
      <c r="J85" s="25">
        <v>56708</v>
      </c>
      <c r="K85" s="26">
        <v>28530</v>
      </c>
      <c r="L85" s="96">
        <v>57070.5</v>
      </c>
      <c r="M85" s="96">
        <v>69160.75</v>
      </c>
      <c r="N85" s="25">
        <v>35882.5</v>
      </c>
      <c r="O85" s="26">
        <v>40745</v>
      </c>
      <c r="P85" s="96">
        <v>75931.5</v>
      </c>
      <c r="Q85" s="96">
        <v>36557.5</v>
      </c>
      <c r="R85" s="25"/>
      <c r="S85" s="26"/>
      <c r="T85" s="96"/>
      <c r="U85" s="96"/>
      <c r="V85" s="25"/>
      <c r="W85" s="26"/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1707</v>
      </c>
      <c r="B86" s="110" t="s">
        <v>1551</v>
      </c>
      <c r="C86" s="110" t="s">
        <v>1552</v>
      </c>
      <c r="D86" s="21">
        <f t="shared" si="1"/>
        <v>99281.58</v>
      </c>
      <c r="E86" s="24">
        <f t="shared" si="1"/>
        <v>122666.76</v>
      </c>
      <c r="F86" s="90">
        <v>0</v>
      </c>
      <c r="G86" s="90">
        <v>0</v>
      </c>
      <c r="H86" s="91">
        <v>0</v>
      </c>
      <c r="I86" s="91">
        <v>37187.97</v>
      </c>
      <c r="J86" s="92">
        <v>10617.5</v>
      </c>
      <c r="K86" s="93">
        <v>23196.959999999999</v>
      </c>
      <c r="L86" s="91">
        <v>53585.25</v>
      </c>
      <c r="M86" s="91">
        <v>8977.58</v>
      </c>
      <c r="N86" s="92">
        <v>6485.25</v>
      </c>
      <c r="O86" s="93">
        <v>0</v>
      </c>
      <c r="P86" s="96">
        <v>28593.58</v>
      </c>
      <c r="Q86" s="96">
        <v>53304.25</v>
      </c>
      <c r="R86" s="92"/>
      <c r="S86" s="93"/>
      <c r="T86" s="91"/>
      <c r="U86" s="91"/>
      <c r="V86" s="92"/>
      <c r="W86" s="93"/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1707</v>
      </c>
      <c r="B87" s="110" t="s">
        <v>41</v>
      </c>
      <c r="C87" s="110" t="s">
        <v>1553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>
        <v>0</v>
      </c>
      <c r="K87" s="93">
        <v>0</v>
      </c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1707</v>
      </c>
      <c r="B88" s="110" t="s">
        <v>42</v>
      </c>
      <c r="C88" s="110" t="s">
        <v>1554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>
        <v>0</v>
      </c>
      <c r="M88" s="91">
        <v>0</v>
      </c>
      <c r="N88" s="92">
        <v>0</v>
      </c>
      <c r="O88" s="93">
        <v>0</v>
      </c>
      <c r="P88" s="91">
        <v>0</v>
      </c>
      <c r="Q88" s="91">
        <v>0</v>
      </c>
      <c r="R88" s="92"/>
      <c r="S88" s="93"/>
      <c r="T88" s="91"/>
      <c r="U88" s="91"/>
      <c r="V88" s="92"/>
      <c r="W88" s="93"/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1707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1707</v>
      </c>
      <c r="B90" s="110" t="s">
        <v>45</v>
      </c>
      <c r="C90" s="110" t="s">
        <v>1555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1707</v>
      </c>
      <c r="B91" s="110" t="s">
        <v>46</v>
      </c>
      <c r="C91" s="110" t="s">
        <v>1556</v>
      </c>
      <c r="D91" s="21">
        <f t="shared" si="1"/>
        <v>4538687.5999999996</v>
      </c>
      <c r="E91" s="24">
        <f t="shared" si="1"/>
        <v>4238053.84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>
        <v>392292.21</v>
      </c>
      <c r="K91" s="93">
        <v>347427.22</v>
      </c>
      <c r="L91" s="91">
        <v>1137808.05</v>
      </c>
      <c r="M91" s="91">
        <v>1605594.46</v>
      </c>
      <c r="N91" s="92">
        <v>396277.94</v>
      </c>
      <c r="O91" s="93">
        <v>84575.31</v>
      </c>
      <c r="P91" s="91">
        <v>1342793.67</v>
      </c>
      <c r="Q91" s="91">
        <v>1214846.8</v>
      </c>
      <c r="R91" s="92"/>
      <c r="S91" s="93"/>
      <c r="T91" s="91"/>
      <c r="U91" s="91"/>
      <c r="V91" s="92"/>
      <c r="W91" s="93"/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1707</v>
      </c>
      <c r="B92" s="110" t="s">
        <v>47</v>
      </c>
      <c r="C92" s="110" t="s">
        <v>1557</v>
      </c>
      <c r="D92" s="21">
        <f t="shared" si="1"/>
        <v>2641535.5199999996</v>
      </c>
      <c r="E92" s="24">
        <f t="shared" si="1"/>
        <v>1337438.07</v>
      </c>
      <c r="F92" s="90">
        <v>199265.5</v>
      </c>
      <c r="G92" s="90">
        <v>2426.5</v>
      </c>
      <c r="H92" s="91">
        <v>1958992.26</v>
      </c>
      <c r="I92" s="91">
        <v>2588.31</v>
      </c>
      <c r="J92" s="92">
        <v>10559.5</v>
      </c>
      <c r="K92" s="93">
        <v>24715.5</v>
      </c>
      <c r="L92" s="91">
        <v>180909.75</v>
      </c>
      <c r="M92" s="91">
        <v>783368.5</v>
      </c>
      <c r="N92" s="92">
        <v>137210.76</v>
      </c>
      <c r="O92" s="93">
        <v>6887.76</v>
      </c>
      <c r="P92" s="91">
        <v>154597.75</v>
      </c>
      <c r="Q92" s="91">
        <v>517451.5</v>
      </c>
      <c r="R92" s="92"/>
      <c r="S92" s="93"/>
      <c r="T92" s="91"/>
      <c r="U92" s="91"/>
      <c r="V92" s="92"/>
      <c r="W92" s="93"/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1707</v>
      </c>
      <c r="B93" s="110" t="s">
        <v>48</v>
      </c>
      <c r="C93" s="110" t="s">
        <v>1558</v>
      </c>
      <c r="D93" s="21">
        <f t="shared" si="1"/>
        <v>12490560.610000001</v>
      </c>
      <c r="E93" s="24">
        <f t="shared" si="1"/>
        <v>12505499.35</v>
      </c>
      <c r="F93" s="90"/>
      <c r="G93" s="90"/>
      <c r="H93" s="91">
        <v>3199558.54</v>
      </c>
      <c r="I93" s="91">
        <v>3203373.79</v>
      </c>
      <c r="J93" s="92">
        <v>1766662.21</v>
      </c>
      <c r="K93" s="93">
        <v>1777785.7</v>
      </c>
      <c r="L93" s="91">
        <v>2462531.5</v>
      </c>
      <c r="M93" s="91">
        <v>2462531.5</v>
      </c>
      <c r="N93" s="92">
        <v>2462137.62</v>
      </c>
      <c r="O93" s="93">
        <v>2462137.62</v>
      </c>
      <c r="P93" s="91">
        <v>2599670.7400000002</v>
      </c>
      <c r="Q93" s="91">
        <v>2599670.7400000002</v>
      </c>
      <c r="R93" s="92"/>
      <c r="S93" s="93"/>
      <c r="T93" s="91"/>
      <c r="U93" s="91"/>
      <c r="V93" s="92"/>
      <c r="W93" s="93"/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1707</v>
      </c>
      <c r="B94" s="110" t="s">
        <v>49</v>
      </c>
      <c r="C94" s="110" t="s">
        <v>1559</v>
      </c>
      <c r="D94" s="21">
        <f t="shared" si="1"/>
        <v>803707.05999999994</v>
      </c>
      <c r="E94" s="24">
        <f t="shared" si="1"/>
        <v>721032.04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>
        <v>86738</v>
      </c>
      <c r="K94" s="93">
        <v>88634.5</v>
      </c>
      <c r="L94" s="91">
        <v>219420.02</v>
      </c>
      <c r="M94" s="91">
        <v>100883.5</v>
      </c>
      <c r="N94" s="92">
        <v>100883.5</v>
      </c>
      <c r="O94" s="93">
        <v>132362</v>
      </c>
      <c r="P94" s="91">
        <v>132362</v>
      </c>
      <c r="Q94" s="91">
        <v>64712</v>
      </c>
      <c r="R94" s="92"/>
      <c r="S94" s="93"/>
      <c r="T94" s="91"/>
      <c r="U94" s="91"/>
      <c r="V94" s="92"/>
      <c r="W94" s="93"/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1707</v>
      </c>
      <c r="B95" s="110" t="s">
        <v>50</v>
      </c>
      <c r="C95" s="110" t="s">
        <v>1560</v>
      </c>
      <c r="D95" s="21">
        <f t="shared" si="1"/>
        <v>725179.9</v>
      </c>
      <c r="E95" s="24">
        <f t="shared" si="1"/>
        <v>693281.4</v>
      </c>
      <c r="F95" s="90">
        <v>84467</v>
      </c>
      <c r="G95" s="90">
        <v>118033.5</v>
      </c>
      <c r="H95" s="91">
        <v>118033.5</v>
      </c>
      <c r="I95" s="91">
        <v>157706.6</v>
      </c>
      <c r="J95" s="92">
        <v>40434</v>
      </c>
      <c r="K95" s="93">
        <v>45954</v>
      </c>
      <c r="L95" s="91">
        <v>193142.6</v>
      </c>
      <c r="M95" s="91">
        <v>126704.9</v>
      </c>
      <c r="N95" s="92">
        <v>126704.9</v>
      </c>
      <c r="O95" s="93">
        <v>162397.9</v>
      </c>
      <c r="P95" s="91">
        <v>162397.9</v>
      </c>
      <c r="Q95" s="91">
        <v>82484.5</v>
      </c>
      <c r="R95" s="92"/>
      <c r="S95" s="93"/>
      <c r="T95" s="91"/>
      <c r="U95" s="91"/>
      <c r="V95" s="92"/>
      <c r="W95" s="93"/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1707</v>
      </c>
      <c r="B96" s="110" t="s">
        <v>1561</v>
      </c>
      <c r="C96" s="110" t="s">
        <v>1562</v>
      </c>
      <c r="D96" s="21">
        <f t="shared" si="1"/>
        <v>0</v>
      </c>
      <c r="E96" s="24">
        <f t="shared" si="1"/>
        <v>0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/>
      <c r="U96" s="96"/>
      <c r="V96" s="25"/>
      <c r="W96" s="26"/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1707</v>
      </c>
      <c r="B97" s="110" t="s">
        <v>51</v>
      </c>
      <c r="C97" s="110" t="s">
        <v>1563</v>
      </c>
      <c r="D97" s="21">
        <f t="shared" si="1"/>
        <v>13680553.600000001</v>
      </c>
      <c r="E97" s="24">
        <f t="shared" si="1"/>
        <v>14284061.76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>
        <v>895239.63</v>
      </c>
      <c r="K97" s="93">
        <v>1029547.78</v>
      </c>
      <c r="L97" s="91">
        <v>445050.3</v>
      </c>
      <c r="M97" s="91">
        <v>567428.81999999995</v>
      </c>
      <c r="N97" s="92">
        <v>567428.81999999995</v>
      </c>
      <c r="O97" s="93">
        <v>614931.67000000004</v>
      </c>
      <c r="P97" s="96">
        <v>614931.67000000004</v>
      </c>
      <c r="Q97" s="96">
        <v>665940.26</v>
      </c>
      <c r="R97" s="92"/>
      <c r="S97" s="93"/>
      <c r="T97" s="91"/>
      <c r="U97" s="91"/>
      <c r="V97" s="92"/>
      <c r="W97" s="93"/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1707</v>
      </c>
      <c r="B98" s="110" t="s">
        <v>52</v>
      </c>
      <c r="C98" s="110" t="s">
        <v>1564</v>
      </c>
      <c r="D98" s="21">
        <f t="shared" si="1"/>
        <v>19048408.520000003</v>
      </c>
      <c r="E98" s="24">
        <f t="shared" si="1"/>
        <v>20836597.980000004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>
        <v>1985096.01</v>
      </c>
      <c r="K98" s="26">
        <v>2431381.31</v>
      </c>
      <c r="L98" s="96">
        <v>861719.35</v>
      </c>
      <c r="M98" s="96">
        <v>1109000.26</v>
      </c>
      <c r="N98" s="25">
        <v>1109000.26</v>
      </c>
      <c r="O98" s="26">
        <v>1195859.71</v>
      </c>
      <c r="P98" s="91">
        <v>1195859.71</v>
      </c>
      <c r="Q98" s="91">
        <v>1601815.37</v>
      </c>
      <c r="R98" s="25"/>
      <c r="S98" s="26"/>
      <c r="T98" s="96"/>
      <c r="U98" s="96"/>
      <c r="V98" s="25"/>
      <c r="W98" s="26"/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1707</v>
      </c>
      <c r="B99" s="110" t="s">
        <v>1700</v>
      </c>
      <c r="C99" s="110" t="s">
        <v>1565</v>
      </c>
      <c r="D99" s="21">
        <f t="shared" si="1"/>
        <v>0</v>
      </c>
      <c r="E99" s="24">
        <f t="shared" si="1"/>
        <v>0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/>
      <c r="U99" s="96"/>
      <c r="V99" s="25"/>
      <c r="W99" s="26"/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1707</v>
      </c>
      <c r="B100" s="110" t="s">
        <v>1701</v>
      </c>
      <c r="C100" s="110" t="s">
        <v>1666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1707</v>
      </c>
      <c r="B101" s="110" t="s">
        <v>53</v>
      </c>
      <c r="C101" s="110" t="s">
        <v>1566</v>
      </c>
      <c r="D101" s="21">
        <f t="shared" si="1"/>
        <v>9402693.0899999999</v>
      </c>
      <c r="E101" s="24">
        <f t="shared" si="1"/>
        <v>9402693.0899999999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>
        <v>1085010</v>
      </c>
      <c r="K101" s="93">
        <v>1085010</v>
      </c>
      <c r="L101" s="91">
        <v>1797555.5</v>
      </c>
      <c r="M101" s="91">
        <v>1797555.5</v>
      </c>
      <c r="N101" s="92">
        <v>1634711</v>
      </c>
      <c r="O101" s="93">
        <v>1634711</v>
      </c>
      <c r="P101" s="96">
        <v>1689388</v>
      </c>
      <c r="Q101" s="96">
        <v>1689388</v>
      </c>
      <c r="R101" s="92"/>
      <c r="S101" s="93"/>
      <c r="T101" s="91"/>
      <c r="U101" s="91"/>
      <c r="V101" s="92"/>
      <c r="W101" s="93"/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1707</v>
      </c>
      <c r="B102" s="110" t="s">
        <v>54</v>
      </c>
      <c r="C102" s="110" t="s">
        <v>55</v>
      </c>
      <c r="D102" s="21">
        <f t="shared" si="1"/>
        <v>48514.22</v>
      </c>
      <c r="E102" s="24">
        <f t="shared" si="1"/>
        <v>0</v>
      </c>
      <c r="F102" s="90"/>
      <c r="G102" s="90"/>
      <c r="H102" s="91"/>
      <c r="I102" s="91"/>
      <c r="J102" s="92">
        <v>48514.22</v>
      </c>
      <c r="K102" s="93">
        <v>0</v>
      </c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1707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1707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1707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1707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1707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1707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1707</v>
      </c>
      <c r="B109" s="110" t="s">
        <v>80</v>
      </c>
      <c r="C109" s="110" t="s">
        <v>81</v>
      </c>
      <c r="D109" s="21">
        <f t="shared" si="1"/>
        <v>0</v>
      </c>
      <c r="E109" s="24">
        <f t="shared" si="1"/>
        <v>0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/>
      <c r="W109" s="93"/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1707</v>
      </c>
      <c r="B110" s="110" t="s">
        <v>82</v>
      </c>
      <c r="C110" s="110" t="s">
        <v>83</v>
      </c>
      <c r="D110" s="21">
        <f t="shared" si="1"/>
        <v>42275249.43</v>
      </c>
      <c r="E110" s="24">
        <f t="shared" si="1"/>
        <v>48308437.670000002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>
        <v>7175191.8499999996</v>
      </c>
      <c r="K110" s="26">
        <v>7718947.5300000003</v>
      </c>
      <c r="L110" s="96">
        <v>7383126.5999999996</v>
      </c>
      <c r="M110" s="96">
        <v>7195386.1299999999</v>
      </c>
      <c r="N110" s="25">
        <v>5682751.4100000001</v>
      </c>
      <c r="O110" s="26">
        <v>8039823.7699999996</v>
      </c>
      <c r="P110" s="91">
        <v>10491981.35</v>
      </c>
      <c r="Q110" s="91">
        <v>8480285.1099999994</v>
      </c>
      <c r="R110" s="25"/>
      <c r="S110" s="26"/>
      <c r="T110" s="96"/>
      <c r="U110" s="96"/>
      <c r="V110" s="25"/>
      <c r="W110" s="26"/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1707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54581.53</v>
      </c>
      <c r="F111" s="90"/>
      <c r="G111" s="90"/>
      <c r="H111" s="91"/>
      <c r="I111" s="91"/>
      <c r="J111" s="92">
        <v>0</v>
      </c>
      <c r="K111" s="93">
        <v>54581.53</v>
      </c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1707</v>
      </c>
      <c r="B112" s="110" t="s">
        <v>86</v>
      </c>
      <c r="C112" s="110" t="s">
        <v>87</v>
      </c>
      <c r="D112" s="21">
        <f t="shared" si="1"/>
        <v>27383686.170000002</v>
      </c>
      <c r="E112" s="24">
        <f t="shared" si="1"/>
        <v>24543670.449999999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>
        <v>5809019.9100000001</v>
      </c>
      <c r="K112" s="93">
        <v>6620550.75</v>
      </c>
      <c r="L112" s="91">
        <v>7295999.1500000004</v>
      </c>
      <c r="M112" s="91">
        <v>6541981.0599999996</v>
      </c>
      <c r="N112" s="92">
        <v>2788100.75</v>
      </c>
      <c r="O112" s="93">
        <v>3265116.02</v>
      </c>
      <c r="P112" s="91">
        <v>4787306.28</v>
      </c>
      <c r="Q112" s="91">
        <v>2359828.91</v>
      </c>
      <c r="R112" s="92"/>
      <c r="S112" s="93"/>
      <c r="T112" s="91"/>
      <c r="U112" s="91"/>
      <c r="V112" s="92"/>
      <c r="W112" s="93"/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1707</v>
      </c>
      <c r="B113" s="110" t="s">
        <v>88</v>
      </c>
      <c r="C113" s="110" t="s">
        <v>89</v>
      </c>
      <c r="D113" s="21">
        <f t="shared" si="1"/>
        <v>10159311.350000001</v>
      </c>
      <c r="E113" s="24">
        <f t="shared" si="1"/>
        <v>10951879.449999999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>
        <v>1392803.7</v>
      </c>
      <c r="K113" s="26">
        <v>527409.19999999995</v>
      </c>
      <c r="L113" s="96">
        <v>2306714.5</v>
      </c>
      <c r="M113" s="96">
        <v>3341155.55</v>
      </c>
      <c r="N113" s="25">
        <v>968814.95</v>
      </c>
      <c r="O113" s="26">
        <v>1757064.15</v>
      </c>
      <c r="P113" s="91">
        <v>3726268.2</v>
      </c>
      <c r="Q113" s="91">
        <v>3616000.2</v>
      </c>
      <c r="R113" s="25"/>
      <c r="S113" s="26"/>
      <c r="T113" s="96"/>
      <c r="U113" s="96"/>
      <c r="V113" s="25"/>
      <c r="W113" s="26"/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1707</v>
      </c>
      <c r="B114" s="110" t="s">
        <v>90</v>
      </c>
      <c r="C114" s="110" t="s">
        <v>91</v>
      </c>
      <c r="D114" s="21">
        <f t="shared" si="1"/>
        <v>39055</v>
      </c>
      <c r="E114" s="24">
        <f t="shared" si="1"/>
        <v>39055</v>
      </c>
      <c r="F114" s="90"/>
      <c r="G114" s="90"/>
      <c r="H114" s="91"/>
      <c r="I114" s="91"/>
      <c r="J114" s="92"/>
      <c r="K114" s="93"/>
      <c r="L114" s="91">
        <v>39055</v>
      </c>
      <c r="M114" s="91">
        <v>39055</v>
      </c>
      <c r="N114" s="92"/>
      <c r="O114" s="93"/>
      <c r="P114" s="96"/>
      <c r="Q114" s="96"/>
      <c r="R114" s="92"/>
      <c r="S114" s="93"/>
      <c r="T114" s="91"/>
      <c r="U114" s="91"/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1707</v>
      </c>
      <c r="B115" s="110" t="s">
        <v>92</v>
      </c>
      <c r="C115" s="110" t="s">
        <v>93</v>
      </c>
      <c r="D115" s="21">
        <f t="shared" si="1"/>
        <v>471568.16000000003</v>
      </c>
      <c r="E115" s="24">
        <f t="shared" si="1"/>
        <v>463243.19</v>
      </c>
      <c r="F115" s="90">
        <v>29742.5</v>
      </c>
      <c r="G115" s="90">
        <v>29742.5</v>
      </c>
      <c r="H115" s="91">
        <v>0</v>
      </c>
      <c r="I115" s="91">
        <v>0</v>
      </c>
      <c r="J115" s="92">
        <v>187061.36</v>
      </c>
      <c r="K115" s="93">
        <v>192721</v>
      </c>
      <c r="L115" s="91">
        <v>49814.2</v>
      </c>
      <c r="M115" s="91">
        <v>24894.2</v>
      </c>
      <c r="N115" s="92">
        <v>182495.1</v>
      </c>
      <c r="O115" s="93">
        <v>212765.49</v>
      </c>
      <c r="P115" s="91">
        <v>22455</v>
      </c>
      <c r="Q115" s="91">
        <v>3120</v>
      </c>
      <c r="R115" s="92"/>
      <c r="S115" s="93"/>
      <c r="T115" s="91"/>
      <c r="U115" s="91"/>
      <c r="V115" s="92"/>
      <c r="W115" s="93"/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1707</v>
      </c>
      <c r="B116" s="110" t="s">
        <v>94</v>
      </c>
      <c r="C116" s="110" t="s">
        <v>95</v>
      </c>
      <c r="D116" s="21">
        <f t="shared" si="1"/>
        <v>2685369.88</v>
      </c>
      <c r="E116" s="24">
        <f t="shared" si="1"/>
        <v>2733931.5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>
        <v>465936.88</v>
      </c>
      <c r="K116" s="93">
        <v>478901.5</v>
      </c>
      <c r="L116" s="91">
        <v>505832</v>
      </c>
      <c r="M116" s="91">
        <v>450428</v>
      </c>
      <c r="N116" s="92">
        <v>414256.96</v>
      </c>
      <c r="O116" s="93">
        <v>414256.96</v>
      </c>
      <c r="P116" s="91">
        <v>483240.5</v>
      </c>
      <c r="Q116" s="91">
        <v>559058.5</v>
      </c>
      <c r="R116" s="92"/>
      <c r="S116" s="93"/>
      <c r="T116" s="91"/>
      <c r="U116" s="91"/>
      <c r="V116" s="92"/>
      <c r="W116" s="93"/>
      <c r="X116" s="91"/>
      <c r="Y116" s="91"/>
      <c r="Z116" s="92"/>
      <c r="AA116" s="93"/>
      <c r="AB116" s="91"/>
      <c r="AC116" s="91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1707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18574</v>
      </c>
      <c r="E117" s="24">
        <f t="shared" ref="E117:E126" si="3">G117+I117+K117+M117+O117+Q117+S117+U117+W117+Y117+AA117+AC117</f>
        <v>18574</v>
      </c>
      <c r="F117" s="90">
        <v>13830</v>
      </c>
      <c r="G117" s="90">
        <v>13830</v>
      </c>
      <c r="H117" s="96"/>
      <c r="I117" s="96"/>
      <c r="J117" s="25"/>
      <c r="K117" s="26"/>
      <c r="L117" s="96">
        <v>3400</v>
      </c>
      <c r="M117" s="96">
        <v>3400</v>
      </c>
      <c r="N117" s="25">
        <v>1344</v>
      </c>
      <c r="O117" s="26">
        <v>1344</v>
      </c>
      <c r="P117" s="91"/>
      <c r="Q117" s="91"/>
      <c r="R117" s="25"/>
      <c r="S117" s="26"/>
      <c r="T117" s="96"/>
      <c r="U117" s="96"/>
      <c r="V117" s="25"/>
      <c r="W117" s="26"/>
      <c r="X117" s="96"/>
      <c r="Y117" s="96"/>
      <c r="Z117" s="25"/>
      <c r="AA117" s="26"/>
      <c r="AB117" s="96"/>
      <c r="AC117" s="96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1707</v>
      </c>
      <c r="B118" s="110" t="s">
        <v>98</v>
      </c>
      <c r="C118" s="110" t="s">
        <v>99</v>
      </c>
      <c r="D118" s="21">
        <f t="shared" si="2"/>
        <v>1368403</v>
      </c>
      <c r="E118" s="24">
        <f t="shared" si="3"/>
        <v>1503759.74</v>
      </c>
      <c r="F118" s="90">
        <v>108529</v>
      </c>
      <c r="G118" s="90">
        <v>203042</v>
      </c>
      <c r="H118" s="96">
        <v>0</v>
      </c>
      <c r="I118" s="96">
        <v>114763</v>
      </c>
      <c r="J118" s="25">
        <v>138313</v>
      </c>
      <c r="K118" s="26">
        <v>119010.74</v>
      </c>
      <c r="L118" s="96">
        <v>279230</v>
      </c>
      <c r="M118" s="96">
        <v>249005</v>
      </c>
      <c r="N118" s="25">
        <v>196655</v>
      </c>
      <c r="O118" s="26">
        <v>308359</v>
      </c>
      <c r="P118" s="96">
        <v>645676</v>
      </c>
      <c r="Q118" s="96">
        <v>509580</v>
      </c>
      <c r="R118" s="25"/>
      <c r="S118" s="26"/>
      <c r="T118" s="96"/>
      <c r="U118" s="96"/>
      <c r="V118" s="25"/>
      <c r="W118" s="26"/>
      <c r="X118" s="96"/>
      <c r="Y118" s="96"/>
      <c r="Z118" s="25"/>
      <c r="AA118" s="26"/>
      <c r="AB118" s="96"/>
      <c r="AC118" s="96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1707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1707</v>
      </c>
      <c r="B120" s="110" t="s">
        <v>102</v>
      </c>
      <c r="C120" s="110" t="s">
        <v>103</v>
      </c>
      <c r="D120" s="21">
        <f t="shared" si="2"/>
        <v>750199.8</v>
      </c>
      <c r="E120" s="24">
        <f t="shared" si="3"/>
        <v>750199.8</v>
      </c>
      <c r="F120" s="90">
        <v>104380</v>
      </c>
      <c r="G120" s="90">
        <v>104380</v>
      </c>
      <c r="H120" s="96">
        <v>96997.5</v>
      </c>
      <c r="I120" s="96">
        <v>96997.5</v>
      </c>
      <c r="J120" s="25">
        <v>109633.60000000001</v>
      </c>
      <c r="K120" s="26">
        <v>109633.60000000001</v>
      </c>
      <c r="L120" s="96">
        <v>84487.2</v>
      </c>
      <c r="M120" s="96">
        <v>84487.2</v>
      </c>
      <c r="N120" s="25">
        <v>158070</v>
      </c>
      <c r="O120" s="26">
        <v>158070</v>
      </c>
      <c r="P120" s="96">
        <v>196631.5</v>
      </c>
      <c r="Q120" s="96">
        <v>196631.5</v>
      </c>
      <c r="R120" s="25"/>
      <c r="S120" s="26"/>
      <c r="T120" s="96"/>
      <c r="U120" s="96"/>
      <c r="V120" s="25"/>
      <c r="W120" s="26"/>
      <c r="X120" s="96"/>
      <c r="Y120" s="96"/>
      <c r="Z120" s="25"/>
      <c r="AA120" s="26"/>
      <c r="AB120" s="96"/>
      <c r="AC120" s="96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1707</v>
      </c>
      <c r="B121" s="110" t="s">
        <v>104</v>
      </c>
      <c r="C121" s="110" t="s">
        <v>105</v>
      </c>
      <c r="D121" s="21">
        <f t="shared" si="2"/>
        <v>92995</v>
      </c>
      <c r="E121" s="24">
        <f t="shared" si="3"/>
        <v>85536.5</v>
      </c>
      <c r="F121" s="90">
        <v>0</v>
      </c>
      <c r="G121" s="90">
        <v>6255</v>
      </c>
      <c r="H121" s="96">
        <v>17725</v>
      </c>
      <c r="I121" s="96">
        <v>15585</v>
      </c>
      <c r="J121" s="25">
        <v>14820</v>
      </c>
      <c r="K121" s="26">
        <v>13686.5</v>
      </c>
      <c r="L121" s="96">
        <v>720</v>
      </c>
      <c r="M121" s="96">
        <v>1920</v>
      </c>
      <c r="N121" s="25">
        <v>24055</v>
      </c>
      <c r="O121" s="26">
        <v>15245</v>
      </c>
      <c r="P121" s="96">
        <v>35675</v>
      </c>
      <c r="Q121" s="96">
        <v>32845</v>
      </c>
      <c r="R121" s="25"/>
      <c r="S121" s="26"/>
      <c r="T121" s="96"/>
      <c r="U121" s="96"/>
      <c r="V121" s="25"/>
      <c r="W121" s="26"/>
      <c r="X121" s="96"/>
      <c r="Y121" s="96"/>
      <c r="Z121" s="25"/>
      <c r="AA121" s="26"/>
      <c r="AB121" s="96"/>
      <c r="AC121" s="96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1707</v>
      </c>
      <c r="B122" s="110" t="s">
        <v>106</v>
      </c>
      <c r="C122" s="110" t="s">
        <v>107</v>
      </c>
      <c r="D122" s="21">
        <f t="shared" si="2"/>
        <v>95082</v>
      </c>
      <c r="E122" s="24">
        <f t="shared" si="3"/>
        <v>95770</v>
      </c>
      <c r="F122" s="90">
        <v>0</v>
      </c>
      <c r="G122" s="90">
        <v>500</v>
      </c>
      <c r="H122" s="96">
        <v>0</v>
      </c>
      <c r="I122" s="96">
        <v>1000</v>
      </c>
      <c r="J122" s="25">
        <v>7300</v>
      </c>
      <c r="K122" s="26">
        <v>1156</v>
      </c>
      <c r="L122" s="96">
        <v>43169</v>
      </c>
      <c r="M122" s="96">
        <v>44269</v>
      </c>
      <c r="N122" s="25">
        <v>18375</v>
      </c>
      <c r="O122" s="26">
        <v>19281</v>
      </c>
      <c r="P122" s="96">
        <v>26238</v>
      </c>
      <c r="Q122" s="96">
        <v>29564</v>
      </c>
      <c r="R122" s="25"/>
      <c r="S122" s="26"/>
      <c r="T122" s="96"/>
      <c r="U122" s="96"/>
      <c r="V122" s="25"/>
      <c r="W122" s="26"/>
      <c r="X122" s="96"/>
      <c r="Y122" s="96"/>
      <c r="Z122" s="25"/>
      <c r="AA122" s="26"/>
      <c r="AB122" s="96"/>
      <c r="AC122" s="96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1707</v>
      </c>
      <c r="B123" s="110" t="s">
        <v>108</v>
      </c>
      <c r="C123" s="110" t="s">
        <v>109</v>
      </c>
      <c r="D123" s="21">
        <f t="shared" si="2"/>
        <v>548470</v>
      </c>
      <c r="E123" s="24">
        <f t="shared" si="3"/>
        <v>513383</v>
      </c>
      <c r="F123" s="90">
        <v>100800</v>
      </c>
      <c r="G123" s="90">
        <v>86873</v>
      </c>
      <c r="H123" s="96">
        <v>4350</v>
      </c>
      <c r="I123" s="96">
        <v>49676</v>
      </c>
      <c r="J123" s="25">
        <v>0</v>
      </c>
      <c r="K123" s="26">
        <v>24200</v>
      </c>
      <c r="L123" s="96">
        <v>106900</v>
      </c>
      <c r="M123" s="96">
        <v>48290</v>
      </c>
      <c r="N123" s="25">
        <v>8820</v>
      </c>
      <c r="O123" s="26">
        <v>59587</v>
      </c>
      <c r="P123" s="96">
        <v>327600</v>
      </c>
      <c r="Q123" s="96">
        <v>244757</v>
      </c>
      <c r="R123" s="25"/>
      <c r="S123" s="26"/>
      <c r="T123" s="96"/>
      <c r="U123" s="96"/>
      <c r="V123" s="25"/>
      <c r="W123" s="26"/>
      <c r="X123" s="96"/>
      <c r="Y123" s="96"/>
      <c r="Z123" s="25"/>
      <c r="AA123" s="26"/>
      <c r="AB123" s="96"/>
      <c r="AC123" s="96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1707</v>
      </c>
      <c r="B124" s="110" t="s">
        <v>110</v>
      </c>
      <c r="C124" s="110" t="s">
        <v>111</v>
      </c>
      <c r="D124" s="21">
        <f t="shared" si="2"/>
        <v>1530420.4</v>
      </c>
      <c r="E124" s="24">
        <f t="shared" si="3"/>
        <v>1395092.99</v>
      </c>
      <c r="F124" s="90">
        <v>98755</v>
      </c>
      <c r="G124" s="90">
        <v>141433</v>
      </c>
      <c r="H124" s="91">
        <v>0</v>
      </c>
      <c r="I124" s="91">
        <v>127525</v>
      </c>
      <c r="J124" s="92">
        <v>523279</v>
      </c>
      <c r="K124" s="93">
        <v>307753.49</v>
      </c>
      <c r="L124" s="91">
        <v>174810</v>
      </c>
      <c r="M124" s="91">
        <v>114477</v>
      </c>
      <c r="N124" s="92">
        <v>150700</v>
      </c>
      <c r="O124" s="93">
        <v>222926</v>
      </c>
      <c r="P124" s="96">
        <v>582876.4</v>
      </c>
      <c r="Q124" s="96">
        <v>480978.5</v>
      </c>
      <c r="R124" s="92"/>
      <c r="S124" s="93"/>
      <c r="T124" s="91"/>
      <c r="U124" s="91"/>
      <c r="V124" s="92"/>
      <c r="W124" s="93"/>
      <c r="X124" s="91"/>
      <c r="Y124" s="91"/>
      <c r="Z124" s="92"/>
      <c r="AA124" s="93"/>
      <c r="AB124" s="91"/>
      <c r="AC124" s="91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1707</v>
      </c>
      <c r="B125" s="110" t="s">
        <v>112</v>
      </c>
      <c r="C125" s="110" t="s">
        <v>113</v>
      </c>
      <c r="D125" s="21">
        <f t="shared" si="2"/>
        <v>309651</v>
      </c>
      <c r="E125" s="24">
        <f t="shared" si="3"/>
        <v>313686</v>
      </c>
      <c r="F125" s="90">
        <v>8140</v>
      </c>
      <c r="G125" s="90">
        <v>22440</v>
      </c>
      <c r="H125" s="91">
        <v>121330</v>
      </c>
      <c r="I125" s="91">
        <v>97900</v>
      </c>
      <c r="J125" s="92">
        <v>0</v>
      </c>
      <c r="K125" s="93">
        <v>6563</v>
      </c>
      <c r="L125" s="91">
        <v>36246</v>
      </c>
      <c r="M125" s="91">
        <v>37534</v>
      </c>
      <c r="N125" s="92">
        <v>48000</v>
      </c>
      <c r="O125" s="93">
        <v>54856</v>
      </c>
      <c r="P125" s="91">
        <v>95935</v>
      </c>
      <c r="Q125" s="91">
        <v>94393</v>
      </c>
      <c r="R125" s="92"/>
      <c r="S125" s="93"/>
      <c r="T125" s="91"/>
      <c r="U125" s="91"/>
      <c r="V125" s="92"/>
      <c r="W125" s="93"/>
      <c r="X125" s="91"/>
      <c r="Y125" s="91"/>
      <c r="Z125" s="92"/>
      <c r="AA125" s="93"/>
      <c r="AB125" s="91"/>
      <c r="AC125" s="91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1707</v>
      </c>
      <c r="B126" s="110" t="s">
        <v>114</v>
      </c>
      <c r="C126" s="110" t="s">
        <v>115</v>
      </c>
      <c r="D126" s="21">
        <f t="shared" si="2"/>
        <v>20500</v>
      </c>
      <c r="E126" s="24">
        <f t="shared" si="3"/>
        <v>20500</v>
      </c>
      <c r="F126" s="90"/>
      <c r="G126" s="90"/>
      <c r="H126" s="96"/>
      <c r="I126" s="96"/>
      <c r="J126" s="25">
        <v>7350</v>
      </c>
      <c r="K126" s="26">
        <v>7350</v>
      </c>
      <c r="L126" s="96">
        <v>13150</v>
      </c>
      <c r="M126" s="96">
        <v>13150</v>
      </c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1707</v>
      </c>
      <c r="B127" s="110" t="s">
        <v>116</v>
      </c>
      <c r="C127" s="110" t="s">
        <v>117</v>
      </c>
      <c r="D127" s="21">
        <f t="shared" si="1"/>
        <v>84170.48</v>
      </c>
      <c r="E127" s="24">
        <f t="shared" si="1"/>
        <v>21082.66</v>
      </c>
      <c r="F127" s="90"/>
      <c r="G127" s="90"/>
      <c r="H127" s="91"/>
      <c r="I127" s="91"/>
      <c r="J127" s="92">
        <v>84170.48</v>
      </c>
      <c r="K127" s="93">
        <v>21082.66</v>
      </c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1707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1707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1707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1707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1707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1707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1707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>
        <v>0</v>
      </c>
      <c r="K134" s="26">
        <v>0</v>
      </c>
      <c r="L134" s="96">
        <v>0</v>
      </c>
      <c r="M134" s="96">
        <v>0</v>
      </c>
      <c r="N134" s="25">
        <v>0</v>
      </c>
      <c r="O134" s="26">
        <v>0</v>
      </c>
      <c r="P134" s="96">
        <v>0</v>
      </c>
      <c r="Q134" s="96">
        <v>0</v>
      </c>
      <c r="R134" s="25"/>
      <c r="S134" s="26"/>
      <c r="T134" s="96"/>
      <c r="U134" s="96"/>
      <c r="V134" s="25"/>
      <c r="W134" s="26"/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1707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1707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2522968.25</v>
      </c>
      <c r="F136" s="90">
        <v>0</v>
      </c>
      <c r="G136" s="90">
        <v>443816.05</v>
      </c>
      <c r="H136" s="96">
        <v>0</v>
      </c>
      <c r="I136" s="96">
        <v>443816.05</v>
      </c>
      <c r="J136" s="25">
        <v>0</v>
      </c>
      <c r="K136" s="26">
        <v>303888</v>
      </c>
      <c r="L136" s="96">
        <v>0</v>
      </c>
      <c r="M136" s="96">
        <v>443816.05</v>
      </c>
      <c r="N136" s="25">
        <v>0</v>
      </c>
      <c r="O136" s="26">
        <v>443816.05</v>
      </c>
      <c r="P136" s="96">
        <v>0</v>
      </c>
      <c r="Q136" s="96">
        <v>443816.05</v>
      </c>
      <c r="R136" s="25"/>
      <c r="S136" s="26"/>
      <c r="T136" s="96"/>
      <c r="U136" s="96"/>
      <c r="V136" s="25"/>
      <c r="W136" s="26"/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1707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>
        <v>0</v>
      </c>
      <c r="K137" s="93">
        <v>0</v>
      </c>
      <c r="L137" s="91">
        <v>0</v>
      </c>
      <c r="M137" s="91">
        <v>0</v>
      </c>
      <c r="N137" s="92">
        <v>0</v>
      </c>
      <c r="O137" s="93">
        <v>0</v>
      </c>
      <c r="P137" s="96">
        <v>0</v>
      </c>
      <c r="Q137" s="96">
        <v>0</v>
      </c>
      <c r="R137" s="92"/>
      <c r="S137" s="93"/>
      <c r="T137" s="91"/>
      <c r="U137" s="91"/>
      <c r="V137" s="92"/>
      <c r="W137" s="93"/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1707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1707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8183277.8100000005</v>
      </c>
      <c r="F139" s="90">
        <v>0</v>
      </c>
      <c r="G139" s="90">
        <v>1435461.29</v>
      </c>
      <c r="H139" s="96">
        <v>0</v>
      </c>
      <c r="I139" s="96">
        <v>1435461.29</v>
      </c>
      <c r="J139" s="25">
        <v>0</v>
      </c>
      <c r="K139" s="26">
        <v>1005971.36</v>
      </c>
      <c r="L139" s="96">
        <v>0</v>
      </c>
      <c r="M139" s="96">
        <v>1435461.29</v>
      </c>
      <c r="N139" s="25">
        <v>0</v>
      </c>
      <c r="O139" s="26">
        <v>1435461.29</v>
      </c>
      <c r="P139" s="96">
        <v>0</v>
      </c>
      <c r="Q139" s="96">
        <v>1435461.29</v>
      </c>
      <c r="R139" s="25"/>
      <c r="S139" s="26"/>
      <c r="T139" s="96"/>
      <c r="U139" s="96"/>
      <c r="V139" s="25"/>
      <c r="W139" s="26"/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1707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>
        <v>0</v>
      </c>
      <c r="K140" s="26">
        <v>0</v>
      </c>
      <c r="L140" s="96">
        <v>0</v>
      </c>
      <c r="M140" s="96">
        <v>0</v>
      </c>
      <c r="N140" s="25">
        <v>0</v>
      </c>
      <c r="O140" s="26">
        <v>0</v>
      </c>
      <c r="P140" s="96">
        <v>0</v>
      </c>
      <c r="Q140" s="96">
        <v>0</v>
      </c>
      <c r="R140" s="25"/>
      <c r="S140" s="26"/>
      <c r="T140" s="96"/>
      <c r="U140" s="96"/>
      <c r="V140" s="25"/>
      <c r="W140" s="26"/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1707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1707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12664.61</v>
      </c>
      <c r="F142" s="90">
        <v>0</v>
      </c>
      <c r="G142" s="90">
        <v>0</v>
      </c>
      <c r="H142" s="96">
        <v>0</v>
      </c>
      <c r="I142" s="96">
        <v>0</v>
      </c>
      <c r="J142" s="25">
        <v>0</v>
      </c>
      <c r="K142" s="26">
        <v>12664.61</v>
      </c>
      <c r="L142" s="96">
        <v>0</v>
      </c>
      <c r="M142" s="96">
        <v>0</v>
      </c>
      <c r="N142" s="25">
        <v>0</v>
      </c>
      <c r="O142" s="26">
        <v>0</v>
      </c>
      <c r="P142" s="96">
        <v>0</v>
      </c>
      <c r="Q142" s="96">
        <v>0</v>
      </c>
      <c r="R142" s="25"/>
      <c r="S142" s="26"/>
      <c r="T142" s="96"/>
      <c r="U142" s="96"/>
      <c r="V142" s="25"/>
      <c r="W142" s="26"/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1707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1707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1707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1707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>
        <v>0</v>
      </c>
      <c r="K146" s="26">
        <v>0</v>
      </c>
      <c r="L146" s="96">
        <v>0</v>
      </c>
      <c r="M146" s="96">
        <v>0</v>
      </c>
      <c r="N146" s="25">
        <v>0</v>
      </c>
      <c r="O146" s="26">
        <v>0</v>
      </c>
      <c r="P146" s="96">
        <v>0</v>
      </c>
      <c r="Q146" s="96">
        <v>0</v>
      </c>
      <c r="R146" s="25"/>
      <c r="S146" s="26"/>
      <c r="T146" s="96"/>
      <c r="U146" s="96"/>
      <c r="V146" s="25"/>
      <c r="W146" s="26"/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1707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>
        <v>0</v>
      </c>
      <c r="M147" s="96">
        <v>0</v>
      </c>
      <c r="N147" s="25">
        <v>0</v>
      </c>
      <c r="O147" s="26">
        <v>0</v>
      </c>
      <c r="P147" s="96">
        <v>0</v>
      </c>
      <c r="Q147" s="96">
        <v>0</v>
      </c>
      <c r="R147" s="25"/>
      <c r="S147" s="26"/>
      <c r="T147" s="96"/>
      <c r="U147" s="96"/>
      <c r="V147" s="25"/>
      <c r="W147" s="26"/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1707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>
        <v>0</v>
      </c>
      <c r="K148" s="26">
        <v>0</v>
      </c>
      <c r="L148" s="96">
        <v>0</v>
      </c>
      <c r="M148" s="96">
        <v>0</v>
      </c>
      <c r="N148" s="25">
        <v>0</v>
      </c>
      <c r="O148" s="26">
        <v>0</v>
      </c>
      <c r="P148" s="96">
        <v>0</v>
      </c>
      <c r="Q148" s="96">
        <v>0</v>
      </c>
      <c r="R148" s="25"/>
      <c r="S148" s="26"/>
      <c r="T148" s="96"/>
      <c r="U148" s="96"/>
      <c r="V148" s="25"/>
      <c r="W148" s="26"/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1707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>
        <v>0</v>
      </c>
      <c r="M149" s="91">
        <v>0</v>
      </c>
      <c r="N149" s="92">
        <v>0</v>
      </c>
      <c r="O149" s="93">
        <v>0</v>
      </c>
      <c r="P149" s="96">
        <v>0</v>
      </c>
      <c r="Q149" s="96">
        <v>0</v>
      </c>
      <c r="R149" s="92"/>
      <c r="S149" s="93"/>
      <c r="T149" s="91"/>
      <c r="U149" s="91"/>
      <c r="V149" s="92"/>
      <c r="W149" s="93"/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1707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1707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>
        <v>0</v>
      </c>
      <c r="M151" s="96">
        <v>0</v>
      </c>
      <c r="N151" s="25">
        <v>0</v>
      </c>
      <c r="O151" s="26">
        <v>0</v>
      </c>
      <c r="P151" s="96">
        <v>0</v>
      </c>
      <c r="Q151" s="96">
        <v>0</v>
      </c>
      <c r="R151" s="25"/>
      <c r="S151" s="26"/>
      <c r="T151" s="96"/>
      <c r="U151" s="96"/>
      <c r="V151" s="25"/>
      <c r="W151" s="26"/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1707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1707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1707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1707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1707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1707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1707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48325.01</v>
      </c>
      <c r="F158" s="90">
        <v>0</v>
      </c>
      <c r="G158" s="90">
        <v>6944.44</v>
      </c>
      <c r="H158" s="91">
        <v>0</v>
      </c>
      <c r="I158" s="91">
        <v>6944.43</v>
      </c>
      <c r="J158" s="92">
        <v>0</v>
      </c>
      <c r="K158" s="93">
        <v>13602.82</v>
      </c>
      <c r="L158" s="91">
        <v>0</v>
      </c>
      <c r="M158" s="91">
        <v>6944.44</v>
      </c>
      <c r="N158" s="92">
        <v>0</v>
      </c>
      <c r="O158" s="93">
        <v>6944.44</v>
      </c>
      <c r="P158" s="91">
        <v>0</v>
      </c>
      <c r="Q158" s="91">
        <v>6944.44</v>
      </c>
      <c r="R158" s="92"/>
      <c r="S158" s="93"/>
      <c r="T158" s="91"/>
      <c r="U158" s="91"/>
      <c r="V158" s="92"/>
      <c r="W158" s="93"/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1707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>
        <v>0</v>
      </c>
      <c r="M159" s="91">
        <v>0</v>
      </c>
      <c r="N159" s="92">
        <v>0</v>
      </c>
      <c r="O159" s="93">
        <v>0</v>
      </c>
      <c r="P159" s="91">
        <v>0</v>
      </c>
      <c r="Q159" s="91">
        <v>0</v>
      </c>
      <c r="R159" s="92"/>
      <c r="S159" s="93"/>
      <c r="T159" s="91"/>
      <c r="U159" s="91"/>
      <c r="V159" s="92"/>
      <c r="W159" s="93"/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1707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>
        <v>0</v>
      </c>
      <c r="K160" s="93">
        <v>0</v>
      </c>
      <c r="L160" s="91">
        <v>0</v>
      </c>
      <c r="M160" s="91">
        <v>0</v>
      </c>
      <c r="N160" s="92">
        <v>0</v>
      </c>
      <c r="O160" s="93">
        <v>0</v>
      </c>
      <c r="P160" s="91">
        <v>0</v>
      </c>
      <c r="Q160" s="91">
        <v>0</v>
      </c>
      <c r="R160" s="92"/>
      <c r="S160" s="93"/>
      <c r="T160" s="91"/>
      <c r="U160" s="91"/>
      <c r="V160" s="92"/>
      <c r="W160" s="93"/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1707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>
        <v>0</v>
      </c>
      <c r="M161" s="91">
        <v>0</v>
      </c>
      <c r="N161" s="92">
        <v>0</v>
      </c>
      <c r="O161" s="93">
        <v>0</v>
      </c>
      <c r="P161" s="91">
        <v>0</v>
      </c>
      <c r="Q161" s="91">
        <v>0</v>
      </c>
      <c r="R161" s="92"/>
      <c r="S161" s="93"/>
      <c r="T161" s="91"/>
      <c r="U161" s="91"/>
      <c r="V161" s="92"/>
      <c r="W161" s="93"/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1707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1707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>
        <v>0</v>
      </c>
      <c r="M163" s="91">
        <v>0</v>
      </c>
      <c r="N163" s="92">
        <v>0</v>
      </c>
      <c r="O163" s="93">
        <v>0</v>
      </c>
      <c r="P163" s="91">
        <v>0</v>
      </c>
      <c r="Q163" s="91">
        <v>0</v>
      </c>
      <c r="R163" s="92"/>
      <c r="S163" s="93"/>
      <c r="T163" s="91"/>
      <c r="U163" s="91"/>
      <c r="V163" s="92"/>
      <c r="W163" s="93"/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1707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>
        <v>0</v>
      </c>
      <c r="K164" s="93">
        <v>0</v>
      </c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1707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>
        <v>0</v>
      </c>
      <c r="K165" s="93">
        <v>0</v>
      </c>
      <c r="L165" s="91">
        <v>0</v>
      </c>
      <c r="M165" s="91">
        <v>0</v>
      </c>
      <c r="N165" s="92">
        <v>0</v>
      </c>
      <c r="O165" s="93">
        <v>0</v>
      </c>
      <c r="P165" s="91">
        <v>0</v>
      </c>
      <c r="Q165" s="91">
        <v>0</v>
      </c>
      <c r="R165" s="92"/>
      <c r="S165" s="93"/>
      <c r="T165" s="91"/>
      <c r="U165" s="91"/>
      <c r="V165" s="92"/>
      <c r="W165" s="93"/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1707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>
        <v>0</v>
      </c>
      <c r="K166" s="93">
        <v>0</v>
      </c>
      <c r="L166" s="91">
        <v>0</v>
      </c>
      <c r="M166" s="91">
        <v>0</v>
      </c>
      <c r="N166" s="92">
        <v>0</v>
      </c>
      <c r="O166" s="93">
        <v>0</v>
      </c>
      <c r="P166" s="91">
        <v>0</v>
      </c>
      <c r="Q166" s="91">
        <v>0</v>
      </c>
      <c r="R166" s="92"/>
      <c r="S166" s="93"/>
      <c r="T166" s="91"/>
      <c r="U166" s="91"/>
      <c r="V166" s="92"/>
      <c r="W166" s="93"/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1707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>
        <v>0</v>
      </c>
      <c r="K167" s="93">
        <v>0</v>
      </c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1707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1707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1707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>
        <v>0</v>
      </c>
      <c r="K170" s="93">
        <v>0</v>
      </c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1707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1707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1707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50524.58</v>
      </c>
      <c r="F173" s="90"/>
      <c r="G173" s="90"/>
      <c r="H173" s="96"/>
      <c r="I173" s="96"/>
      <c r="J173" s="25">
        <v>0</v>
      </c>
      <c r="K173" s="26">
        <v>50524.58</v>
      </c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1707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430980.07999999996</v>
      </c>
      <c r="F174" s="90">
        <v>0</v>
      </c>
      <c r="G174" s="90">
        <v>61666.67</v>
      </c>
      <c r="H174" s="96">
        <v>0</v>
      </c>
      <c r="I174" s="96">
        <v>61666.67</v>
      </c>
      <c r="J174" s="25">
        <v>0</v>
      </c>
      <c r="K174" s="26">
        <v>122646.73</v>
      </c>
      <c r="L174" s="96">
        <v>0</v>
      </c>
      <c r="M174" s="96">
        <v>61666.67</v>
      </c>
      <c r="N174" s="25">
        <v>0</v>
      </c>
      <c r="O174" s="26">
        <v>61666.67</v>
      </c>
      <c r="P174" s="96">
        <v>0</v>
      </c>
      <c r="Q174" s="96">
        <v>61666.67</v>
      </c>
      <c r="R174" s="25"/>
      <c r="S174" s="26"/>
      <c r="T174" s="96"/>
      <c r="U174" s="96"/>
      <c r="V174" s="25"/>
      <c r="W174" s="26"/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1707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74758.960000000006</v>
      </c>
      <c r="F175" s="90">
        <v>0</v>
      </c>
      <c r="G175" s="90">
        <v>8333.33</v>
      </c>
      <c r="H175" s="91">
        <v>0</v>
      </c>
      <c r="I175" s="91">
        <v>8333.33</v>
      </c>
      <c r="J175" s="92">
        <v>0</v>
      </c>
      <c r="K175" s="93">
        <v>33092.31</v>
      </c>
      <c r="L175" s="91">
        <v>0</v>
      </c>
      <c r="M175" s="91">
        <v>8333.33</v>
      </c>
      <c r="N175" s="92">
        <v>0</v>
      </c>
      <c r="O175" s="93">
        <v>8333.33</v>
      </c>
      <c r="P175" s="96">
        <v>0</v>
      </c>
      <c r="Q175" s="96">
        <v>8333.33</v>
      </c>
      <c r="R175" s="92"/>
      <c r="S175" s="93"/>
      <c r="T175" s="91"/>
      <c r="U175" s="91"/>
      <c r="V175" s="92"/>
      <c r="W175" s="93"/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1707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51714.06</v>
      </c>
      <c r="F176" s="90"/>
      <c r="G176" s="90"/>
      <c r="H176" s="96"/>
      <c r="I176" s="96"/>
      <c r="J176" s="25">
        <v>0</v>
      </c>
      <c r="K176" s="26">
        <v>51714.06</v>
      </c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1707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1707</v>
      </c>
      <c r="B178" s="110" t="s">
        <v>218</v>
      </c>
      <c r="C178" s="110" t="s">
        <v>1567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1707</v>
      </c>
      <c r="B179" s="110" t="s">
        <v>219</v>
      </c>
      <c r="C179" s="110" t="s">
        <v>1568</v>
      </c>
      <c r="D179" s="21">
        <f t="shared" si="4"/>
        <v>0</v>
      </c>
      <c r="E179" s="24">
        <f t="shared" si="4"/>
        <v>7100.79</v>
      </c>
      <c r="F179" s="90"/>
      <c r="G179" s="90"/>
      <c r="H179" s="96"/>
      <c r="I179" s="96"/>
      <c r="J179" s="25">
        <v>0</v>
      </c>
      <c r="K179" s="26">
        <v>7100.79</v>
      </c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1707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1707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1707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1707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1707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>
        <v>0</v>
      </c>
      <c r="K184" s="93">
        <v>0</v>
      </c>
      <c r="L184" s="91">
        <v>0</v>
      </c>
      <c r="M184" s="91">
        <v>0</v>
      </c>
      <c r="N184" s="92">
        <v>0</v>
      </c>
      <c r="O184" s="93">
        <v>0</v>
      </c>
      <c r="P184" s="91">
        <v>0</v>
      </c>
      <c r="Q184" s="91">
        <v>0</v>
      </c>
      <c r="R184" s="92"/>
      <c r="S184" s="93"/>
      <c r="T184" s="91"/>
      <c r="U184" s="91"/>
      <c r="V184" s="92"/>
      <c r="W184" s="93"/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1707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1707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>
        <v>0</v>
      </c>
      <c r="K186" s="93">
        <v>0</v>
      </c>
      <c r="L186" s="91">
        <v>0</v>
      </c>
      <c r="M186" s="91">
        <v>0</v>
      </c>
      <c r="N186" s="92">
        <v>0</v>
      </c>
      <c r="O186" s="93">
        <v>0</v>
      </c>
      <c r="P186" s="96">
        <v>0</v>
      </c>
      <c r="Q186" s="96">
        <v>0</v>
      </c>
      <c r="R186" s="92"/>
      <c r="S186" s="93"/>
      <c r="T186" s="91"/>
      <c r="U186" s="91"/>
      <c r="V186" s="92"/>
      <c r="W186" s="93"/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1707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>
        <v>0</v>
      </c>
      <c r="K187" s="26">
        <v>0</v>
      </c>
      <c r="L187" s="96">
        <v>0</v>
      </c>
      <c r="M187" s="96">
        <v>0</v>
      </c>
      <c r="N187" s="25">
        <v>0</v>
      </c>
      <c r="O187" s="26">
        <v>0</v>
      </c>
      <c r="P187" s="91">
        <v>0</v>
      </c>
      <c r="Q187" s="91">
        <v>0</v>
      </c>
      <c r="R187" s="25"/>
      <c r="S187" s="26"/>
      <c r="T187" s="96"/>
      <c r="U187" s="96"/>
      <c r="V187" s="25"/>
      <c r="W187" s="26"/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1707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1707</v>
      </c>
      <c r="B189" s="110" t="s">
        <v>238</v>
      </c>
      <c r="C189" s="110" t="s">
        <v>239</v>
      </c>
      <c r="D189" s="21">
        <f t="shared" si="4"/>
        <v>13166.65</v>
      </c>
      <c r="E189" s="24">
        <f t="shared" si="4"/>
        <v>340749.99000000005</v>
      </c>
      <c r="F189" s="90">
        <v>0</v>
      </c>
      <c r="G189" s="90">
        <v>62833.33</v>
      </c>
      <c r="H189" s="96">
        <v>0</v>
      </c>
      <c r="I189" s="96">
        <v>62833.33</v>
      </c>
      <c r="J189" s="25">
        <v>0</v>
      </c>
      <c r="K189" s="26">
        <v>13416.67</v>
      </c>
      <c r="L189" s="96">
        <v>0</v>
      </c>
      <c r="M189" s="96">
        <v>62833.33</v>
      </c>
      <c r="N189" s="25">
        <v>13166.65</v>
      </c>
      <c r="O189" s="26">
        <v>62833.33</v>
      </c>
      <c r="P189" s="96">
        <v>0</v>
      </c>
      <c r="Q189" s="96">
        <v>76000</v>
      </c>
      <c r="R189" s="25"/>
      <c r="S189" s="26"/>
      <c r="T189" s="96"/>
      <c r="U189" s="96"/>
      <c r="V189" s="25"/>
      <c r="W189" s="26"/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1707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>
        <v>0</v>
      </c>
      <c r="K190" s="26">
        <v>0</v>
      </c>
      <c r="L190" s="96">
        <v>0</v>
      </c>
      <c r="M190" s="96">
        <v>0</v>
      </c>
      <c r="N190" s="25">
        <v>0</v>
      </c>
      <c r="O190" s="26">
        <v>0</v>
      </c>
      <c r="P190" s="96">
        <v>0</v>
      </c>
      <c r="Q190" s="96">
        <v>0</v>
      </c>
      <c r="R190" s="25"/>
      <c r="S190" s="26"/>
      <c r="T190" s="96"/>
      <c r="U190" s="96"/>
      <c r="V190" s="25"/>
      <c r="W190" s="26"/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1707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1707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38648.019999999997</v>
      </c>
      <c r="F192" s="90">
        <v>0</v>
      </c>
      <c r="G192" s="90">
        <v>0</v>
      </c>
      <c r="H192" s="96">
        <v>0</v>
      </c>
      <c r="I192" s="96">
        <v>0</v>
      </c>
      <c r="J192" s="25">
        <v>0</v>
      </c>
      <c r="K192" s="26">
        <v>38648.019999999997</v>
      </c>
      <c r="L192" s="96">
        <v>0</v>
      </c>
      <c r="M192" s="96">
        <v>0</v>
      </c>
      <c r="N192" s="25">
        <v>0</v>
      </c>
      <c r="O192" s="26">
        <v>0</v>
      </c>
      <c r="P192" s="96">
        <v>0</v>
      </c>
      <c r="Q192" s="96">
        <v>0</v>
      </c>
      <c r="R192" s="25"/>
      <c r="S192" s="26"/>
      <c r="T192" s="96"/>
      <c r="U192" s="96"/>
      <c r="V192" s="25"/>
      <c r="W192" s="26"/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1707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>
        <v>0</v>
      </c>
      <c r="K193" s="93">
        <v>0</v>
      </c>
      <c r="L193" s="91">
        <v>0</v>
      </c>
      <c r="M193" s="91">
        <v>0</v>
      </c>
      <c r="N193" s="92">
        <v>0</v>
      </c>
      <c r="O193" s="93">
        <v>0</v>
      </c>
      <c r="P193" s="96">
        <v>0</v>
      </c>
      <c r="Q193" s="96">
        <v>0</v>
      </c>
      <c r="R193" s="92"/>
      <c r="S193" s="93"/>
      <c r="T193" s="91"/>
      <c r="U193" s="91"/>
      <c r="V193" s="92"/>
      <c r="W193" s="93"/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1707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1707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1493.3400000000001</v>
      </c>
      <c r="F195" s="90">
        <v>0</v>
      </c>
      <c r="G195" s="90">
        <v>298.67</v>
      </c>
      <c r="H195" s="91">
        <v>0</v>
      </c>
      <c r="I195" s="91">
        <v>298.66000000000003</v>
      </c>
      <c r="J195" s="92">
        <v>0</v>
      </c>
      <c r="K195" s="93">
        <v>0</v>
      </c>
      <c r="L195" s="91">
        <v>0</v>
      </c>
      <c r="M195" s="91">
        <v>298.67</v>
      </c>
      <c r="N195" s="92">
        <v>0</v>
      </c>
      <c r="O195" s="93">
        <v>298.67</v>
      </c>
      <c r="P195" s="96">
        <v>0</v>
      </c>
      <c r="Q195" s="96">
        <v>298.67</v>
      </c>
      <c r="R195" s="92"/>
      <c r="S195" s="93"/>
      <c r="T195" s="91"/>
      <c r="U195" s="91"/>
      <c r="V195" s="92"/>
      <c r="W195" s="93"/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1707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>
        <v>0</v>
      </c>
      <c r="K196" s="93">
        <v>0</v>
      </c>
      <c r="L196" s="91">
        <v>0</v>
      </c>
      <c r="M196" s="91">
        <v>0</v>
      </c>
      <c r="N196" s="92">
        <v>0</v>
      </c>
      <c r="O196" s="93">
        <v>0</v>
      </c>
      <c r="P196" s="91">
        <v>0</v>
      </c>
      <c r="Q196" s="91">
        <v>0</v>
      </c>
      <c r="R196" s="92"/>
      <c r="S196" s="93"/>
      <c r="T196" s="91"/>
      <c r="U196" s="91"/>
      <c r="V196" s="92"/>
      <c r="W196" s="93"/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1707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1707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>
        <v>0</v>
      </c>
      <c r="K198" s="93">
        <v>0</v>
      </c>
      <c r="L198" s="91">
        <v>0</v>
      </c>
      <c r="M198" s="91">
        <v>0</v>
      </c>
      <c r="N198" s="92">
        <v>0</v>
      </c>
      <c r="O198" s="93">
        <v>0</v>
      </c>
      <c r="P198" s="96">
        <v>0</v>
      </c>
      <c r="Q198" s="96">
        <v>0</v>
      </c>
      <c r="R198" s="92"/>
      <c r="S198" s="93"/>
      <c r="T198" s="91"/>
      <c r="U198" s="91"/>
      <c r="V198" s="92"/>
      <c r="W198" s="93"/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1707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1707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1707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1707</v>
      </c>
      <c r="B202" s="110" t="s">
        <v>264</v>
      </c>
      <c r="C202" s="110" t="s">
        <v>265</v>
      </c>
      <c r="D202" s="21">
        <f t="shared" si="5"/>
        <v>3713600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>
        <v>0</v>
      </c>
      <c r="K202" s="93">
        <v>0</v>
      </c>
      <c r="L202" s="91">
        <v>0</v>
      </c>
      <c r="M202" s="91">
        <v>0</v>
      </c>
      <c r="N202" s="92">
        <v>0</v>
      </c>
      <c r="O202" s="93">
        <v>0</v>
      </c>
      <c r="P202" s="91">
        <v>3713600</v>
      </c>
      <c r="Q202" s="91">
        <v>0</v>
      </c>
      <c r="R202" s="92"/>
      <c r="S202" s="93"/>
      <c r="T202" s="91"/>
      <c r="U202" s="91"/>
      <c r="V202" s="92"/>
      <c r="W202" s="93"/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1707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1707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5030588.07</v>
      </c>
      <c r="F204" s="90">
        <v>0</v>
      </c>
      <c r="G204" s="90">
        <v>832376.67</v>
      </c>
      <c r="H204" s="91">
        <v>0</v>
      </c>
      <c r="I204" s="91">
        <v>832376.67</v>
      </c>
      <c r="J204" s="92">
        <v>0</v>
      </c>
      <c r="K204" s="93">
        <v>884087.4</v>
      </c>
      <c r="L204" s="91">
        <v>0</v>
      </c>
      <c r="M204" s="91">
        <v>851955.66</v>
      </c>
      <c r="N204" s="92">
        <v>0</v>
      </c>
      <c r="O204" s="93">
        <v>790006.67</v>
      </c>
      <c r="P204" s="96">
        <v>0</v>
      </c>
      <c r="Q204" s="96">
        <v>839785</v>
      </c>
      <c r="R204" s="92"/>
      <c r="S204" s="93"/>
      <c r="T204" s="91"/>
      <c r="U204" s="91"/>
      <c r="V204" s="92"/>
      <c r="W204" s="93"/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1707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>
        <v>0</v>
      </c>
      <c r="K205" s="26">
        <v>0</v>
      </c>
      <c r="L205" s="96">
        <v>0</v>
      </c>
      <c r="M205" s="96">
        <v>0</v>
      </c>
      <c r="N205" s="25">
        <v>0</v>
      </c>
      <c r="O205" s="26">
        <v>0</v>
      </c>
      <c r="P205" s="91">
        <v>0</v>
      </c>
      <c r="Q205" s="91">
        <v>0</v>
      </c>
      <c r="R205" s="25"/>
      <c r="S205" s="26"/>
      <c r="T205" s="96"/>
      <c r="U205" s="96"/>
      <c r="V205" s="25"/>
      <c r="W205" s="26"/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1707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1707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>
        <v>0</v>
      </c>
      <c r="K207" s="26">
        <v>0</v>
      </c>
      <c r="L207" s="96">
        <v>0</v>
      </c>
      <c r="M207" s="96">
        <v>0</v>
      </c>
      <c r="N207" s="25">
        <v>0</v>
      </c>
      <c r="O207" s="26">
        <v>0</v>
      </c>
      <c r="P207" s="96">
        <v>0</v>
      </c>
      <c r="Q207" s="96">
        <v>0</v>
      </c>
      <c r="R207" s="25"/>
      <c r="S207" s="26"/>
      <c r="T207" s="96"/>
      <c r="U207" s="96"/>
      <c r="V207" s="25"/>
      <c r="W207" s="26"/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1707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1707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1707</v>
      </c>
      <c r="B210" s="110" t="s">
        <v>280</v>
      </c>
      <c r="C210" s="110" t="s">
        <v>1569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1707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>
        <v>0</v>
      </c>
      <c r="K211" s="26">
        <v>0</v>
      </c>
      <c r="L211" s="96">
        <v>0</v>
      </c>
      <c r="M211" s="96">
        <v>0</v>
      </c>
      <c r="N211" s="25">
        <v>0</v>
      </c>
      <c r="O211" s="26">
        <v>0</v>
      </c>
      <c r="P211" s="96">
        <v>0</v>
      </c>
      <c r="Q211" s="96">
        <v>0</v>
      </c>
      <c r="R211" s="25"/>
      <c r="S211" s="26"/>
      <c r="T211" s="96"/>
      <c r="U211" s="96"/>
      <c r="V211" s="25"/>
      <c r="W211" s="26"/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1707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1707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>
        <v>0</v>
      </c>
      <c r="K213" s="26">
        <v>0</v>
      </c>
      <c r="L213" s="96">
        <v>0</v>
      </c>
      <c r="M213" s="96">
        <v>0</v>
      </c>
      <c r="N213" s="25">
        <v>0</v>
      </c>
      <c r="O213" s="26">
        <v>0</v>
      </c>
      <c r="P213" s="96">
        <v>0</v>
      </c>
      <c r="Q213" s="96">
        <v>0</v>
      </c>
      <c r="R213" s="25"/>
      <c r="S213" s="26"/>
      <c r="T213" s="96"/>
      <c r="U213" s="96"/>
      <c r="V213" s="25"/>
      <c r="W213" s="26"/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1707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1707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1707</v>
      </c>
      <c r="B216" s="110" t="s">
        <v>291</v>
      </c>
      <c r="C216" s="110" t="s">
        <v>1570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1707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1707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1707</v>
      </c>
      <c r="B219" s="110" t="s">
        <v>296</v>
      </c>
      <c r="C219" s="110" t="s">
        <v>1571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1707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1707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1707</v>
      </c>
      <c r="B222" s="110" t="s">
        <v>301</v>
      </c>
      <c r="C222" s="110" t="s">
        <v>1572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1707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>
        <v>0</v>
      </c>
      <c r="K223" s="93">
        <v>0</v>
      </c>
      <c r="L223" s="91">
        <v>0</v>
      </c>
      <c r="M223" s="91">
        <v>0</v>
      </c>
      <c r="N223" s="92">
        <v>0</v>
      </c>
      <c r="O223" s="93">
        <v>0</v>
      </c>
      <c r="P223" s="91">
        <v>0</v>
      </c>
      <c r="Q223" s="91">
        <v>0</v>
      </c>
      <c r="R223" s="92"/>
      <c r="S223" s="93"/>
      <c r="T223" s="91"/>
      <c r="U223" s="91"/>
      <c r="V223" s="92"/>
      <c r="W223" s="93"/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1707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1707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>
        <v>0</v>
      </c>
      <c r="K225" s="93">
        <v>0</v>
      </c>
      <c r="L225" s="91">
        <v>0</v>
      </c>
      <c r="M225" s="91">
        <v>0</v>
      </c>
      <c r="N225" s="92">
        <v>0</v>
      </c>
      <c r="O225" s="93">
        <v>0</v>
      </c>
      <c r="P225" s="91">
        <v>0</v>
      </c>
      <c r="Q225" s="91">
        <v>0</v>
      </c>
      <c r="R225" s="92"/>
      <c r="S225" s="93"/>
      <c r="T225" s="91"/>
      <c r="U225" s="91"/>
      <c r="V225" s="92"/>
      <c r="W225" s="93"/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1707</v>
      </c>
      <c r="B226" s="110" t="s">
        <v>308</v>
      </c>
      <c r="C226" s="110" t="s">
        <v>309</v>
      </c>
      <c r="D226" s="21">
        <f t="shared" si="5"/>
        <v>172690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>
        <v>54500</v>
      </c>
      <c r="K226" s="93">
        <v>0</v>
      </c>
      <c r="L226" s="91">
        <v>64600</v>
      </c>
      <c r="M226" s="91">
        <v>0</v>
      </c>
      <c r="N226" s="92">
        <v>0</v>
      </c>
      <c r="O226" s="93">
        <v>0</v>
      </c>
      <c r="P226" s="91">
        <v>0</v>
      </c>
      <c r="Q226" s="91">
        <v>0</v>
      </c>
      <c r="R226" s="92"/>
      <c r="S226" s="93"/>
      <c r="T226" s="91"/>
      <c r="U226" s="91"/>
      <c r="V226" s="92"/>
      <c r="W226" s="93"/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1707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>
        <v>0</v>
      </c>
      <c r="K227" s="93">
        <v>0</v>
      </c>
      <c r="L227" s="91">
        <v>0</v>
      </c>
      <c r="M227" s="91">
        <v>0</v>
      </c>
      <c r="N227" s="92">
        <v>0</v>
      </c>
      <c r="O227" s="93">
        <v>0</v>
      </c>
      <c r="P227" s="91">
        <v>0</v>
      </c>
      <c r="Q227" s="91">
        <v>0</v>
      </c>
      <c r="R227" s="92"/>
      <c r="S227" s="93"/>
      <c r="T227" s="91"/>
      <c r="U227" s="91"/>
      <c r="V227" s="92"/>
      <c r="W227" s="93"/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1707</v>
      </c>
      <c r="B228" s="110" t="s">
        <v>312</v>
      </c>
      <c r="C228" s="110" t="s">
        <v>313</v>
      </c>
      <c r="D228" s="21">
        <f t="shared" si="5"/>
        <v>59342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>
        <v>41342</v>
      </c>
      <c r="K228" s="93">
        <v>0</v>
      </c>
      <c r="L228" s="91">
        <v>0</v>
      </c>
      <c r="M228" s="91">
        <v>0</v>
      </c>
      <c r="N228" s="92">
        <v>0</v>
      </c>
      <c r="O228" s="93">
        <v>0</v>
      </c>
      <c r="P228" s="91">
        <v>0</v>
      </c>
      <c r="Q228" s="91">
        <v>0</v>
      </c>
      <c r="R228" s="92"/>
      <c r="S228" s="93"/>
      <c r="T228" s="91"/>
      <c r="U228" s="91"/>
      <c r="V228" s="92"/>
      <c r="W228" s="93"/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1707</v>
      </c>
      <c r="B229" s="110" t="s">
        <v>314</v>
      </c>
      <c r="C229" s="110" t="s">
        <v>315</v>
      </c>
      <c r="D229" s="21">
        <f t="shared" si="5"/>
        <v>51110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>
        <v>0</v>
      </c>
      <c r="K229" s="93">
        <v>0</v>
      </c>
      <c r="L229" s="91">
        <v>0</v>
      </c>
      <c r="M229" s="91">
        <v>0</v>
      </c>
      <c r="N229" s="92">
        <v>0</v>
      </c>
      <c r="O229" s="93">
        <v>0</v>
      </c>
      <c r="P229" s="91">
        <v>0</v>
      </c>
      <c r="Q229" s="91">
        <v>0</v>
      </c>
      <c r="R229" s="92"/>
      <c r="S229" s="93"/>
      <c r="T229" s="91"/>
      <c r="U229" s="91"/>
      <c r="V229" s="92"/>
      <c r="W229" s="93"/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1707</v>
      </c>
      <c r="B230" s="110" t="s">
        <v>316</v>
      </c>
      <c r="C230" s="110" t="s">
        <v>317</v>
      </c>
      <c r="D230" s="21">
        <f t="shared" si="5"/>
        <v>58186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>
        <v>0</v>
      </c>
      <c r="K230" s="93">
        <v>0</v>
      </c>
      <c r="L230" s="91">
        <v>0</v>
      </c>
      <c r="M230" s="91">
        <v>0</v>
      </c>
      <c r="N230" s="92">
        <v>58186</v>
      </c>
      <c r="O230" s="93">
        <v>0</v>
      </c>
      <c r="P230" s="91">
        <v>0</v>
      </c>
      <c r="Q230" s="91">
        <v>0</v>
      </c>
      <c r="R230" s="92"/>
      <c r="S230" s="93"/>
      <c r="T230" s="91"/>
      <c r="U230" s="91"/>
      <c r="V230" s="92"/>
      <c r="W230" s="93"/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1707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>
        <v>0</v>
      </c>
      <c r="K231" s="93">
        <v>0</v>
      </c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1707</v>
      </c>
      <c r="B232" s="110" t="s">
        <v>320</v>
      </c>
      <c r="C232" s="110" t="s">
        <v>321</v>
      </c>
      <c r="D232" s="21">
        <f t="shared" si="5"/>
        <v>9981990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>
        <v>0</v>
      </c>
      <c r="K232" s="93">
        <v>0</v>
      </c>
      <c r="L232" s="91">
        <v>5117990</v>
      </c>
      <c r="M232" s="91">
        <v>0</v>
      </c>
      <c r="N232" s="92">
        <v>1315000</v>
      </c>
      <c r="O232" s="93">
        <v>0</v>
      </c>
      <c r="P232" s="91">
        <v>1200000</v>
      </c>
      <c r="Q232" s="91">
        <v>0</v>
      </c>
      <c r="R232" s="92"/>
      <c r="S232" s="93"/>
      <c r="T232" s="91"/>
      <c r="U232" s="91"/>
      <c r="V232" s="92"/>
      <c r="W232" s="93"/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1707</v>
      </c>
      <c r="B233" s="110" t="s">
        <v>322</v>
      </c>
      <c r="C233" s="110" t="s">
        <v>323</v>
      </c>
      <c r="D233" s="21">
        <f t="shared" si="5"/>
        <v>216500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>
        <v>0</v>
      </c>
      <c r="K233" s="93">
        <v>0</v>
      </c>
      <c r="L233" s="91">
        <v>0</v>
      </c>
      <c r="M233" s="91">
        <v>0</v>
      </c>
      <c r="N233" s="92">
        <v>0</v>
      </c>
      <c r="O233" s="93">
        <v>0</v>
      </c>
      <c r="P233" s="91">
        <v>131700</v>
      </c>
      <c r="Q233" s="91">
        <v>0</v>
      </c>
      <c r="R233" s="92"/>
      <c r="S233" s="93"/>
      <c r="T233" s="91"/>
      <c r="U233" s="91"/>
      <c r="V233" s="92"/>
      <c r="W233" s="93"/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1707</v>
      </c>
      <c r="B234" s="110" t="s">
        <v>324</v>
      </c>
      <c r="C234" s="110" t="s">
        <v>325</v>
      </c>
      <c r="D234" s="21">
        <f t="shared" si="5"/>
        <v>83949</v>
      </c>
      <c r="E234" s="24">
        <f t="shared" si="5"/>
        <v>39125</v>
      </c>
      <c r="F234" s="90">
        <v>0</v>
      </c>
      <c r="G234" s="90">
        <v>0</v>
      </c>
      <c r="H234" s="91">
        <v>0</v>
      </c>
      <c r="I234" s="91">
        <v>0</v>
      </c>
      <c r="J234" s="92">
        <v>39125</v>
      </c>
      <c r="K234" s="93">
        <v>39125</v>
      </c>
      <c r="L234" s="91">
        <v>0</v>
      </c>
      <c r="M234" s="91">
        <v>0</v>
      </c>
      <c r="N234" s="92">
        <v>44824</v>
      </c>
      <c r="O234" s="93">
        <v>0</v>
      </c>
      <c r="P234" s="91">
        <v>0</v>
      </c>
      <c r="Q234" s="91">
        <v>0</v>
      </c>
      <c r="R234" s="92"/>
      <c r="S234" s="93"/>
      <c r="T234" s="91"/>
      <c r="U234" s="91"/>
      <c r="V234" s="92"/>
      <c r="W234" s="93"/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1707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>
        <v>0</v>
      </c>
      <c r="K235" s="93">
        <v>0</v>
      </c>
      <c r="L235" s="91">
        <v>0</v>
      </c>
      <c r="M235" s="91">
        <v>0</v>
      </c>
      <c r="N235" s="92">
        <v>0</v>
      </c>
      <c r="O235" s="93">
        <v>0</v>
      </c>
      <c r="P235" s="91">
        <v>0</v>
      </c>
      <c r="Q235" s="91">
        <v>0</v>
      </c>
      <c r="R235" s="92"/>
      <c r="S235" s="93"/>
      <c r="T235" s="91"/>
      <c r="U235" s="91"/>
      <c r="V235" s="92"/>
      <c r="W235" s="93"/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1707</v>
      </c>
      <c r="B236" s="110" t="s">
        <v>328</v>
      </c>
      <c r="C236" s="110" t="s">
        <v>329</v>
      </c>
      <c r="D236" s="21">
        <f t="shared" si="5"/>
        <v>7842.95</v>
      </c>
      <c r="E236" s="24">
        <f t="shared" si="5"/>
        <v>352024.74</v>
      </c>
      <c r="F236" s="90">
        <v>0</v>
      </c>
      <c r="G236" s="90">
        <v>60296.71</v>
      </c>
      <c r="H236" s="91">
        <v>972.22</v>
      </c>
      <c r="I236" s="91">
        <v>57558.16</v>
      </c>
      <c r="J236" s="92">
        <v>0</v>
      </c>
      <c r="K236" s="93">
        <v>73067.33</v>
      </c>
      <c r="L236" s="91">
        <v>0</v>
      </c>
      <c r="M236" s="91">
        <v>51844.27</v>
      </c>
      <c r="N236" s="92">
        <v>6870.73</v>
      </c>
      <c r="O236" s="93">
        <v>48759.83</v>
      </c>
      <c r="P236" s="91">
        <v>0</v>
      </c>
      <c r="Q236" s="91">
        <v>60498.44</v>
      </c>
      <c r="R236" s="92"/>
      <c r="S236" s="93"/>
      <c r="T236" s="91"/>
      <c r="U236" s="91"/>
      <c r="V236" s="92"/>
      <c r="W236" s="93"/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1707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402388.15</v>
      </c>
      <c r="F237" s="90">
        <v>0</v>
      </c>
      <c r="G237" s="90">
        <v>23721.5</v>
      </c>
      <c r="H237" s="96">
        <v>2333.33</v>
      </c>
      <c r="I237" s="96">
        <v>23721.5</v>
      </c>
      <c r="J237" s="25">
        <v>0</v>
      </c>
      <c r="K237" s="26">
        <v>283781.65000000002</v>
      </c>
      <c r="L237" s="96">
        <v>0</v>
      </c>
      <c r="M237" s="96">
        <v>23721.5</v>
      </c>
      <c r="N237" s="25">
        <v>0</v>
      </c>
      <c r="O237" s="26">
        <v>23721.5</v>
      </c>
      <c r="P237" s="91">
        <v>0</v>
      </c>
      <c r="Q237" s="91">
        <v>23720.5</v>
      </c>
      <c r="R237" s="25"/>
      <c r="S237" s="26"/>
      <c r="T237" s="96"/>
      <c r="U237" s="96"/>
      <c r="V237" s="25"/>
      <c r="W237" s="26"/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1707</v>
      </c>
      <c r="B238" s="110" t="s">
        <v>332</v>
      </c>
      <c r="C238" s="110" t="s">
        <v>333</v>
      </c>
      <c r="D238" s="21">
        <f t="shared" si="5"/>
        <v>3323.91</v>
      </c>
      <c r="E238" s="24">
        <f t="shared" si="5"/>
        <v>93173.6</v>
      </c>
      <c r="F238" s="90">
        <v>0</v>
      </c>
      <c r="G238" s="90">
        <v>16134.36</v>
      </c>
      <c r="H238" s="96">
        <v>0</v>
      </c>
      <c r="I238" s="96">
        <v>16142.36</v>
      </c>
      <c r="J238" s="25">
        <v>0</v>
      </c>
      <c r="K238" s="26">
        <v>9145.8799999999992</v>
      </c>
      <c r="L238" s="96">
        <v>0</v>
      </c>
      <c r="M238" s="96">
        <v>16142.36</v>
      </c>
      <c r="N238" s="25">
        <v>3323.91</v>
      </c>
      <c r="O238" s="26">
        <v>16142.36</v>
      </c>
      <c r="P238" s="96">
        <v>0</v>
      </c>
      <c r="Q238" s="96">
        <v>19466.28</v>
      </c>
      <c r="R238" s="25"/>
      <c r="S238" s="26"/>
      <c r="T238" s="96"/>
      <c r="U238" s="96"/>
      <c r="V238" s="25"/>
      <c r="W238" s="26"/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1707</v>
      </c>
      <c r="B239" s="110" t="s">
        <v>334</v>
      </c>
      <c r="C239" s="110" t="s">
        <v>335</v>
      </c>
      <c r="D239" s="21">
        <f t="shared" si="5"/>
        <v>2104.16</v>
      </c>
      <c r="E239" s="24">
        <f t="shared" si="5"/>
        <v>154312.4</v>
      </c>
      <c r="F239" s="90">
        <v>0</v>
      </c>
      <c r="G239" s="90">
        <v>28379</v>
      </c>
      <c r="H239" s="96">
        <v>0</v>
      </c>
      <c r="I239" s="96">
        <v>31213.84</v>
      </c>
      <c r="J239" s="25">
        <v>0</v>
      </c>
      <c r="K239" s="26">
        <v>5625.57</v>
      </c>
      <c r="L239" s="96">
        <v>0</v>
      </c>
      <c r="M239" s="96">
        <v>29185.83</v>
      </c>
      <c r="N239" s="25">
        <v>2104.16</v>
      </c>
      <c r="O239" s="26">
        <v>28761.83</v>
      </c>
      <c r="P239" s="96">
        <v>0</v>
      </c>
      <c r="Q239" s="96">
        <v>31146.33</v>
      </c>
      <c r="R239" s="25"/>
      <c r="S239" s="26"/>
      <c r="T239" s="96"/>
      <c r="U239" s="96"/>
      <c r="V239" s="25"/>
      <c r="W239" s="26"/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1707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66433.680000000008</v>
      </c>
      <c r="F240" s="90">
        <v>0</v>
      </c>
      <c r="G240" s="90">
        <v>13773.04</v>
      </c>
      <c r="H240" s="96">
        <v>0</v>
      </c>
      <c r="I240" s="96">
        <v>13580.7</v>
      </c>
      <c r="J240" s="25">
        <v>0</v>
      </c>
      <c r="K240" s="26">
        <v>7552.53</v>
      </c>
      <c r="L240" s="96">
        <v>0</v>
      </c>
      <c r="M240" s="96">
        <v>10977.37</v>
      </c>
      <c r="N240" s="25">
        <v>0</v>
      </c>
      <c r="O240" s="26">
        <v>10769.05</v>
      </c>
      <c r="P240" s="96">
        <v>0</v>
      </c>
      <c r="Q240" s="96">
        <v>9780.99</v>
      </c>
      <c r="R240" s="25"/>
      <c r="S240" s="26"/>
      <c r="T240" s="96"/>
      <c r="U240" s="96"/>
      <c r="V240" s="25"/>
      <c r="W240" s="26"/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1707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2333.34</v>
      </c>
      <c r="F241" s="90"/>
      <c r="G241" s="90"/>
      <c r="H241" s="96"/>
      <c r="I241" s="96"/>
      <c r="J241" s="25">
        <v>0</v>
      </c>
      <c r="K241" s="26">
        <v>2333.34</v>
      </c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1707</v>
      </c>
      <c r="B242" s="110" t="s">
        <v>340</v>
      </c>
      <c r="C242" s="110" t="s">
        <v>341</v>
      </c>
      <c r="D242" s="21">
        <f t="shared" si="5"/>
        <v>530064.01</v>
      </c>
      <c r="E242" s="24">
        <f t="shared" si="5"/>
        <v>12002332.6</v>
      </c>
      <c r="F242" s="90">
        <v>0</v>
      </c>
      <c r="G242" s="90">
        <v>1995183.16</v>
      </c>
      <c r="H242" s="91">
        <v>0</v>
      </c>
      <c r="I242" s="91">
        <v>1987173.34</v>
      </c>
      <c r="J242" s="92">
        <v>0</v>
      </c>
      <c r="K242" s="93">
        <v>2208174.61</v>
      </c>
      <c r="L242" s="91">
        <v>0</v>
      </c>
      <c r="M242" s="91">
        <v>2003912.33</v>
      </c>
      <c r="N242" s="92">
        <v>57783.01</v>
      </c>
      <c r="O242" s="93">
        <v>1912251.66</v>
      </c>
      <c r="P242" s="96">
        <v>472281</v>
      </c>
      <c r="Q242" s="96">
        <v>1895637.5</v>
      </c>
      <c r="R242" s="92"/>
      <c r="S242" s="93"/>
      <c r="T242" s="91"/>
      <c r="U242" s="91"/>
      <c r="V242" s="92"/>
      <c r="W242" s="93"/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1707</v>
      </c>
      <c r="B243" s="110" t="s">
        <v>342</v>
      </c>
      <c r="C243" s="110" t="s">
        <v>343</v>
      </c>
      <c r="D243" s="21">
        <f t="shared" si="5"/>
        <v>522.89</v>
      </c>
      <c r="E243" s="24">
        <f t="shared" si="5"/>
        <v>352937.29000000004</v>
      </c>
      <c r="F243" s="90">
        <v>0</v>
      </c>
      <c r="G243" s="90">
        <v>56085.34</v>
      </c>
      <c r="H243" s="91">
        <v>0</v>
      </c>
      <c r="I243" s="91">
        <v>55321.88</v>
      </c>
      <c r="J243" s="92">
        <v>0</v>
      </c>
      <c r="K243" s="93">
        <v>84407.63</v>
      </c>
      <c r="L243" s="91">
        <v>0</v>
      </c>
      <c r="M243" s="91">
        <v>55304.56</v>
      </c>
      <c r="N243" s="92">
        <v>522.89</v>
      </c>
      <c r="O243" s="93">
        <v>50030</v>
      </c>
      <c r="P243" s="91">
        <v>0</v>
      </c>
      <c r="Q243" s="91">
        <v>51787.88</v>
      </c>
      <c r="R243" s="92"/>
      <c r="S243" s="93"/>
      <c r="T243" s="91"/>
      <c r="U243" s="91"/>
      <c r="V243" s="92"/>
      <c r="W243" s="93"/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1707</v>
      </c>
      <c r="B244" s="110" t="s">
        <v>344</v>
      </c>
      <c r="C244" s="110" t="s">
        <v>345</v>
      </c>
      <c r="D244" s="21">
        <f t="shared" si="5"/>
        <v>259.39</v>
      </c>
      <c r="E244" s="24">
        <f t="shared" si="5"/>
        <v>133480.81</v>
      </c>
      <c r="F244" s="90">
        <v>0</v>
      </c>
      <c r="G244" s="90">
        <v>25164.33</v>
      </c>
      <c r="H244" s="91">
        <v>0</v>
      </c>
      <c r="I244" s="91">
        <v>25151.33</v>
      </c>
      <c r="J244" s="92">
        <v>0</v>
      </c>
      <c r="K244" s="93">
        <v>22691.919999999998</v>
      </c>
      <c r="L244" s="91">
        <v>0</v>
      </c>
      <c r="M244" s="91">
        <v>21245.45</v>
      </c>
      <c r="N244" s="92">
        <v>259.39</v>
      </c>
      <c r="O244" s="93">
        <v>18565.72</v>
      </c>
      <c r="P244" s="91">
        <v>0</v>
      </c>
      <c r="Q244" s="91">
        <v>20662.060000000001</v>
      </c>
      <c r="R244" s="92"/>
      <c r="S244" s="93"/>
      <c r="T244" s="91"/>
      <c r="U244" s="91"/>
      <c r="V244" s="92"/>
      <c r="W244" s="93"/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1707</v>
      </c>
      <c r="B245" s="110" t="s">
        <v>346</v>
      </c>
      <c r="C245" s="110" t="s">
        <v>347</v>
      </c>
      <c r="D245" s="21">
        <f t="shared" si="5"/>
        <v>0</v>
      </c>
      <c r="E245" s="24">
        <f t="shared" si="5"/>
        <v>28305.11</v>
      </c>
      <c r="F245" s="90">
        <v>0</v>
      </c>
      <c r="G245" s="90">
        <v>7111.56</v>
      </c>
      <c r="H245" s="91">
        <v>0</v>
      </c>
      <c r="I245" s="91">
        <v>6618.41</v>
      </c>
      <c r="J245" s="92">
        <v>0</v>
      </c>
      <c r="K245" s="93">
        <v>333.33</v>
      </c>
      <c r="L245" s="91">
        <v>0</v>
      </c>
      <c r="M245" s="91">
        <v>6464.56</v>
      </c>
      <c r="N245" s="92">
        <v>0</v>
      </c>
      <c r="O245" s="93">
        <v>3838.96</v>
      </c>
      <c r="P245" s="91">
        <v>0</v>
      </c>
      <c r="Q245" s="91">
        <v>3938.29</v>
      </c>
      <c r="R245" s="92"/>
      <c r="S245" s="93"/>
      <c r="T245" s="91"/>
      <c r="U245" s="91"/>
      <c r="V245" s="92"/>
      <c r="W245" s="93"/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1707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1707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1707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1707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1707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1707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>
        <v>0</v>
      </c>
      <c r="K251" s="93">
        <v>0</v>
      </c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1707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1707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>
        <v>0</v>
      </c>
      <c r="K253" s="26">
        <v>0</v>
      </c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1707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1707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1707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1707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1707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1707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1707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1707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1707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1707</v>
      </c>
      <c r="B263" s="110" t="s">
        <v>382</v>
      </c>
      <c r="C263" s="110" t="s">
        <v>383</v>
      </c>
      <c r="D263" s="21">
        <f t="shared" si="6"/>
        <v>7146644.6899999995</v>
      </c>
      <c r="E263" s="24">
        <f t="shared" si="6"/>
        <v>9839244.6899999995</v>
      </c>
      <c r="F263" s="90">
        <v>1021000</v>
      </c>
      <c r="G263" s="90">
        <v>828983.09</v>
      </c>
      <c r="H263" s="96">
        <v>828983.09</v>
      </c>
      <c r="I263" s="96">
        <v>0</v>
      </c>
      <c r="J263" s="25">
        <v>4190000</v>
      </c>
      <c r="K263" s="26">
        <v>4190000</v>
      </c>
      <c r="L263" s="96"/>
      <c r="M263" s="96"/>
      <c r="N263" s="25">
        <v>1106661.6000000001</v>
      </c>
      <c r="O263" s="26">
        <v>1106661.6000000001</v>
      </c>
      <c r="P263" s="96">
        <v>0</v>
      </c>
      <c r="Q263" s="96">
        <v>3713600</v>
      </c>
      <c r="R263" s="25"/>
      <c r="S263" s="26"/>
      <c r="T263" s="96"/>
      <c r="U263" s="96"/>
      <c r="V263" s="25"/>
      <c r="W263" s="26"/>
      <c r="X263" s="96"/>
      <c r="Y263" s="96"/>
      <c r="Z263" s="25"/>
      <c r="AA263" s="26"/>
      <c r="AB263" s="96"/>
      <c r="AC263" s="96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1707</v>
      </c>
      <c r="B264" s="110" t="s">
        <v>384</v>
      </c>
      <c r="C264" s="110" t="s">
        <v>1573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1707</v>
      </c>
      <c r="B265" s="110" t="s">
        <v>386</v>
      </c>
      <c r="C265" s="110" t="s">
        <v>1667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1707</v>
      </c>
      <c r="B266" s="110" t="s">
        <v>388</v>
      </c>
      <c r="C266" s="110" t="s">
        <v>1668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1707</v>
      </c>
      <c r="B267" s="110" t="s">
        <v>390</v>
      </c>
      <c r="C267" s="110" t="s">
        <v>391</v>
      </c>
      <c r="D267" s="21">
        <f t="shared" si="6"/>
        <v>5364800</v>
      </c>
      <c r="E267" s="24">
        <f t="shared" si="6"/>
        <v>0</v>
      </c>
      <c r="F267" s="90"/>
      <c r="G267" s="90"/>
      <c r="H267" s="96"/>
      <c r="I267" s="96"/>
      <c r="J267" s="25">
        <v>4190000</v>
      </c>
      <c r="K267" s="26">
        <v>0</v>
      </c>
      <c r="L267" s="96">
        <v>0</v>
      </c>
      <c r="M267" s="96">
        <v>0</v>
      </c>
      <c r="N267" s="25">
        <v>1174800</v>
      </c>
      <c r="O267" s="26">
        <v>0</v>
      </c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1707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1707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1707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10" t="s">
        <v>1707</v>
      </c>
      <c r="B271" s="110" t="s">
        <v>398</v>
      </c>
      <c r="C271" s="110" t="s">
        <v>1574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1707</v>
      </c>
      <c r="B272" s="110" t="s">
        <v>400</v>
      </c>
      <c r="C272" s="110" t="s">
        <v>1669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1707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1707</v>
      </c>
      <c r="B274" s="110" t="s">
        <v>404</v>
      </c>
      <c r="C274" s="110" t="s">
        <v>1575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1707</v>
      </c>
      <c r="B275" s="110" t="s">
        <v>406</v>
      </c>
      <c r="C275" s="110" t="s">
        <v>1576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1707</v>
      </c>
      <c r="B276" s="110" t="s">
        <v>408</v>
      </c>
      <c r="C276" s="110" t="s">
        <v>1577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1707</v>
      </c>
      <c r="B277" s="110" t="s">
        <v>410</v>
      </c>
      <c r="C277" s="110" t="s">
        <v>1578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1707</v>
      </c>
      <c r="B278" s="110" t="s">
        <v>412</v>
      </c>
      <c r="C278" s="110" t="s">
        <v>413</v>
      </c>
      <c r="D278" s="21">
        <f t="shared" si="6"/>
        <v>44655470.180000007</v>
      </c>
      <c r="E278" s="24">
        <f t="shared" si="6"/>
        <v>37531609.890000001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>
        <v>4101387.16</v>
      </c>
      <c r="K278" s="93">
        <v>5875118.3700000001</v>
      </c>
      <c r="L278" s="91">
        <v>7021880.1399999997</v>
      </c>
      <c r="M278" s="91">
        <v>6980828.5599999996</v>
      </c>
      <c r="N278" s="92">
        <v>9875395.5299999993</v>
      </c>
      <c r="O278" s="93">
        <v>5373615.5999999996</v>
      </c>
      <c r="P278" s="96">
        <v>10663120.66</v>
      </c>
      <c r="Q278" s="96">
        <v>10109986.310000001</v>
      </c>
      <c r="R278" s="92"/>
      <c r="S278" s="93"/>
      <c r="T278" s="91"/>
      <c r="U278" s="91"/>
      <c r="V278" s="92"/>
      <c r="W278" s="93"/>
      <c r="X278" s="91"/>
      <c r="Y278" s="91"/>
      <c r="Z278" s="92"/>
      <c r="AA278" s="93"/>
      <c r="AB278" s="91"/>
      <c r="AC278" s="91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1707</v>
      </c>
      <c r="B279" s="110" t="s">
        <v>414</v>
      </c>
      <c r="C279" s="110" t="s">
        <v>415</v>
      </c>
      <c r="D279" s="21">
        <f t="shared" si="6"/>
        <v>31172998.210000001</v>
      </c>
      <c r="E279" s="24">
        <f t="shared" si="6"/>
        <v>27235687.260000002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>
        <v>7428403.7999999998</v>
      </c>
      <c r="K279" s="93">
        <v>5809019.9100000001</v>
      </c>
      <c r="L279" s="91">
        <v>4685050.3499999996</v>
      </c>
      <c r="M279" s="91">
        <v>7295999.1500000004</v>
      </c>
      <c r="N279" s="92">
        <v>6120495.6900000004</v>
      </c>
      <c r="O279" s="93">
        <v>2788100.75</v>
      </c>
      <c r="P279" s="91">
        <v>3114188.55</v>
      </c>
      <c r="Q279" s="91">
        <v>4503837.37</v>
      </c>
      <c r="R279" s="92"/>
      <c r="S279" s="93"/>
      <c r="T279" s="91"/>
      <c r="U279" s="91"/>
      <c r="V279" s="92"/>
      <c r="W279" s="93"/>
      <c r="X279" s="91"/>
      <c r="Y279" s="91"/>
      <c r="Z279" s="92"/>
      <c r="AA279" s="93"/>
      <c r="AB279" s="91"/>
      <c r="AC279" s="91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10" t="s">
        <v>1707</v>
      </c>
      <c r="B280" s="110" t="s">
        <v>416</v>
      </c>
      <c r="C280" s="110" t="s">
        <v>417</v>
      </c>
      <c r="D280" s="21">
        <f t="shared" si="6"/>
        <v>10272351.949999999</v>
      </c>
      <c r="E280" s="24">
        <f t="shared" si="6"/>
        <v>10159311.350000001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>
        <v>2308282.7000000002</v>
      </c>
      <c r="K280" s="26">
        <v>1392803.7</v>
      </c>
      <c r="L280" s="96">
        <v>1194139</v>
      </c>
      <c r="M280" s="96">
        <v>2306714.5</v>
      </c>
      <c r="N280" s="25">
        <v>503309.2</v>
      </c>
      <c r="O280" s="26">
        <v>968814.95</v>
      </c>
      <c r="P280" s="91">
        <v>2629670.5</v>
      </c>
      <c r="Q280" s="91">
        <v>3726268.2</v>
      </c>
      <c r="R280" s="25"/>
      <c r="S280" s="26"/>
      <c r="T280" s="96"/>
      <c r="U280" s="96"/>
      <c r="V280" s="25"/>
      <c r="W280" s="26"/>
      <c r="X280" s="96"/>
      <c r="Y280" s="96"/>
      <c r="Z280" s="25"/>
      <c r="AA280" s="26"/>
      <c r="AB280" s="96"/>
      <c r="AC280" s="96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10" t="s">
        <v>1707</v>
      </c>
      <c r="B281" s="110" t="s">
        <v>418</v>
      </c>
      <c r="C281" s="110" t="s">
        <v>419</v>
      </c>
      <c r="D281" s="21">
        <f t="shared" si="6"/>
        <v>9753931.0399999991</v>
      </c>
      <c r="E281" s="24">
        <f t="shared" si="6"/>
        <v>7408481.0800000001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>
        <v>2384272.1</v>
      </c>
      <c r="K281" s="93">
        <v>1266632.48</v>
      </c>
      <c r="L281" s="91">
        <v>1278105.1399999999</v>
      </c>
      <c r="M281" s="91">
        <v>1245944.2</v>
      </c>
      <c r="N281" s="92">
        <v>1286258.2</v>
      </c>
      <c r="O281" s="93">
        <v>1020275.96</v>
      </c>
      <c r="P281" s="96">
        <v>1973936.5</v>
      </c>
      <c r="Q281" s="96">
        <v>2390427.4</v>
      </c>
      <c r="R281" s="92"/>
      <c r="S281" s="93"/>
      <c r="T281" s="91"/>
      <c r="U281" s="91"/>
      <c r="V281" s="92"/>
      <c r="W281" s="93"/>
      <c r="X281" s="91"/>
      <c r="Y281" s="91"/>
      <c r="Z281" s="92"/>
      <c r="AA281" s="93"/>
      <c r="AB281" s="91"/>
      <c r="AC281" s="91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1707</v>
      </c>
      <c r="B282" s="110" t="s">
        <v>420</v>
      </c>
      <c r="C282" s="110" t="s">
        <v>421</v>
      </c>
      <c r="D282" s="21">
        <f t="shared" si="6"/>
        <v>9441480.2300000004</v>
      </c>
      <c r="E282" s="24">
        <f t="shared" si="6"/>
        <v>7690730.0899999999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>
        <v>1999659.78</v>
      </c>
      <c r="K282" s="93">
        <v>1587907.45</v>
      </c>
      <c r="L282" s="91">
        <v>1517373.8</v>
      </c>
      <c r="M282" s="91">
        <v>1447265.66</v>
      </c>
      <c r="N282" s="92">
        <v>894721.06</v>
      </c>
      <c r="O282" s="93">
        <v>757127.8</v>
      </c>
      <c r="P282" s="91">
        <v>1453875.85</v>
      </c>
      <c r="Q282" s="91">
        <v>1152023.58</v>
      </c>
      <c r="R282" s="92"/>
      <c r="S282" s="93"/>
      <c r="T282" s="91"/>
      <c r="U282" s="91"/>
      <c r="V282" s="92"/>
      <c r="W282" s="93"/>
      <c r="X282" s="91"/>
      <c r="Y282" s="91"/>
      <c r="Z282" s="92"/>
      <c r="AA282" s="93"/>
      <c r="AB282" s="91"/>
      <c r="AC282" s="91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1707</v>
      </c>
      <c r="B283" s="110" t="s">
        <v>422</v>
      </c>
      <c r="C283" s="110" t="s">
        <v>423</v>
      </c>
      <c r="D283" s="21">
        <f t="shared" si="6"/>
        <v>9753739</v>
      </c>
      <c r="E283" s="24">
        <f t="shared" si="6"/>
        <v>6314562.7999999998</v>
      </c>
      <c r="F283" s="90">
        <v>4803830</v>
      </c>
      <c r="G283" s="90">
        <v>267910</v>
      </c>
      <c r="H283" s="91">
        <v>909110</v>
      </c>
      <c r="I283" s="91">
        <v>85090</v>
      </c>
      <c r="J283" s="92">
        <v>2999185</v>
      </c>
      <c r="K283" s="93">
        <v>159625</v>
      </c>
      <c r="L283" s="91">
        <v>147080</v>
      </c>
      <c r="M283" s="91">
        <v>2855795.05</v>
      </c>
      <c r="N283" s="92">
        <v>194750</v>
      </c>
      <c r="O283" s="93">
        <v>1532922.75</v>
      </c>
      <c r="P283" s="91">
        <v>699784</v>
      </c>
      <c r="Q283" s="91">
        <v>1413220</v>
      </c>
      <c r="R283" s="92"/>
      <c r="S283" s="93"/>
      <c r="T283" s="91"/>
      <c r="U283" s="91"/>
      <c r="V283" s="92"/>
      <c r="W283" s="93"/>
      <c r="X283" s="91"/>
      <c r="Y283" s="91"/>
      <c r="Z283" s="92"/>
      <c r="AA283" s="93"/>
      <c r="AB283" s="91"/>
      <c r="AC283" s="91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1707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1707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1707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1707</v>
      </c>
      <c r="B287" s="110" t="s">
        <v>430</v>
      </c>
      <c r="C287" s="110" t="s">
        <v>431</v>
      </c>
      <c r="D287" s="21">
        <f t="shared" si="6"/>
        <v>463137.4</v>
      </c>
      <c r="E287" s="24">
        <f t="shared" si="6"/>
        <v>0</v>
      </c>
      <c r="F287" s="90"/>
      <c r="G287" s="90"/>
      <c r="H287" s="91"/>
      <c r="I287" s="91"/>
      <c r="J287" s="92">
        <v>463137.4</v>
      </c>
      <c r="K287" s="93">
        <v>0</v>
      </c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1707</v>
      </c>
      <c r="B288" s="110" t="s">
        <v>432</v>
      </c>
      <c r="C288" s="110" t="s">
        <v>433</v>
      </c>
      <c r="D288" s="21">
        <f t="shared" si="6"/>
        <v>784521.38000000012</v>
      </c>
      <c r="E288" s="24">
        <f t="shared" si="6"/>
        <v>471568.16000000003</v>
      </c>
      <c r="F288" s="90">
        <v>101333.6</v>
      </c>
      <c r="G288" s="90">
        <v>29742.5</v>
      </c>
      <c r="H288" s="96">
        <v>89540</v>
      </c>
      <c r="I288" s="96">
        <v>0</v>
      </c>
      <c r="J288" s="25">
        <v>207026.68</v>
      </c>
      <c r="K288" s="26">
        <v>187061.36</v>
      </c>
      <c r="L288" s="96">
        <v>91038.9</v>
      </c>
      <c r="M288" s="96">
        <v>49814.2</v>
      </c>
      <c r="N288" s="25">
        <v>142878.20000000001</v>
      </c>
      <c r="O288" s="26">
        <v>182495.1</v>
      </c>
      <c r="P288" s="91">
        <v>152704</v>
      </c>
      <c r="Q288" s="91">
        <v>22455</v>
      </c>
      <c r="R288" s="25"/>
      <c r="S288" s="26"/>
      <c r="T288" s="96"/>
      <c r="U288" s="96"/>
      <c r="V288" s="25"/>
      <c r="W288" s="26"/>
      <c r="X288" s="96"/>
      <c r="Y288" s="96"/>
      <c r="Z288" s="25"/>
      <c r="AA288" s="26"/>
      <c r="AB288" s="96"/>
      <c r="AC288" s="96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1707</v>
      </c>
      <c r="B289" s="110" t="s">
        <v>434</v>
      </c>
      <c r="C289" s="110" t="s">
        <v>435</v>
      </c>
      <c r="D289" s="21">
        <f t="shared" si="6"/>
        <v>78110</v>
      </c>
      <c r="E289" s="24">
        <f t="shared" si="6"/>
        <v>39055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>
        <v>0</v>
      </c>
      <c r="M289" s="91">
        <v>39055</v>
      </c>
      <c r="N289" s="92">
        <v>0</v>
      </c>
      <c r="O289" s="93">
        <v>0</v>
      </c>
      <c r="P289" s="96">
        <v>39055</v>
      </c>
      <c r="Q289" s="96">
        <v>0</v>
      </c>
      <c r="R289" s="92"/>
      <c r="S289" s="93"/>
      <c r="T289" s="91"/>
      <c r="U289" s="91"/>
      <c r="V289" s="92"/>
      <c r="W289" s="93"/>
      <c r="X289" s="91"/>
      <c r="Y289" s="91"/>
      <c r="Z289" s="92"/>
      <c r="AA289" s="93"/>
      <c r="AB289" s="91"/>
      <c r="AC289" s="91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1707</v>
      </c>
      <c r="B290" s="110" t="s">
        <v>436</v>
      </c>
      <c r="C290" s="110" t="s">
        <v>437</v>
      </c>
      <c r="D290" s="21">
        <f t="shared" si="6"/>
        <v>3560200</v>
      </c>
      <c r="E290" s="24">
        <f t="shared" si="6"/>
        <v>5415265</v>
      </c>
      <c r="F290" s="90">
        <v>700000</v>
      </c>
      <c r="G290" s="90">
        <v>420000</v>
      </c>
      <c r="H290" s="91">
        <v>0</v>
      </c>
      <c r="I290" s="91">
        <v>0</v>
      </c>
      <c r="J290" s="92">
        <v>125000</v>
      </c>
      <c r="K290" s="93">
        <v>3482765</v>
      </c>
      <c r="L290" s="91">
        <v>0</v>
      </c>
      <c r="M290" s="91">
        <v>1061000</v>
      </c>
      <c r="N290" s="92">
        <v>2735200</v>
      </c>
      <c r="O290" s="93">
        <v>171500</v>
      </c>
      <c r="P290" s="91">
        <v>0</v>
      </c>
      <c r="Q290" s="91">
        <v>280000</v>
      </c>
      <c r="R290" s="92"/>
      <c r="S290" s="93"/>
      <c r="T290" s="91"/>
      <c r="U290" s="91"/>
      <c r="V290" s="92"/>
      <c r="W290" s="93"/>
      <c r="X290" s="91"/>
      <c r="Y290" s="91"/>
      <c r="Z290" s="92"/>
      <c r="AA290" s="93"/>
      <c r="AB290" s="91"/>
      <c r="AC290" s="91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1707</v>
      </c>
      <c r="B291" s="110" t="s">
        <v>438</v>
      </c>
      <c r="C291" s="110" t="s">
        <v>1579</v>
      </c>
      <c r="D291" s="21">
        <f t="shared" si="6"/>
        <v>9060951.129999999</v>
      </c>
      <c r="E291" s="24">
        <f t="shared" si="6"/>
        <v>6208351.5</v>
      </c>
      <c r="F291" s="90">
        <v>0</v>
      </c>
      <c r="G291" s="90">
        <v>0</v>
      </c>
      <c r="H291" s="96">
        <v>0</v>
      </c>
      <c r="I291" s="96">
        <v>1871019</v>
      </c>
      <c r="J291" s="25">
        <v>3401357.88</v>
      </c>
      <c r="K291" s="26">
        <v>1401232.5</v>
      </c>
      <c r="L291" s="96">
        <v>1368418.25</v>
      </c>
      <c r="M291" s="96">
        <v>1552470</v>
      </c>
      <c r="N291" s="25">
        <v>55300</v>
      </c>
      <c r="O291" s="26">
        <v>2770</v>
      </c>
      <c r="P291" s="91">
        <v>4235875</v>
      </c>
      <c r="Q291" s="91">
        <v>1380860</v>
      </c>
      <c r="R291" s="25"/>
      <c r="S291" s="26"/>
      <c r="T291" s="96"/>
      <c r="U291" s="96"/>
      <c r="V291" s="25"/>
      <c r="W291" s="26"/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1707</v>
      </c>
      <c r="B292" s="110" t="s">
        <v>439</v>
      </c>
      <c r="C292" s="110" t="s">
        <v>1580</v>
      </c>
      <c r="D292" s="21">
        <f t="shared" si="6"/>
        <v>4523399.17</v>
      </c>
      <c r="E292" s="24">
        <f t="shared" si="6"/>
        <v>6579691</v>
      </c>
      <c r="F292" s="90">
        <v>0</v>
      </c>
      <c r="G292" s="90">
        <v>1369450</v>
      </c>
      <c r="H292" s="96">
        <v>0</v>
      </c>
      <c r="I292" s="96">
        <v>0</v>
      </c>
      <c r="J292" s="25">
        <v>412800</v>
      </c>
      <c r="K292" s="26">
        <v>4563056</v>
      </c>
      <c r="L292" s="96">
        <v>2740278.18</v>
      </c>
      <c r="M292" s="96">
        <v>0</v>
      </c>
      <c r="N292" s="25">
        <v>685658.14</v>
      </c>
      <c r="O292" s="26">
        <v>647185</v>
      </c>
      <c r="P292" s="96">
        <v>684662.85</v>
      </c>
      <c r="Q292" s="96">
        <v>0</v>
      </c>
      <c r="R292" s="25"/>
      <c r="S292" s="26"/>
      <c r="T292" s="96"/>
      <c r="U292" s="96"/>
      <c r="V292" s="25"/>
      <c r="W292" s="26"/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1707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>
        <v>0</v>
      </c>
      <c r="K293" s="26">
        <v>0</v>
      </c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1707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>
        <v>0</v>
      </c>
      <c r="M294" s="96">
        <v>0</v>
      </c>
      <c r="N294" s="25">
        <v>0</v>
      </c>
      <c r="O294" s="26">
        <v>0</v>
      </c>
      <c r="P294" s="96">
        <v>0</v>
      </c>
      <c r="Q294" s="96">
        <v>0</v>
      </c>
      <c r="R294" s="25"/>
      <c r="S294" s="26"/>
      <c r="T294" s="96"/>
      <c r="U294" s="96"/>
      <c r="V294" s="25"/>
      <c r="W294" s="26"/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1707</v>
      </c>
      <c r="B295" s="110" t="s">
        <v>1581</v>
      </c>
      <c r="C295" s="110" t="s">
        <v>1582</v>
      </c>
      <c r="D295" s="21">
        <f t="shared" si="6"/>
        <v>3384000</v>
      </c>
      <c r="E295" s="24">
        <f t="shared" si="6"/>
        <v>2704000</v>
      </c>
      <c r="F295" s="90">
        <v>0</v>
      </c>
      <c r="G295" s="90">
        <v>0</v>
      </c>
      <c r="H295" s="91">
        <v>0</v>
      </c>
      <c r="I295" s="91">
        <v>0</v>
      </c>
      <c r="J295" s="92">
        <v>3000000</v>
      </c>
      <c r="K295" s="93">
        <v>0</v>
      </c>
      <c r="L295" s="91">
        <v>0</v>
      </c>
      <c r="M295" s="91">
        <v>2320000</v>
      </c>
      <c r="N295" s="92">
        <v>384000</v>
      </c>
      <c r="O295" s="93">
        <v>384000</v>
      </c>
      <c r="P295" s="96">
        <v>0</v>
      </c>
      <c r="Q295" s="96">
        <v>0</v>
      </c>
      <c r="R295" s="92"/>
      <c r="S295" s="93"/>
      <c r="T295" s="91"/>
      <c r="U295" s="91"/>
      <c r="V295" s="92"/>
      <c r="W295" s="93"/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1707</v>
      </c>
      <c r="B296" s="110" t="s">
        <v>444</v>
      </c>
      <c r="C296" s="110" t="s">
        <v>445</v>
      </c>
      <c r="D296" s="21">
        <f t="shared" si="6"/>
        <v>7446833.0499999998</v>
      </c>
      <c r="E296" s="24">
        <f t="shared" si="6"/>
        <v>1230728</v>
      </c>
      <c r="F296" s="90">
        <v>1906900</v>
      </c>
      <c r="G296" s="90">
        <v>380000</v>
      </c>
      <c r="H296" s="96">
        <v>1465728</v>
      </c>
      <c r="I296" s="96">
        <v>590728</v>
      </c>
      <c r="J296" s="25">
        <v>1783000</v>
      </c>
      <c r="K296" s="26">
        <v>0</v>
      </c>
      <c r="L296" s="96">
        <v>2291205.0499999998</v>
      </c>
      <c r="M296" s="96">
        <v>260000</v>
      </c>
      <c r="N296" s="25">
        <v>0</v>
      </c>
      <c r="O296" s="26">
        <v>0</v>
      </c>
      <c r="P296" s="91">
        <v>0</v>
      </c>
      <c r="Q296" s="91">
        <v>0</v>
      </c>
      <c r="R296" s="25"/>
      <c r="S296" s="26"/>
      <c r="T296" s="96"/>
      <c r="U296" s="96"/>
      <c r="V296" s="25"/>
      <c r="W296" s="26"/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1707</v>
      </c>
      <c r="B297" s="110" t="s">
        <v>446</v>
      </c>
      <c r="C297" s="110" t="s">
        <v>447</v>
      </c>
      <c r="D297" s="21">
        <f t="shared" si="6"/>
        <v>800</v>
      </c>
      <c r="E297" s="24">
        <f t="shared" si="6"/>
        <v>81441.100000000006</v>
      </c>
      <c r="F297" s="90">
        <v>0</v>
      </c>
      <c r="G297" s="90">
        <v>0</v>
      </c>
      <c r="H297" s="91">
        <v>0</v>
      </c>
      <c r="I297" s="91">
        <v>0</v>
      </c>
      <c r="J297" s="92">
        <v>0</v>
      </c>
      <c r="K297" s="93">
        <v>81441.100000000006</v>
      </c>
      <c r="L297" s="91">
        <v>800</v>
      </c>
      <c r="M297" s="91">
        <v>0</v>
      </c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1707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>
        <v>0</v>
      </c>
      <c r="K298" s="26">
        <v>0</v>
      </c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1707</v>
      </c>
      <c r="B299" s="110" t="s">
        <v>450</v>
      </c>
      <c r="C299" s="110" t="s">
        <v>1583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1707</v>
      </c>
      <c r="B300" s="110" t="s">
        <v>452</v>
      </c>
      <c r="C300" s="110" t="s">
        <v>453</v>
      </c>
      <c r="D300" s="21">
        <f t="shared" si="6"/>
        <v>4845711.4400000004</v>
      </c>
      <c r="E300" s="24">
        <f t="shared" si="6"/>
        <v>5616585.6899999995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>
        <v>0</v>
      </c>
      <c r="K300" s="93">
        <v>770874.25</v>
      </c>
      <c r="L300" s="91">
        <v>135013.18</v>
      </c>
      <c r="M300" s="91">
        <v>135013.18</v>
      </c>
      <c r="N300" s="92">
        <v>1246759.1299999999</v>
      </c>
      <c r="O300" s="93">
        <v>1246759.1299999999</v>
      </c>
      <c r="P300" s="96">
        <v>1024496.6</v>
      </c>
      <c r="Q300" s="96">
        <v>1024496.6</v>
      </c>
      <c r="R300" s="92"/>
      <c r="S300" s="93"/>
      <c r="T300" s="91"/>
      <c r="U300" s="91"/>
      <c r="V300" s="92"/>
      <c r="W300" s="93"/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1707</v>
      </c>
      <c r="B301" s="110" t="s">
        <v>454</v>
      </c>
      <c r="C301" s="110" t="s">
        <v>1584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1707</v>
      </c>
      <c r="B302" s="110" t="s">
        <v>456</v>
      </c>
      <c r="C302" s="110" t="s">
        <v>1585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1707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>
        <v>0</v>
      </c>
      <c r="K303" s="26">
        <v>0</v>
      </c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1707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1707</v>
      </c>
      <c r="B305" s="110" t="s">
        <v>462</v>
      </c>
      <c r="C305" s="110" t="s">
        <v>463</v>
      </c>
      <c r="D305" s="21">
        <f t="shared" si="6"/>
        <v>100387088.42</v>
      </c>
      <c r="E305" s="24">
        <f t="shared" si="6"/>
        <v>100387088.42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>
        <v>11164659.1</v>
      </c>
      <c r="K305" s="26">
        <v>11164659.1</v>
      </c>
      <c r="L305" s="96">
        <v>18056431.59</v>
      </c>
      <c r="M305" s="96">
        <v>18056431.59</v>
      </c>
      <c r="N305" s="25">
        <v>18272767.09</v>
      </c>
      <c r="O305" s="26">
        <v>18272767.09</v>
      </c>
      <c r="P305" s="96">
        <v>17981923.59</v>
      </c>
      <c r="Q305" s="96">
        <v>17981923.59</v>
      </c>
      <c r="R305" s="25"/>
      <c r="S305" s="26"/>
      <c r="T305" s="96"/>
      <c r="U305" s="96"/>
      <c r="V305" s="25"/>
      <c r="W305" s="26"/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1707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1707</v>
      </c>
      <c r="B307" s="110" t="s">
        <v>466</v>
      </c>
      <c r="C307" s="110" t="s">
        <v>467</v>
      </c>
      <c r="D307" s="21">
        <f t="shared" si="6"/>
        <v>1094376.8600000001</v>
      </c>
      <c r="E307" s="24">
        <f t="shared" si="6"/>
        <v>1094376.8600000001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>
        <v>97385.06</v>
      </c>
      <c r="K307" s="93">
        <v>97385.06</v>
      </c>
      <c r="L307" s="91">
        <v>193056.73</v>
      </c>
      <c r="M307" s="91">
        <v>193056.73</v>
      </c>
      <c r="N307" s="92">
        <v>220778.43</v>
      </c>
      <c r="O307" s="93">
        <v>220778.43</v>
      </c>
      <c r="P307" s="96">
        <v>198895.28</v>
      </c>
      <c r="Q307" s="96">
        <v>198895.28</v>
      </c>
      <c r="R307" s="92"/>
      <c r="S307" s="93"/>
      <c r="T307" s="91"/>
      <c r="U307" s="91"/>
      <c r="V307" s="92"/>
      <c r="W307" s="93"/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1707</v>
      </c>
      <c r="B308" s="110" t="s">
        <v>468</v>
      </c>
      <c r="C308" s="110" t="s">
        <v>469</v>
      </c>
      <c r="D308" s="21">
        <f t="shared" si="6"/>
        <v>19178.96</v>
      </c>
      <c r="E308" s="24">
        <f t="shared" si="6"/>
        <v>19178.96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>
        <v>10261.15</v>
      </c>
      <c r="O308" s="93">
        <v>10261.15</v>
      </c>
      <c r="P308" s="91"/>
      <c r="Q308" s="91"/>
      <c r="R308" s="92"/>
      <c r="S308" s="93"/>
      <c r="T308" s="91"/>
      <c r="U308" s="91"/>
      <c r="V308" s="92"/>
      <c r="W308" s="93"/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1707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>
        <v>0</v>
      </c>
      <c r="K309" s="93">
        <v>0</v>
      </c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1707</v>
      </c>
      <c r="B310" s="110" t="s">
        <v>472</v>
      </c>
      <c r="C310" s="110" t="s">
        <v>473</v>
      </c>
      <c r="D310" s="21">
        <f t="shared" si="6"/>
        <v>186998</v>
      </c>
      <c r="E310" s="24">
        <f t="shared" si="6"/>
        <v>0</v>
      </c>
      <c r="F310" s="90"/>
      <c r="G310" s="90"/>
      <c r="H310" s="91"/>
      <c r="I310" s="91"/>
      <c r="J310" s="92">
        <v>186998</v>
      </c>
      <c r="K310" s="93">
        <v>0</v>
      </c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1707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1707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1707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1707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1707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1707</v>
      </c>
      <c r="B316" s="110" t="s">
        <v>484</v>
      </c>
      <c r="C316" s="110" t="s">
        <v>485</v>
      </c>
      <c r="D316" s="21">
        <f t="shared" si="6"/>
        <v>1970000</v>
      </c>
      <c r="E316" s="24">
        <f t="shared" si="6"/>
        <v>1625000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>
        <v>315000</v>
      </c>
      <c r="M316" s="91">
        <v>330000</v>
      </c>
      <c r="N316" s="92">
        <v>330000</v>
      </c>
      <c r="O316" s="93">
        <v>335000</v>
      </c>
      <c r="P316" s="96">
        <v>335000</v>
      </c>
      <c r="Q316" s="96">
        <v>330000</v>
      </c>
      <c r="R316" s="92"/>
      <c r="S316" s="93"/>
      <c r="T316" s="91"/>
      <c r="U316" s="91"/>
      <c r="V316" s="92"/>
      <c r="W316" s="93"/>
      <c r="X316" s="91"/>
      <c r="Y316" s="91"/>
      <c r="Z316" s="92"/>
      <c r="AA316" s="93"/>
      <c r="AB316" s="91"/>
      <c r="AC316" s="91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1707</v>
      </c>
      <c r="B317" s="110" t="s">
        <v>486</v>
      </c>
      <c r="C317" s="110" t="s">
        <v>1586</v>
      </c>
      <c r="D317" s="21">
        <f t="shared" si="6"/>
        <v>31594125.390000001</v>
      </c>
      <c r="E317" s="24">
        <f t="shared" si="6"/>
        <v>33040167.620000001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>
        <v>4424875.3899999997</v>
      </c>
      <c r="K317" s="26">
        <v>4422422.62</v>
      </c>
      <c r="L317" s="96">
        <v>5348990</v>
      </c>
      <c r="M317" s="96">
        <v>8563885</v>
      </c>
      <c r="N317" s="25">
        <v>5242640</v>
      </c>
      <c r="O317" s="26">
        <v>5242640</v>
      </c>
      <c r="P317" s="91">
        <v>4902085</v>
      </c>
      <c r="Q317" s="91">
        <v>5242640</v>
      </c>
      <c r="R317" s="25"/>
      <c r="S317" s="26"/>
      <c r="T317" s="96"/>
      <c r="U317" s="96"/>
      <c r="V317" s="25"/>
      <c r="W317" s="26"/>
      <c r="X317" s="96"/>
      <c r="Y317" s="96"/>
      <c r="Z317" s="25"/>
      <c r="AA317" s="26"/>
      <c r="AB317" s="96"/>
      <c r="AC317" s="96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1707</v>
      </c>
      <c r="B318" s="110" t="s">
        <v>488</v>
      </c>
      <c r="C318" s="110" t="s">
        <v>489</v>
      </c>
      <c r="D318" s="21">
        <f t="shared" si="6"/>
        <v>3702385</v>
      </c>
      <c r="E318" s="24">
        <f t="shared" si="6"/>
        <v>4292592.5</v>
      </c>
      <c r="F318" s="90">
        <v>555500</v>
      </c>
      <c r="G318" s="90">
        <v>564040</v>
      </c>
      <c r="H318" s="91">
        <v>626840</v>
      </c>
      <c r="I318" s="91">
        <v>564040</v>
      </c>
      <c r="J318" s="92">
        <v>494525</v>
      </c>
      <c r="K318" s="93">
        <v>493842.5</v>
      </c>
      <c r="L318" s="91">
        <v>669425</v>
      </c>
      <c r="M318" s="91">
        <v>1243320</v>
      </c>
      <c r="N318" s="92">
        <v>713675</v>
      </c>
      <c r="O318" s="93">
        <v>713675</v>
      </c>
      <c r="P318" s="96">
        <v>642420</v>
      </c>
      <c r="Q318" s="96">
        <v>713675</v>
      </c>
      <c r="R318" s="92"/>
      <c r="S318" s="93"/>
      <c r="T318" s="91"/>
      <c r="U318" s="91"/>
      <c r="V318" s="92"/>
      <c r="W318" s="93"/>
      <c r="X318" s="91"/>
      <c r="Y318" s="91"/>
      <c r="Z318" s="92"/>
      <c r="AA318" s="93"/>
      <c r="AB318" s="91"/>
      <c r="AC318" s="91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1707</v>
      </c>
      <c r="B319" s="110" t="s">
        <v>490</v>
      </c>
      <c r="C319" s="110" t="s">
        <v>1587</v>
      </c>
      <c r="D319" s="21">
        <f t="shared" si="6"/>
        <v>179585</v>
      </c>
      <c r="E319" s="24">
        <f t="shared" si="6"/>
        <v>49000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>
        <v>146085</v>
      </c>
      <c r="M319" s="91">
        <v>12000</v>
      </c>
      <c r="N319" s="92">
        <v>12000</v>
      </c>
      <c r="O319" s="93">
        <v>12000</v>
      </c>
      <c r="P319" s="91">
        <v>12000</v>
      </c>
      <c r="Q319" s="91">
        <v>12000</v>
      </c>
      <c r="R319" s="92"/>
      <c r="S319" s="93"/>
      <c r="T319" s="91"/>
      <c r="U319" s="91"/>
      <c r="V319" s="92"/>
      <c r="W319" s="93"/>
      <c r="X319" s="91"/>
      <c r="Y319" s="91"/>
      <c r="Z319" s="92"/>
      <c r="AA319" s="93"/>
      <c r="AB319" s="91"/>
      <c r="AC319" s="91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1707</v>
      </c>
      <c r="B320" s="110" t="s">
        <v>492</v>
      </c>
      <c r="C320" s="110" t="s">
        <v>493</v>
      </c>
      <c r="D320" s="21">
        <f t="shared" si="6"/>
        <v>7979570</v>
      </c>
      <c r="E320" s="24">
        <f t="shared" si="6"/>
        <v>9874860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>
        <v>0</v>
      </c>
      <c r="M320" s="91">
        <v>2035580</v>
      </c>
      <c r="N320" s="92">
        <v>2035580</v>
      </c>
      <c r="O320" s="93">
        <v>1980770</v>
      </c>
      <c r="P320" s="91">
        <v>2031770</v>
      </c>
      <c r="Q320" s="91">
        <v>1980770</v>
      </c>
      <c r="R320" s="92"/>
      <c r="S320" s="93"/>
      <c r="T320" s="91"/>
      <c r="U320" s="91"/>
      <c r="V320" s="92"/>
      <c r="W320" s="93"/>
      <c r="X320" s="91"/>
      <c r="Y320" s="91"/>
      <c r="Z320" s="92"/>
      <c r="AA320" s="93"/>
      <c r="AB320" s="91"/>
      <c r="AC320" s="91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1707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1537800</v>
      </c>
      <c r="F321" s="90"/>
      <c r="G321" s="90"/>
      <c r="H321" s="96"/>
      <c r="I321" s="96"/>
      <c r="J321" s="25">
        <v>0</v>
      </c>
      <c r="K321" s="26">
        <v>1537800</v>
      </c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1707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1707</v>
      </c>
      <c r="B323" s="110" t="s">
        <v>498</v>
      </c>
      <c r="C323" s="110" t="s">
        <v>461</v>
      </c>
      <c r="D323" s="21">
        <f t="shared" si="6"/>
        <v>11041071.15</v>
      </c>
      <c r="E323" s="24">
        <f t="shared" si="6"/>
        <v>7915332.2300000004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>
        <v>27328.87</v>
      </c>
      <c r="K323" s="26">
        <v>1175873.4099999999</v>
      </c>
      <c r="L323" s="96">
        <v>2344574.9900000002</v>
      </c>
      <c r="M323" s="96">
        <v>1503829.2</v>
      </c>
      <c r="N323" s="25">
        <v>480062.65</v>
      </c>
      <c r="O323" s="26">
        <v>1499605.64</v>
      </c>
      <c r="P323" s="91">
        <v>2325666.98</v>
      </c>
      <c r="Q323" s="91">
        <v>1182197.69</v>
      </c>
      <c r="R323" s="25"/>
      <c r="S323" s="26"/>
      <c r="T323" s="96"/>
      <c r="U323" s="96"/>
      <c r="V323" s="25"/>
      <c r="W323" s="26"/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1707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1707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1707</v>
      </c>
      <c r="B326" s="110" t="s">
        <v>503</v>
      </c>
      <c r="C326" s="110" t="s">
        <v>504</v>
      </c>
      <c r="D326" s="21">
        <f t="shared" si="7"/>
        <v>7538.64</v>
      </c>
      <c r="E326" s="24">
        <f t="shared" si="7"/>
        <v>25176</v>
      </c>
      <c r="F326" s="90">
        <v>152.34</v>
      </c>
      <c r="G326" s="90">
        <v>1828</v>
      </c>
      <c r="H326" s="96">
        <v>442.68</v>
      </c>
      <c r="I326" s="96">
        <v>5170</v>
      </c>
      <c r="J326" s="25">
        <v>5446.39</v>
      </c>
      <c r="K326" s="26">
        <v>2114</v>
      </c>
      <c r="L326" s="96">
        <v>304.68</v>
      </c>
      <c r="M326" s="96">
        <v>0</v>
      </c>
      <c r="N326" s="25">
        <v>380.85</v>
      </c>
      <c r="O326" s="26">
        <v>8168</v>
      </c>
      <c r="P326" s="91">
        <v>811.7</v>
      </c>
      <c r="Q326" s="91">
        <v>7896</v>
      </c>
      <c r="R326" s="25"/>
      <c r="S326" s="26"/>
      <c r="T326" s="96"/>
      <c r="U326" s="96"/>
      <c r="V326" s="25"/>
      <c r="W326" s="26"/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1707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1707</v>
      </c>
      <c r="B328" s="110" t="s">
        <v>507</v>
      </c>
      <c r="C328" s="110" t="s">
        <v>508</v>
      </c>
      <c r="D328" s="21">
        <f t="shared" si="7"/>
        <v>338920</v>
      </c>
      <c r="E328" s="24">
        <f t="shared" si="7"/>
        <v>662227.19999999995</v>
      </c>
      <c r="F328" s="90">
        <v>240000</v>
      </c>
      <c r="G328" s="90">
        <v>125000</v>
      </c>
      <c r="H328" s="91">
        <v>0</v>
      </c>
      <c r="I328" s="91">
        <v>260000</v>
      </c>
      <c r="J328" s="92">
        <v>83470</v>
      </c>
      <c r="K328" s="93">
        <v>230.2</v>
      </c>
      <c r="L328" s="91">
        <v>0</v>
      </c>
      <c r="M328" s="91">
        <v>9650</v>
      </c>
      <c r="N328" s="92">
        <v>0</v>
      </c>
      <c r="O328" s="93">
        <v>0</v>
      </c>
      <c r="P328" s="91">
        <v>15450</v>
      </c>
      <c r="Q328" s="91">
        <v>267347</v>
      </c>
      <c r="R328" s="92"/>
      <c r="S328" s="93"/>
      <c r="T328" s="91"/>
      <c r="U328" s="91"/>
      <c r="V328" s="92"/>
      <c r="W328" s="93"/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1707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378800</v>
      </c>
      <c r="F329" s="90">
        <v>0</v>
      </c>
      <c r="G329" s="90">
        <v>336500</v>
      </c>
      <c r="H329" s="91">
        <v>0</v>
      </c>
      <c r="I329" s="91">
        <v>0</v>
      </c>
      <c r="J329" s="92">
        <v>0</v>
      </c>
      <c r="K329" s="93">
        <v>42300</v>
      </c>
      <c r="L329" s="91">
        <v>0</v>
      </c>
      <c r="M329" s="91">
        <v>0</v>
      </c>
      <c r="N329" s="92">
        <v>0</v>
      </c>
      <c r="O329" s="93">
        <v>0</v>
      </c>
      <c r="P329" s="91">
        <v>0</v>
      </c>
      <c r="Q329" s="91">
        <v>0</v>
      </c>
      <c r="R329" s="92"/>
      <c r="S329" s="93"/>
      <c r="T329" s="91"/>
      <c r="U329" s="91"/>
      <c r="V329" s="92"/>
      <c r="W329" s="93"/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1707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13778.81</v>
      </c>
      <c r="F330" s="90">
        <v>58195.199999999997</v>
      </c>
      <c r="G330" s="90">
        <v>0</v>
      </c>
      <c r="H330" s="91">
        <v>549.01</v>
      </c>
      <c r="I330" s="91">
        <v>0</v>
      </c>
      <c r="J330" s="92">
        <v>0</v>
      </c>
      <c r="K330" s="93">
        <v>0</v>
      </c>
      <c r="L330" s="91">
        <v>0</v>
      </c>
      <c r="M330" s="91">
        <v>0</v>
      </c>
      <c r="N330" s="92">
        <v>0</v>
      </c>
      <c r="O330" s="93">
        <v>3102.07</v>
      </c>
      <c r="P330" s="91">
        <v>0</v>
      </c>
      <c r="Q330" s="91">
        <v>10676.74</v>
      </c>
      <c r="R330" s="92"/>
      <c r="S330" s="93"/>
      <c r="T330" s="91"/>
      <c r="U330" s="91"/>
      <c r="V330" s="92"/>
      <c r="W330" s="93"/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1707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1707</v>
      </c>
      <c r="B332" s="110" t="s">
        <v>515</v>
      </c>
      <c r="C332" s="110" t="s">
        <v>516</v>
      </c>
      <c r="D332" s="21">
        <f t="shared" si="7"/>
        <v>4518526.9000000004</v>
      </c>
      <c r="E332" s="24">
        <f t="shared" si="7"/>
        <v>4514526.9000000004</v>
      </c>
      <c r="F332" s="90"/>
      <c r="G332" s="90"/>
      <c r="H332" s="96"/>
      <c r="I332" s="96"/>
      <c r="J332" s="25">
        <v>4499526.9000000004</v>
      </c>
      <c r="K332" s="26">
        <v>4499526.9000000004</v>
      </c>
      <c r="L332" s="96">
        <v>4000</v>
      </c>
      <c r="M332" s="96">
        <v>0</v>
      </c>
      <c r="N332" s="25"/>
      <c r="O332" s="26"/>
      <c r="P332" s="96">
        <v>15000</v>
      </c>
      <c r="Q332" s="96">
        <v>15000</v>
      </c>
      <c r="R332" s="25"/>
      <c r="S332" s="26"/>
      <c r="T332" s="96"/>
      <c r="U332" s="96"/>
      <c r="V332" s="25"/>
      <c r="W332" s="26"/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1707</v>
      </c>
      <c r="B333" s="110" t="s">
        <v>517</v>
      </c>
      <c r="C333" s="110" t="s">
        <v>518</v>
      </c>
      <c r="D333" s="21">
        <f t="shared" si="7"/>
        <v>75299</v>
      </c>
      <c r="E333" s="24">
        <f t="shared" si="7"/>
        <v>61800</v>
      </c>
      <c r="F333" s="90"/>
      <c r="G333" s="90"/>
      <c r="H333" s="91"/>
      <c r="I333" s="91"/>
      <c r="J333" s="92">
        <v>75299</v>
      </c>
      <c r="K333" s="93">
        <v>61800</v>
      </c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1707</v>
      </c>
      <c r="B334" s="110" t="s">
        <v>519</v>
      </c>
      <c r="C334" s="110" t="s">
        <v>520</v>
      </c>
      <c r="D334" s="21">
        <f t="shared" si="7"/>
        <v>1355615.4</v>
      </c>
      <c r="E334" s="24">
        <f t="shared" si="7"/>
        <v>1155803.95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>
        <v>253460.86</v>
      </c>
      <c r="K334" s="93">
        <v>260051.12</v>
      </c>
      <c r="L334" s="91">
        <v>323370.48</v>
      </c>
      <c r="M334" s="91">
        <v>153659.54</v>
      </c>
      <c r="N334" s="92">
        <v>153659.54</v>
      </c>
      <c r="O334" s="93">
        <v>180629.25</v>
      </c>
      <c r="P334" s="91">
        <v>177329.14</v>
      </c>
      <c r="Q334" s="91">
        <v>163614.82</v>
      </c>
      <c r="R334" s="92"/>
      <c r="S334" s="93"/>
      <c r="T334" s="91"/>
      <c r="U334" s="91"/>
      <c r="V334" s="92"/>
      <c r="W334" s="93"/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1707</v>
      </c>
      <c r="B335" s="110" t="s">
        <v>521</v>
      </c>
      <c r="C335" s="110" t="s">
        <v>1588</v>
      </c>
      <c r="D335" s="21">
        <f t="shared" si="7"/>
        <v>133463.85</v>
      </c>
      <c r="E335" s="24">
        <f t="shared" si="7"/>
        <v>133269.05000000002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>
        <v>9073.57</v>
      </c>
      <c r="K335" s="93">
        <v>9073.57</v>
      </c>
      <c r="L335" s="91">
        <v>25103.1</v>
      </c>
      <c r="M335" s="91">
        <v>24908.3</v>
      </c>
      <c r="N335" s="92">
        <v>24473.4</v>
      </c>
      <c r="O335" s="93">
        <v>24473.4</v>
      </c>
      <c r="P335" s="91">
        <v>24727.1</v>
      </c>
      <c r="Q335" s="91">
        <v>24727.1</v>
      </c>
      <c r="R335" s="92"/>
      <c r="S335" s="93"/>
      <c r="T335" s="91"/>
      <c r="U335" s="91"/>
      <c r="V335" s="92"/>
      <c r="W335" s="93"/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1707</v>
      </c>
      <c r="B336" s="110" t="s">
        <v>522</v>
      </c>
      <c r="C336" s="110" t="s">
        <v>1589</v>
      </c>
      <c r="D336" s="21">
        <f t="shared" si="7"/>
        <v>9715</v>
      </c>
      <c r="E336" s="24">
        <f t="shared" si="7"/>
        <v>9715</v>
      </c>
      <c r="F336" s="90"/>
      <c r="G336" s="90"/>
      <c r="H336" s="91"/>
      <c r="I336" s="91"/>
      <c r="J336" s="92">
        <v>9715</v>
      </c>
      <c r="K336" s="93">
        <v>9715</v>
      </c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1707</v>
      </c>
      <c r="B337" s="110" t="s">
        <v>523</v>
      </c>
      <c r="C337" s="110" t="s">
        <v>1670</v>
      </c>
      <c r="D337" s="21">
        <f t="shared" si="7"/>
        <v>423125</v>
      </c>
      <c r="E337" s="24">
        <f t="shared" si="7"/>
        <v>423125</v>
      </c>
      <c r="F337" s="90">
        <v>60339</v>
      </c>
      <c r="G337" s="90">
        <v>60339</v>
      </c>
      <c r="H337" s="91">
        <v>60799</v>
      </c>
      <c r="I337" s="91">
        <v>60799</v>
      </c>
      <c r="J337" s="92">
        <v>180235</v>
      </c>
      <c r="K337" s="93">
        <v>180235</v>
      </c>
      <c r="L337" s="91">
        <v>91227</v>
      </c>
      <c r="M337" s="91">
        <v>91227</v>
      </c>
      <c r="N337" s="92">
        <v>15257</v>
      </c>
      <c r="O337" s="93">
        <v>15257</v>
      </c>
      <c r="P337" s="91">
        <v>15268</v>
      </c>
      <c r="Q337" s="91">
        <v>15268</v>
      </c>
      <c r="R337" s="92"/>
      <c r="S337" s="93"/>
      <c r="T337" s="91"/>
      <c r="U337" s="91"/>
      <c r="V337" s="92"/>
      <c r="W337" s="93"/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1707</v>
      </c>
      <c r="B338" s="110" t="s">
        <v>524</v>
      </c>
      <c r="C338" s="110" t="s">
        <v>525</v>
      </c>
      <c r="D338" s="21">
        <f t="shared" si="7"/>
        <v>72688300.799999997</v>
      </c>
      <c r="E338" s="24">
        <f t="shared" si="7"/>
        <v>70651350.190000013</v>
      </c>
      <c r="F338" s="90"/>
      <c r="G338" s="90"/>
      <c r="H338" s="91">
        <v>38521971.219999999</v>
      </c>
      <c r="I338" s="91">
        <v>38521971.219999999</v>
      </c>
      <c r="J338" s="92">
        <v>2036950.61</v>
      </c>
      <c r="K338" s="93">
        <v>0</v>
      </c>
      <c r="L338" s="91">
        <v>16064689.49</v>
      </c>
      <c r="M338" s="91">
        <v>16064689.49</v>
      </c>
      <c r="N338" s="92">
        <v>16064689.48</v>
      </c>
      <c r="O338" s="93">
        <v>16064689.470000001</v>
      </c>
      <c r="P338" s="91">
        <v>0</v>
      </c>
      <c r="Q338" s="91">
        <v>0.01</v>
      </c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1707</v>
      </c>
      <c r="B339" s="110" t="s">
        <v>526</v>
      </c>
      <c r="C339" s="110" t="s">
        <v>527</v>
      </c>
      <c r="D339" s="21">
        <f t="shared" si="7"/>
        <v>828271.27</v>
      </c>
      <c r="E339" s="24">
        <f t="shared" si="7"/>
        <v>3133693.71</v>
      </c>
      <c r="F339" s="90">
        <v>0</v>
      </c>
      <c r="G339" s="90">
        <v>0</v>
      </c>
      <c r="H339" s="96">
        <v>828271.27</v>
      </c>
      <c r="I339" s="96">
        <v>0</v>
      </c>
      <c r="J339" s="25">
        <v>0</v>
      </c>
      <c r="K339" s="26">
        <v>1943987.68</v>
      </c>
      <c r="L339" s="96">
        <v>0</v>
      </c>
      <c r="M339" s="96">
        <v>1189706.03</v>
      </c>
      <c r="N339" s="25">
        <v>0</v>
      </c>
      <c r="O339" s="26">
        <v>0</v>
      </c>
      <c r="P339" s="91">
        <v>0</v>
      </c>
      <c r="Q339" s="91">
        <v>0</v>
      </c>
      <c r="R339" s="25"/>
      <c r="S339" s="26"/>
      <c r="T339" s="96"/>
      <c r="U339" s="96"/>
      <c r="V339" s="25"/>
      <c r="W339" s="26"/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1707</v>
      </c>
      <c r="B340" s="110" t="s">
        <v>528</v>
      </c>
      <c r="C340" s="110" t="s">
        <v>529</v>
      </c>
      <c r="D340" s="21">
        <f t="shared" si="7"/>
        <v>2396884.41</v>
      </c>
      <c r="E340" s="24">
        <f t="shared" si="7"/>
        <v>5300000</v>
      </c>
      <c r="F340" s="90"/>
      <c r="G340" s="90"/>
      <c r="H340" s="96">
        <v>863590.2</v>
      </c>
      <c r="I340" s="96">
        <v>2650000</v>
      </c>
      <c r="J340" s="25">
        <v>442660.41</v>
      </c>
      <c r="K340" s="26">
        <v>0</v>
      </c>
      <c r="L340" s="96">
        <v>418705.48</v>
      </c>
      <c r="M340" s="96">
        <v>1325000</v>
      </c>
      <c r="N340" s="25">
        <v>288959.57</v>
      </c>
      <c r="O340" s="26">
        <v>1325000</v>
      </c>
      <c r="P340" s="96">
        <v>382968.75</v>
      </c>
      <c r="Q340" s="96">
        <v>0</v>
      </c>
      <c r="R340" s="25"/>
      <c r="S340" s="26"/>
      <c r="T340" s="96"/>
      <c r="U340" s="96"/>
      <c r="V340" s="25"/>
      <c r="W340" s="26"/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1707</v>
      </c>
      <c r="B341" s="110" t="s">
        <v>530</v>
      </c>
      <c r="C341" s="110" t="s">
        <v>531</v>
      </c>
      <c r="D341" s="21">
        <f t="shared" si="7"/>
        <v>3028400</v>
      </c>
      <c r="E341" s="24">
        <f t="shared" si="7"/>
        <v>6500000</v>
      </c>
      <c r="F341" s="90"/>
      <c r="G341" s="90"/>
      <c r="H341" s="96">
        <v>0</v>
      </c>
      <c r="I341" s="96">
        <v>3250000</v>
      </c>
      <c r="J341" s="25">
        <v>1958400</v>
      </c>
      <c r="K341" s="26">
        <v>0</v>
      </c>
      <c r="L341" s="96">
        <v>0</v>
      </c>
      <c r="M341" s="96">
        <v>1625000</v>
      </c>
      <c r="N341" s="25">
        <v>0</v>
      </c>
      <c r="O341" s="26">
        <v>1625000</v>
      </c>
      <c r="P341" s="96">
        <v>1070000</v>
      </c>
      <c r="Q341" s="96">
        <v>0</v>
      </c>
      <c r="R341" s="25"/>
      <c r="S341" s="26"/>
      <c r="T341" s="96"/>
      <c r="U341" s="96"/>
      <c r="V341" s="25"/>
      <c r="W341" s="26"/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1707</v>
      </c>
      <c r="B342" s="110" t="s">
        <v>532</v>
      </c>
      <c r="C342" s="110" t="s">
        <v>533</v>
      </c>
      <c r="D342" s="21">
        <f t="shared" si="7"/>
        <v>2184241.44</v>
      </c>
      <c r="E342" s="24">
        <f t="shared" si="7"/>
        <v>14264640.73</v>
      </c>
      <c r="F342" s="90"/>
      <c r="G342" s="90"/>
      <c r="H342" s="96">
        <v>1810116.04</v>
      </c>
      <c r="I342" s="96">
        <v>7699865.4900000002</v>
      </c>
      <c r="J342" s="25">
        <v>0</v>
      </c>
      <c r="K342" s="26">
        <v>0</v>
      </c>
      <c r="L342" s="96">
        <v>118418</v>
      </c>
      <c r="M342" s="96">
        <v>3282387.62</v>
      </c>
      <c r="N342" s="25">
        <v>0</v>
      </c>
      <c r="O342" s="26">
        <v>3282387.62</v>
      </c>
      <c r="P342" s="96">
        <v>255707.4</v>
      </c>
      <c r="Q342" s="96">
        <v>0</v>
      </c>
      <c r="R342" s="25"/>
      <c r="S342" s="26"/>
      <c r="T342" s="96"/>
      <c r="U342" s="96"/>
      <c r="V342" s="25"/>
      <c r="W342" s="26"/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1707</v>
      </c>
      <c r="B343" s="110" t="s">
        <v>534</v>
      </c>
      <c r="C343" s="110" t="s">
        <v>535</v>
      </c>
      <c r="D343" s="21">
        <f t="shared" si="7"/>
        <v>16604302.109999999</v>
      </c>
      <c r="E343" s="24">
        <f t="shared" si="7"/>
        <v>30539746.879999999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>
        <v>991520.17</v>
      </c>
      <c r="K343" s="26">
        <v>5331315.45</v>
      </c>
      <c r="L343" s="96">
        <v>224764.18</v>
      </c>
      <c r="M343" s="96">
        <v>5020101.3499999996</v>
      </c>
      <c r="N343" s="25">
        <v>3662860.13</v>
      </c>
      <c r="O343" s="26">
        <v>3914179.4</v>
      </c>
      <c r="P343" s="96">
        <v>5509780.7000000002</v>
      </c>
      <c r="Q343" s="96">
        <v>4884807.8</v>
      </c>
      <c r="R343" s="25"/>
      <c r="S343" s="26"/>
      <c r="T343" s="96"/>
      <c r="U343" s="96"/>
      <c r="V343" s="25"/>
      <c r="W343" s="26"/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1707</v>
      </c>
      <c r="B344" s="110" t="s">
        <v>536</v>
      </c>
      <c r="C344" s="110" t="s">
        <v>537</v>
      </c>
      <c r="D344" s="21">
        <f t="shared" si="7"/>
        <v>20380</v>
      </c>
      <c r="E344" s="24">
        <f t="shared" si="7"/>
        <v>220603.92</v>
      </c>
      <c r="F344" s="90"/>
      <c r="G344" s="90"/>
      <c r="H344" s="96"/>
      <c r="I344" s="96"/>
      <c r="J344" s="25">
        <v>20380</v>
      </c>
      <c r="K344" s="26">
        <v>220603.92</v>
      </c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1707</v>
      </c>
      <c r="B345" s="110" t="s">
        <v>538</v>
      </c>
      <c r="C345" s="110" t="s">
        <v>1671</v>
      </c>
      <c r="D345" s="21">
        <f t="shared" si="7"/>
        <v>662</v>
      </c>
      <c r="E345" s="24">
        <f t="shared" si="7"/>
        <v>4592</v>
      </c>
      <c r="F345" s="90">
        <v>0</v>
      </c>
      <c r="G345" s="90">
        <v>260</v>
      </c>
      <c r="H345" s="96">
        <v>0</v>
      </c>
      <c r="I345" s="96">
        <v>650</v>
      </c>
      <c r="J345" s="25">
        <v>302</v>
      </c>
      <c r="K345" s="26">
        <v>302</v>
      </c>
      <c r="L345" s="96">
        <v>0</v>
      </c>
      <c r="M345" s="96">
        <v>0</v>
      </c>
      <c r="N345" s="25">
        <v>0</v>
      </c>
      <c r="O345" s="26">
        <v>1560</v>
      </c>
      <c r="P345" s="96">
        <v>360</v>
      </c>
      <c r="Q345" s="96">
        <v>1820</v>
      </c>
      <c r="R345" s="25"/>
      <c r="S345" s="26"/>
      <c r="T345" s="96"/>
      <c r="U345" s="96"/>
      <c r="V345" s="25"/>
      <c r="W345" s="26"/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1707</v>
      </c>
      <c r="B346" s="110" t="s">
        <v>539</v>
      </c>
      <c r="C346" s="110" t="s">
        <v>540</v>
      </c>
      <c r="D346" s="21">
        <f t="shared" si="7"/>
        <v>13407</v>
      </c>
      <c r="E346" s="24">
        <f t="shared" si="7"/>
        <v>20057</v>
      </c>
      <c r="F346" s="90">
        <v>0</v>
      </c>
      <c r="G346" s="90">
        <v>700</v>
      </c>
      <c r="H346" s="96">
        <v>0</v>
      </c>
      <c r="I346" s="96">
        <v>1750</v>
      </c>
      <c r="J346" s="25">
        <v>807</v>
      </c>
      <c r="K346" s="26">
        <v>807</v>
      </c>
      <c r="L346" s="96">
        <v>0</v>
      </c>
      <c r="M346" s="96">
        <v>0</v>
      </c>
      <c r="N346" s="25">
        <v>0</v>
      </c>
      <c r="O346" s="26">
        <v>7000</v>
      </c>
      <c r="P346" s="96">
        <v>12600</v>
      </c>
      <c r="Q346" s="96">
        <v>9800</v>
      </c>
      <c r="R346" s="25"/>
      <c r="S346" s="26"/>
      <c r="T346" s="96"/>
      <c r="U346" s="96"/>
      <c r="V346" s="25"/>
      <c r="W346" s="26"/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1707</v>
      </c>
      <c r="B347" s="110" t="s">
        <v>541</v>
      </c>
      <c r="C347" s="110" t="s">
        <v>542</v>
      </c>
      <c r="D347" s="21">
        <f t="shared" si="7"/>
        <v>477</v>
      </c>
      <c r="E347" s="24">
        <f t="shared" si="7"/>
        <v>7275</v>
      </c>
      <c r="F347" s="90">
        <v>0</v>
      </c>
      <c r="G347" s="90">
        <v>412</v>
      </c>
      <c r="H347" s="96">
        <v>0</v>
      </c>
      <c r="I347" s="96">
        <v>1030</v>
      </c>
      <c r="J347" s="25">
        <v>477</v>
      </c>
      <c r="K347" s="26">
        <v>477</v>
      </c>
      <c r="L347" s="96">
        <v>0</v>
      </c>
      <c r="M347" s="96">
        <v>0</v>
      </c>
      <c r="N347" s="25">
        <v>0</v>
      </c>
      <c r="O347" s="26">
        <v>2472</v>
      </c>
      <c r="P347" s="96">
        <v>0</v>
      </c>
      <c r="Q347" s="96">
        <v>2884</v>
      </c>
      <c r="R347" s="25"/>
      <c r="S347" s="26"/>
      <c r="T347" s="96"/>
      <c r="U347" s="96"/>
      <c r="V347" s="25"/>
      <c r="W347" s="26"/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1707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1707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1707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1707</v>
      </c>
      <c r="B351" s="110" t="s">
        <v>549</v>
      </c>
      <c r="C351" s="110" t="s">
        <v>550</v>
      </c>
      <c r="D351" s="21">
        <f t="shared" si="7"/>
        <v>919528.09</v>
      </c>
      <c r="E351" s="24">
        <f t="shared" si="7"/>
        <v>267846.05</v>
      </c>
      <c r="F351" s="90">
        <v>828983.09</v>
      </c>
      <c r="G351" s="90">
        <v>13429</v>
      </c>
      <c r="H351" s="91">
        <v>24600</v>
      </c>
      <c r="I351" s="91">
        <v>0</v>
      </c>
      <c r="J351" s="92">
        <v>0</v>
      </c>
      <c r="K351" s="93">
        <v>78852.05</v>
      </c>
      <c r="L351" s="91">
        <v>65945</v>
      </c>
      <c r="M351" s="91">
        <v>107044</v>
      </c>
      <c r="N351" s="92">
        <v>0</v>
      </c>
      <c r="O351" s="93">
        <v>68521</v>
      </c>
      <c r="P351" s="96">
        <v>0</v>
      </c>
      <c r="Q351" s="96">
        <v>0</v>
      </c>
      <c r="R351" s="92"/>
      <c r="S351" s="93"/>
      <c r="T351" s="91"/>
      <c r="U351" s="91"/>
      <c r="V351" s="92"/>
      <c r="W351" s="93"/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1707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568364</v>
      </c>
      <c r="F352" s="90"/>
      <c r="G352" s="90"/>
      <c r="H352" s="96"/>
      <c r="I352" s="96"/>
      <c r="J352" s="25">
        <v>0</v>
      </c>
      <c r="K352" s="26">
        <v>568364</v>
      </c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1707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1707</v>
      </c>
      <c r="B354" s="110" t="s">
        <v>555</v>
      </c>
      <c r="C354" s="110" t="s">
        <v>556</v>
      </c>
      <c r="D354" s="21">
        <f t="shared" si="7"/>
        <v>0</v>
      </c>
      <c r="E354" s="24">
        <f t="shared" si="7"/>
        <v>0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/>
      <c r="S354" s="26"/>
      <c r="T354" s="96"/>
      <c r="U354" s="96"/>
      <c r="V354" s="25"/>
      <c r="W354" s="26"/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1707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1707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1707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1707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1707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1707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1707</v>
      </c>
      <c r="B361" s="110" t="s">
        <v>569</v>
      </c>
      <c r="C361" s="110" t="s">
        <v>570</v>
      </c>
      <c r="D361" s="21">
        <f t="shared" si="7"/>
        <v>6960709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>
        <v>6960709</v>
      </c>
      <c r="K361" s="93">
        <v>0</v>
      </c>
      <c r="L361" s="91">
        <v>0</v>
      </c>
      <c r="M361" s="91">
        <v>0</v>
      </c>
      <c r="N361" s="92">
        <v>0</v>
      </c>
      <c r="O361" s="93">
        <v>0</v>
      </c>
      <c r="P361" s="96">
        <v>0</v>
      </c>
      <c r="Q361" s="96">
        <v>0</v>
      </c>
      <c r="R361" s="92"/>
      <c r="S361" s="93"/>
      <c r="T361" s="91"/>
      <c r="U361" s="91"/>
      <c r="V361" s="92"/>
      <c r="W361" s="93"/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1707</v>
      </c>
      <c r="B362" s="110" t="s">
        <v>571</v>
      </c>
      <c r="C362" s="110" t="s">
        <v>572</v>
      </c>
      <c r="D362" s="21">
        <f t="shared" si="7"/>
        <v>3219875.29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>
        <v>0</v>
      </c>
      <c r="K362" s="26">
        <v>0</v>
      </c>
      <c r="L362" s="96">
        <v>610665.61</v>
      </c>
      <c r="M362" s="96">
        <v>0</v>
      </c>
      <c r="N362" s="25">
        <v>718315.61</v>
      </c>
      <c r="O362" s="26">
        <v>0</v>
      </c>
      <c r="P362" s="91">
        <v>649123.94999999995</v>
      </c>
      <c r="Q362" s="91">
        <v>0</v>
      </c>
      <c r="R362" s="25"/>
      <c r="S362" s="26"/>
      <c r="T362" s="96"/>
      <c r="U362" s="96"/>
      <c r="V362" s="25"/>
      <c r="W362" s="26"/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1707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1707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1707</v>
      </c>
      <c r="B365" s="110" t="s">
        <v>577</v>
      </c>
      <c r="C365" s="110" t="s">
        <v>1590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>
        <v>0</v>
      </c>
      <c r="M365" s="91">
        <v>0</v>
      </c>
      <c r="N365" s="92">
        <v>0</v>
      </c>
      <c r="O365" s="93">
        <v>0</v>
      </c>
      <c r="P365" s="96">
        <v>0</v>
      </c>
      <c r="Q365" s="96">
        <v>0</v>
      </c>
      <c r="R365" s="92"/>
      <c r="S365" s="93"/>
      <c r="T365" s="91"/>
      <c r="U365" s="91"/>
      <c r="V365" s="92"/>
      <c r="W365" s="93"/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1707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>
        <v>0</v>
      </c>
      <c r="K366" s="26">
        <v>0</v>
      </c>
      <c r="L366" s="96">
        <v>0</v>
      </c>
      <c r="M366" s="96">
        <v>0</v>
      </c>
      <c r="N366" s="25">
        <v>0</v>
      </c>
      <c r="O366" s="26">
        <v>0</v>
      </c>
      <c r="P366" s="91">
        <v>0</v>
      </c>
      <c r="Q366" s="91">
        <v>0</v>
      </c>
      <c r="R366" s="25"/>
      <c r="S366" s="26"/>
      <c r="T366" s="96"/>
      <c r="U366" s="96"/>
      <c r="V366" s="25"/>
      <c r="W366" s="26"/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1707</v>
      </c>
      <c r="B367" s="110" t="s">
        <v>580</v>
      </c>
      <c r="C367" s="110" t="s">
        <v>581</v>
      </c>
      <c r="D367" s="21">
        <f t="shared" si="7"/>
        <v>2481527.71</v>
      </c>
      <c r="E367" s="24">
        <f t="shared" si="7"/>
        <v>14274992.57</v>
      </c>
      <c r="F367" s="90">
        <v>435059.1</v>
      </c>
      <c r="G367" s="90">
        <v>12624218.24</v>
      </c>
      <c r="H367" s="96">
        <v>0</v>
      </c>
      <c r="I367" s="96">
        <v>0</v>
      </c>
      <c r="J367" s="25">
        <v>1885199.61</v>
      </c>
      <c r="K367" s="26">
        <v>1650774.33</v>
      </c>
      <c r="L367" s="96">
        <v>161269</v>
      </c>
      <c r="M367" s="96">
        <v>0</v>
      </c>
      <c r="N367" s="25">
        <v>0</v>
      </c>
      <c r="O367" s="26">
        <v>0</v>
      </c>
      <c r="P367" s="96">
        <v>0</v>
      </c>
      <c r="Q367" s="96">
        <v>0</v>
      </c>
      <c r="R367" s="25"/>
      <c r="S367" s="26"/>
      <c r="T367" s="96"/>
      <c r="U367" s="96"/>
      <c r="V367" s="25"/>
      <c r="W367" s="26"/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1707</v>
      </c>
      <c r="B368" s="110" t="s">
        <v>582</v>
      </c>
      <c r="C368" s="110" t="s">
        <v>1591</v>
      </c>
      <c r="D368" s="21">
        <f t="shared" si="7"/>
        <v>68705</v>
      </c>
      <c r="E368" s="24">
        <f t="shared" si="7"/>
        <v>6494.74</v>
      </c>
      <c r="F368" s="90">
        <v>4900</v>
      </c>
      <c r="G368" s="90">
        <v>6494.74</v>
      </c>
      <c r="H368" s="96">
        <v>0</v>
      </c>
      <c r="I368" s="96">
        <v>0</v>
      </c>
      <c r="J368" s="25">
        <v>63805</v>
      </c>
      <c r="K368" s="26">
        <v>0</v>
      </c>
      <c r="L368" s="96">
        <v>0</v>
      </c>
      <c r="M368" s="96">
        <v>0</v>
      </c>
      <c r="N368" s="25">
        <v>0</v>
      </c>
      <c r="O368" s="26">
        <v>0</v>
      </c>
      <c r="P368" s="96">
        <v>0</v>
      </c>
      <c r="Q368" s="96">
        <v>0</v>
      </c>
      <c r="R368" s="25"/>
      <c r="S368" s="26"/>
      <c r="T368" s="96"/>
      <c r="U368" s="96"/>
      <c r="V368" s="25"/>
      <c r="W368" s="26"/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1707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>
        <v>0</v>
      </c>
      <c r="K369" s="93">
        <v>0</v>
      </c>
      <c r="L369" s="91">
        <v>0</v>
      </c>
      <c r="M369" s="91">
        <v>0</v>
      </c>
      <c r="N369" s="92">
        <v>0</v>
      </c>
      <c r="O369" s="93">
        <v>0</v>
      </c>
      <c r="P369" s="96">
        <v>0</v>
      </c>
      <c r="Q369" s="96">
        <v>0</v>
      </c>
      <c r="R369" s="92"/>
      <c r="S369" s="93"/>
      <c r="T369" s="91"/>
      <c r="U369" s="91"/>
      <c r="V369" s="92"/>
      <c r="W369" s="93"/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1707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1707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1654316.48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>
        <v>0</v>
      </c>
      <c r="Q371" s="96">
        <v>1654316.48</v>
      </c>
      <c r="R371" s="25"/>
      <c r="S371" s="26"/>
      <c r="T371" s="96"/>
      <c r="U371" s="96"/>
      <c r="V371" s="25"/>
      <c r="W371" s="26"/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1707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68138.399999999994</v>
      </c>
      <c r="F372" s="90"/>
      <c r="G372" s="90"/>
      <c r="H372" s="96"/>
      <c r="I372" s="96"/>
      <c r="J372" s="25"/>
      <c r="K372" s="26"/>
      <c r="L372" s="96"/>
      <c r="M372" s="96"/>
      <c r="N372" s="25">
        <v>0</v>
      </c>
      <c r="O372" s="26">
        <v>68138.399999999994</v>
      </c>
      <c r="P372" s="96">
        <v>0</v>
      </c>
      <c r="Q372" s="96">
        <v>0</v>
      </c>
      <c r="R372" s="25"/>
      <c r="S372" s="26"/>
      <c r="T372" s="96"/>
      <c r="U372" s="96"/>
      <c r="V372" s="25"/>
      <c r="W372" s="26"/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1707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/>
      <c r="S373" s="26"/>
      <c r="T373" s="96"/>
      <c r="U373" s="96"/>
      <c r="V373" s="25"/>
      <c r="W373" s="26"/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1707</v>
      </c>
      <c r="B374" s="110" t="s">
        <v>593</v>
      </c>
      <c r="C374" s="110" t="s">
        <v>1592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1707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1707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0</v>
      </c>
      <c r="F376" s="90"/>
      <c r="G376" s="90"/>
      <c r="H376" s="96"/>
      <c r="I376" s="96"/>
      <c r="J376" s="25"/>
      <c r="K376" s="26"/>
      <c r="L376" s="96">
        <v>0</v>
      </c>
      <c r="M376" s="96">
        <v>0</v>
      </c>
      <c r="N376" s="25">
        <v>0</v>
      </c>
      <c r="O376" s="26">
        <v>0</v>
      </c>
      <c r="P376" s="91">
        <v>0</v>
      </c>
      <c r="Q376" s="91">
        <v>0</v>
      </c>
      <c r="R376" s="25"/>
      <c r="S376" s="26"/>
      <c r="T376" s="96"/>
      <c r="U376" s="96"/>
      <c r="V376" s="25"/>
      <c r="W376" s="26"/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1707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1707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1707</v>
      </c>
      <c r="B379" s="110" t="s">
        <v>602</v>
      </c>
      <c r="C379" s="110" t="s">
        <v>1672</v>
      </c>
      <c r="D379" s="21">
        <f t="shared" si="7"/>
        <v>0</v>
      </c>
      <c r="E379" s="24">
        <f t="shared" si="7"/>
        <v>25322.58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>
        <v>0</v>
      </c>
      <c r="M379" s="91">
        <v>5000</v>
      </c>
      <c r="N379" s="92">
        <v>0</v>
      </c>
      <c r="O379" s="93">
        <v>5000</v>
      </c>
      <c r="P379" s="91">
        <v>0</v>
      </c>
      <c r="Q379" s="91">
        <v>5000</v>
      </c>
      <c r="R379" s="92"/>
      <c r="S379" s="93"/>
      <c r="T379" s="91"/>
      <c r="U379" s="91"/>
      <c r="V379" s="92"/>
      <c r="W379" s="93"/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1707</v>
      </c>
      <c r="B380" s="110" t="s">
        <v>1593</v>
      </c>
      <c r="C380" s="110" t="s">
        <v>1594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1707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1707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1707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1707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1707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461798.23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>
        <v>0</v>
      </c>
      <c r="M385" s="96">
        <v>62954.31</v>
      </c>
      <c r="N385" s="25">
        <v>0</v>
      </c>
      <c r="O385" s="26">
        <v>96326.41</v>
      </c>
      <c r="P385" s="91">
        <v>0</v>
      </c>
      <c r="Q385" s="91">
        <v>91759.97</v>
      </c>
      <c r="R385" s="25"/>
      <c r="S385" s="26"/>
      <c r="T385" s="96"/>
      <c r="U385" s="96"/>
      <c r="V385" s="25"/>
      <c r="W385" s="26"/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1707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1707</v>
      </c>
      <c r="B387" s="110" t="s">
        <v>615</v>
      </c>
      <c r="C387" s="110" t="s">
        <v>616</v>
      </c>
      <c r="D387" s="21">
        <f t="shared" si="7"/>
        <v>9360</v>
      </c>
      <c r="E387" s="24">
        <f t="shared" si="7"/>
        <v>117695</v>
      </c>
      <c r="F387" s="90">
        <v>0</v>
      </c>
      <c r="G387" s="90">
        <v>1540</v>
      </c>
      <c r="H387" s="96">
        <v>7150</v>
      </c>
      <c r="I387" s="96">
        <v>2220</v>
      </c>
      <c r="J387" s="25">
        <v>0</v>
      </c>
      <c r="K387" s="26">
        <v>76505</v>
      </c>
      <c r="L387" s="96">
        <v>1300</v>
      </c>
      <c r="M387" s="96">
        <v>7840</v>
      </c>
      <c r="N387" s="25">
        <v>0</v>
      </c>
      <c r="O387" s="26">
        <v>17040</v>
      </c>
      <c r="P387" s="96">
        <v>910</v>
      </c>
      <c r="Q387" s="96">
        <v>12550</v>
      </c>
      <c r="R387" s="25"/>
      <c r="S387" s="26"/>
      <c r="T387" s="96"/>
      <c r="U387" s="96"/>
      <c r="V387" s="25"/>
      <c r="W387" s="26"/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1707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1712165</v>
      </c>
      <c r="F388" s="90">
        <v>0</v>
      </c>
      <c r="G388" s="90">
        <v>328035</v>
      </c>
      <c r="H388" s="96">
        <v>0</v>
      </c>
      <c r="I388" s="96">
        <v>378380</v>
      </c>
      <c r="J388" s="25">
        <v>0</v>
      </c>
      <c r="K388" s="26">
        <v>57925</v>
      </c>
      <c r="L388" s="96">
        <v>0</v>
      </c>
      <c r="M388" s="96">
        <v>300705</v>
      </c>
      <c r="N388" s="25">
        <v>0</v>
      </c>
      <c r="O388" s="26">
        <v>329220</v>
      </c>
      <c r="P388" s="96">
        <v>0</v>
      </c>
      <c r="Q388" s="96">
        <v>317900</v>
      </c>
      <c r="R388" s="25"/>
      <c r="S388" s="26"/>
      <c r="T388" s="96"/>
      <c r="U388" s="96"/>
      <c r="V388" s="25"/>
      <c r="W388" s="26"/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1707</v>
      </c>
      <c r="B389" s="110" t="s">
        <v>619</v>
      </c>
      <c r="C389" s="110" t="s">
        <v>620</v>
      </c>
      <c r="D389" s="21">
        <f t="shared" si="8"/>
        <v>6106</v>
      </c>
      <c r="E389" s="24">
        <f t="shared" si="8"/>
        <v>186090</v>
      </c>
      <c r="F389" s="90">
        <v>1030</v>
      </c>
      <c r="G389" s="90">
        <v>6640</v>
      </c>
      <c r="H389" s="91">
        <v>1900</v>
      </c>
      <c r="I389" s="91">
        <v>8930</v>
      </c>
      <c r="J389" s="92">
        <v>616</v>
      </c>
      <c r="K389" s="93">
        <v>11470</v>
      </c>
      <c r="L389" s="91">
        <v>870</v>
      </c>
      <c r="M389" s="91">
        <v>17400</v>
      </c>
      <c r="N389" s="92">
        <v>1690</v>
      </c>
      <c r="O389" s="93">
        <v>78480</v>
      </c>
      <c r="P389" s="96">
        <v>0</v>
      </c>
      <c r="Q389" s="96">
        <v>63170</v>
      </c>
      <c r="R389" s="92"/>
      <c r="S389" s="93"/>
      <c r="T389" s="91"/>
      <c r="U389" s="91"/>
      <c r="V389" s="92"/>
      <c r="W389" s="93"/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1707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445200</v>
      </c>
      <c r="F390" s="90">
        <v>0</v>
      </c>
      <c r="G390" s="90">
        <v>75800</v>
      </c>
      <c r="H390" s="91">
        <v>0</v>
      </c>
      <c r="I390" s="91">
        <v>90650</v>
      </c>
      <c r="J390" s="92">
        <v>0</v>
      </c>
      <c r="K390" s="93">
        <v>25650</v>
      </c>
      <c r="L390" s="91">
        <v>0</v>
      </c>
      <c r="M390" s="91">
        <v>84400</v>
      </c>
      <c r="N390" s="92">
        <v>0</v>
      </c>
      <c r="O390" s="93">
        <v>65650</v>
      </c>
      <c r="P390" s="91">
        <v>0</v>
      </c>
      <c r="Q390" s="91">
        <v>103050</v>
      </c>
      <c r="R390" s="92"/>
      <c r="S390" s="93"/>
      <c r="T390" s="91"/>
      <c r="U390" s="91"/>
      <c r="V390" s="92"/>
      <c r="W390" s="93"/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1707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3173241.58</v>
      </c>
      <c r="F391" s="90">
        <v>0</v>
      </c>
      <c r="G391" s="90">
        <v>1131708.51</v>
      </c>
      <c r="H391" s="91">
        <v>0</v>
      </c>
      <c r="I391" s="91">
        <v>1218428.68</v>
      </c>
      <c r="J391" s="92">
        <v>0</v>
      </c>
      <c r="K391" s="93">
        <v>61442.42</v>
      </c>
      <c r="L391" s="91">
        <v>0</v>
      </c>
      <c r="M391" s="91">
        <v>177258.85</v>
      </c>
      <c r="N391" s="92">
        <v>0</v>
      </c>
      <c r="O391" s="93">
        <v>202408.08</v>
      </c>
      <c r="P391" s="91">
        <v>0</v>
      </c>
      <c r="Q391" s="91">
        <v>381995.04</v>
      </c>
      <c r="R391" s="92"/>
      <c r="S391" s="93"/>
      <c r="T391" s="91"/>
      <c r="U391" s="91"/>
      <c r="V391" s="92"/>
      <c r="W391" s="93"/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1707</v>
      </c>
      <c r="B392" s="110" t="s">
        <v>625</v>
      </c>
      <c r="C392" s="110" t="s">
        <v>626</v>
      </c>
      <c r="D392" s="21">
        <f t="shared" si="8"/>
        <v>461</v>
      </c>
      <c r="E392" s="24">
        <f t="shared" si="8"/>
        <v>17614</v>
      </c>
      <c r="F392" s="90">
        <v>0</v>
      </c>
      <c r="G392" s="90">
        <v>2400</v>
      </c>
      <c r="H392" s="91">
        <v>0</v>
      </c>
      <c r="I392" s="91">
        <v>3658</v>
      </c>
      <c r="J392" s="92">
        <v>0</v>
      </c>
      <c r="K392" s="93">
        <v>0</v>
      </c>
      <c r="L392" s="91">
        <v>0</v>
      </c>
      <c r="M392" s="91">
        <v>5433</v>
      </c>
      <c r="N392" s="92">
        <v>461</v>
      </c>
      <c r="O392" s="93">
        <v>2718</v>
      </c>
      <c r="P392" s="91">
        <v>0</v>
      </c>
      <c r="Q392" s="91">
        <v>3405</v>
      </c>
      <c r="R392" s="92"/>
      <c r="S392" s="93"/>
      <c r="T392" s="91"/>
      <c r="U392" s="91"/>
      <c r="V392" s="92"/>
      <c r="W392" s="93"/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1707</v>
      </c>
      <c r="B393" s="110" t="s">
        <v>627</v>
      </c>
      <c r="C393" s="110" t="s">
        <v>628</v>
      </c>
      <c r="D393" s="21">
        <f t="shared" si="8"/>
        <v>119793</v>
      </c>
      <c r="E393" s="24">
        <f t="shared" si="8"/>
        <v>1363249.75</v>
      </c>
      <c r="F393" s="90">
        <v>0</v>
      </c>
      <c r="G393" s="90">
        <v>336885.75</v>
      </c>
      <c r="H393" s="91">
        <v>0</v>
      </c>
      <c r="I393" s="91">
        <v>288580</v>
      </c>
      <c r="J393" s="92">
        <v>0</v>
      </c>
      <c r="K393" s="93">
        <v>87519.5</v>
      </c>
      <c r="L393" s="91">
        <v>0</v>
      </c>
      <c r="M393" s="91">
        <v>87520</v>
      </c>
      <c r="N393" s="92">
        <v>0</v>
      </c>
      <c r="O393" s="93">
        <v>323641.5</v>
      </c>
      <c r="P393" s="91">
        <v>119793</v>
      </c>
      <c r="Q393" s="91">
        <v>239103</v>
      </c>
      <c r="R393" s="92"/>
      <c r="S393" s="93"/>
      <c r="T393" s="91"/>
      <c r="U393" s="91"/>
      <c r="V393" s="92"/>
      <c r="W393" s="93"/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1707</v>
      </c>
      <c r="B394" s="110" t="s">
        <v>629</v>
      </c>
      <c r="C394" s="110" t="s">
        <v>630</v>
      </c>
      <c r="D394" s="21">
        <f t="shared" si="8"/>
        <v>322670.5</v>
      </c>
      <c r="E394" s="24">
        <f t="shared" si="8"/>
        <v>6983897.1500000004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>
        <v>123006</v>
      </c>
      <c r="K394" s="93">
        <v>1537179.5</v>
      </c>
      <c r="L394" s="91">
        <v>31994.25</v>
      </c>
      <c r="M394" s="91">
        <v>1129780</v>
      </c>
      <c r="N394" s="92">
        <v>69826</v>
      </c>
      <c r="O394" s="93">
        <v>1038964.75</v>
      </c>
      <c r="P394" s="91">
        <v>46315.5</v>
      </c>
      <c r="Q394" s="91">
        <v>1146408.6000000001</v>
      </c>
      <c r="R394" s="92"/>
      <c r="S394" s="93"/>
      <c r="T394" s="91"/>
      <c r="U394" s="91"/>
      <c r="V394" s="92"/>
      <c r="W394" s="93"/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1707</v>
      </c>
      <c r="B395" s="110" t="s">
        <v>631</v>
      </c>
      <c r="C395" s="110" t="s">
        <v>632</v>
      </c>
      <c r="D395" s="21">
        <f t="shared" si="8"/>
        <v>928096.3</v>
      </c>
      <c r="E395" s="24">
        <f t="shared" si="8"/>
        <v>17852827.75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>
        <v>324372</v>
      </c>
      <c r="K395" s="93">
        <v>2451221.5</v>
      </c>
      <c r="L395" s="91">
        <v>146450.29999999999</v>
      </c>
      <c r="M395" s="91">
        <v>2641792.75</v>
      </c>
      <c r="N395" s="92">
        <v>202913.25</v>
      </c>
      <c r="O395" s="93">
        <v>2218333.25</v>
      </c>
      <c r="P395" s="91">
        <v>183416.5</v>
      </c>
      <c r="Q395" s="91">
        <v>3983232.25</v>
      </c>
      <c r="R395" s="92"/>
      <c r="S395" s="93"/>
      <c r="T395" s="91"/>
      <c r="U395" s="91"/>
      <c r="V395" s="92"/>
      <c r="W395" s="93"/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1707</v>
      </c>
      <c r="B396" s="110" t="s">
        <v>633</v>
      </c>
      <c r="C396" s="110" t="s">
        <v>1595</v>
      </c>
      <c r="D396" s="21">
        <f t="shared" si="8"/>
        <v>0</v>
      </c>
      <c r="E396" s="24">
        <f t="shared" si="8"/>
        <v>4067</v>
      </c>
      <c r="F396" s="90"/>
      <c r="G396" s="90"/>
      <c r="H396" s="91"/>
      <c r="I396" s="91"/>
      <c r="J396" s="92">
        <v>0</v>
      </c>
      <c r="K396" s="93">
        <v>4067</v>
      </c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1707</v>
      </c>
      <c r="B397" s="110" t="s">
        <v>634</v>
      </c>
      <c r="C397" s="110" t="s">
        <v>1596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1707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1707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1707</v>
      </c>
      <c r="B400" s="110" t="s">
        <v>639</v>
      </c>
      <c r="C400" s="110" t="s">
        <v>640</v>
      </c>
      <c r="D400" s="21">
        <f t="shared" si="8"/>
        <v>228786</v>
      </c>
      <c r="E400" s="24">
        <f t="shared" si="8"/>
        <v>24889215</v>
      </c>
      <c r="F400" s="90">
        <v>162</v>
      </c>
      <c r="G400" s="90">
        <v>4300332.25</v>
      </c>
      <c r="H400" s="91">
        <v>1484</v>
      </c>
      <c r="I400" s="91">
        <v>4319767.5</v>
      </c>
      <c r="J400" s="92">
        <v>0</v>
      </c>
      <c r="K400" s="93">
        <v>3198969.75</v>
      </c>
      <c r="L400" s="91">
        <v>196672</v>
      </c>
      <c r="M400" s="91">
        <v>4695713.5</v>
      </c>
      <c r="N400" s="92">
        <v>3080</v>
      </c>
      <c r="O400" s="93">
        <v>3971661.5</v>
      </c>
      <c r="P400" s="91">
        <v>27388</v>
      </c>
      <c r="Q400" s="91">
        <v>4402770.5</v>
      </c>
      <c r="R400" s="92"/>
      <c r="S400" s="93"/>
      <c r="T400" s="91"/>
      <c r="U400" s="91"/>
      <c r="V400" s="92"/>
      <c r="W400" s="93"/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1707</v>
      </c>
      <c r="B401" s="110" t="s">
        <v>641</v>
      </c>
      <c r="C401" s="110" t="s">
        <v>642</v>
      </c>
      <c r="D401" s="21">
        <f t="shared" si="8"/>
        <v>5000</v>
      </c>
      <c r="E401" s="24">
        <f t="shared" si="8"/>
        <v>15254324.939999999</v>
      </c>
      <c r="F401" s="90">
        <v>0</v>
      </c>
      <c r="G401" s="90">
        <v>2352965.25</v>
      </c>
      <c r="H401" s="96">
        <v>0</v>
      </c>
      <c r="I401" s="96">
        <v>2590227</v>
      </c>
      <c r="J401" s="25">
        <v>0</v>
      </c>
      <c r="K401" s="26">
        <v>1989519.5</v>
      </c>
      <c r="L401" s="96">
        <v>0</v>
      </c>
      <c r="M401" s="96">
        <v>2553893.25</v>
      </c>
      <c r="N401" s="25">
        <v>0</v>
      </c>
      <c r="O401" s="26">
        <v>2828968.75</v>
      </c>
      <c r="P401" s="91">
        <v>5000</v>
      </c>
      <c r="Q401" s="91">
        <v>2938751.19</v>
      </c>
      <c r="R401" s="25"/>
      <c r="S401" s="26"/>
      <c r="T401" s="96"/>
      <c r="U401" s="96"/>
      <c r="V401" s="25"/>
      <c r="W401" s="26"/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1707</v>
      </c>
      <c r="B402" s="110" t="s">
        <v>643</v>
      </c>
      <c r="C402" s="110" t="s">
        <v>644</v>
      </c>
      <c r="D402" s="21">
        <f t="shared" si="8"/>
        <v>2102372.8199999998</v>
      </c>
      <c r="E402" s="24">
        <f t="shared" si="8"/>
        <v>4638.97</v>
      </c>
      <c r="F402" s="90">
        <v>191575.33</v>
      </c>
      <c r="G402" s="90">
        <v>0</v>
      </c>
      <c r="H402" s="96">
        <v>312718.01</v>
      </c>
      <c r="I402" s="96">
        <v>0</v>
      </c>
      <c r="J402" s="25">
        <v>104814.42</v>
      </c>
      <c r="K402" s="26">
        <v>0</v>
      </c>
      <c r="L402" s="96">
        <v>732562.85</v>
      </c>
      <c r="M402" s="96">
        <v>4638.97</v>
      </c>
      <c r="N402" s="25">
        <v>250958.01</v>
      </c>
      <c r="O402" s="26">
        <v>0</v>
      </c>
      <c r="P402" s="96">
        <v>509744.2</v>
      </c>
      <c r="Q402" s="96">
        <v>0</v>
      </c>
      <c r="R402" s="25"/>
      <c r="S402" s="26"/>
      <c r="T402" s="96"/>
      <c r="U402" s="96"/>
      <c r="V402" s="25"/>
      <c r="W402" s="26"/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1707</v>
      </c>
      <c r="B403" s="110" t="s">
        <v>645</v>
      </c>
      <c r="C403" s="110" t="s">
        <v>646</v>
      </c>
      <c r="D403" s="21">
        <f t="shared" si="8"/>
        <v>579883.11</v>
      </c>
      <c r="E403" s="24">
        <f t="shared" si="8"/>
        <v>4053415.84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>
        <v>0</v>
      </c>
      <c r="K403" s="93">
        <v>353937.23</v>
      </c>
      <c r="L403" s="91">
        <v>0</v>
      </c>
      <c r="M403" s="91">
        <v>1052686.6599999999</v>
      </c>
      <c r="N403" s="92">
        <v>0</v>
      </c>
      <c r="O403" s="93">
        <v>353622.79</v>
      </c>
      <c r="P403" s="96">
        <v>579883.11</v>
      </c>
      <c r="Q403" s="96">
        <v>1215551.93</v>
      </c>
      <c r="R403" s="92"/>
      <c r="S403" s="93"/>
      <c r="T403" s="91"/>
      <c r="U403" s="91"/>
      <c r="V403" s="92"/>
      <c r="W403" s="93"/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1707</v>
      </c>
      <c r="B404" s="110" t="s">
        <v>647</v>
      </c>
      <c r="C404" s="110" t="s">
        <v>648</v>
      </c>
      <c r="D404" s="21">
        <f t="shared" si="8"/>
        <v>560</v>
      </c>
      <c r="E404" s="24">
        <f t="shared" si="8"/>
        <v>203104.5</v>
      </c>
      <c r="F404" s="90">
        <v>0</v>
      </c>
      <c r="G404" s="90">
        <v>33431.75</v>
      </c>
      <c r="H404" s="91">
        <v>0</v>
      </c>
      <c r="I404" s="91">
        <v>26222</v>
      </c>
      <c r="J404" s="92">
        <v>0</v>
      </c>
      <c r="K404" s="93">
        <v>93927.75</v>
      </c>
      <c r="L404" s="91">
        <v>560</v>
      </c>
      <c r="M404" s="91">
        <v>26576</v>
      </c>
      <c r="N404" s="92">
        <v>0</v>
      </c>
      <c r="O404" s="93">
        <v>15664</v>
      </c>
      <c r="P404" s="91">
        <v>0</v>
      </c>
      <c r="Q404" s="91">
        <v>7283</v>
      </c>
      <c r="R404" s="92"/>
      <c r="S404" s="93"/>
      <c r="T404" s="91"/>
      <c r="U404" s="91"/>
      <c r="V404" s="92"/>
      <c r="W404" s="93"/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1707</v>
      </c>
      <c r="B405" s="110" t="s">
        <v>649</v>
      </c>
      <c r="C405" s="110" t="s">
        <v>650</v>
      </c>
      <c r="D405" s="21">
        <f t="shared" si="8"/>
        <v>5228263.1099999994</v>
      </c>
      <c r="E405" s="24">
        <f t="shared" si="8"/>
        <v>12679415.5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>
        <v>1253183.6399999999</v>
      </c>
      <c r="K405" s="93">
        <v>2262235.25</v>
      </c>
      <c r="L405" s="91">
        <v>1186240.72</v>
      </c>
      <c r="M405" s="91">
        <v>1905878.5</v>
      </c>
      <c r="N405" s="92">
        <v>509772.25</v>
      </c>
      <c r="O405" s="93">
        <v>1359012.5</v>
      </c>
      <c r="P405" s="91">
        <v>710442.25</v>
      </c>
      <c r="Q405" s="91">
        <v>1938854.75</v>
      </c>
      <c r="R405" s="92"/>
      <c r="S405" s="93"/>
      <c r="T405" s="91"/>
      <c r="U405" s="91"/>
      <c r="V405" s="92"/>
      <c r="W405" s="93"/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1707</v>
      </c>
      <c r="B406" s="110" t="s">
        <v>651</v>
      </c>
      <c r="C406" s="110" t="s">
        <v>652</v>
      </c>
      <c r="D406" s="21">
        <f t="shared" si="8"/>
        <v>90536.25</v>
      </c>
      <c r="E406" s="24">
        <f t="shared" si="8"/>
        <v>4150752.25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>
        <v>1065</v>
      </c>
      <c r="K406" s="93">
        <v>580607.75</v>
      </c>
      <c r="L406" s="91">
        <v>36082.5</v>
      </c>
      <c r="M406" s="91">
        <v>758321</v>
      </c>
      <c r="N406" s="92">
        <v>8393.5</v>
      </c>
      <c r="O406" s="93">
        <v>688838</v>
      </c>
      <c r="P406" s="91">
        <v>25725.5</v>
      </c>
      <c r="Q406" s="91">
        <v>776489</v>
      </c>
      <c r="R406" s="92"/>
      <c r="S406" s="93"/>
      <c r="T406" s="91"/>
      <c r="U406" s="91"/>
      <c r="V406" s="92"/>
      <c r="W406" s="93"/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1707</v>
      </c>
      <c r="B407" s="110" t="s">
        <v>653</v>
      </c>
      <c r="C407" s="110" t="s">
        <v>1597</v>
      </c>
      <c r="D407" s="21">
        <f t="shared" si="8"/>
        <v>0</v>
      </c>
      <c r="E407" s="24">
        <f t="shared" si="8"/>
        <v>2284848.25</v>
      </c>
      <c r="F407" s="90">
        <v>0</v>
      </c>
      <c r="G407" s="90">
        <v>397286</v>
      </c>
      <c r="H407" s="91">
        <v>0</v>
      </c>
      <c r="I407" s="91">
        <v>535278</v>
      </c>
      <c r="J407" s="92">
        <v>0</v>
      </c>
      <c r="K407" s="93">
        <v>348165.25</v>
      </c>
      <c r="L407" s="91">
        <v>0</v>
      </c>
      <c r="M407" s="91">
        <v>353243</v>
      </c>
      <c r="N407" s="92">
        <v>0</v>
      </c>
      <c r="O407" s="93">
        <v>148385.25</v>
      </c>
      <c r="P407" s="91">
        <v>0</v>
      </c>
      <c r="Q407" s="91">
        <v>502490.75</v>
      </c>
      <c r="R407" s="92"/>
      <c r="S407" s="93"/>
      <c r="T407" s="91"/>
      <c r="U407" s="91"/>
      <c r="V407" s="92"/>
      <c r="W407" s="93"/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1707</v>
      </c>
      <c r="B408" s="110" t="s">
        <v>654</v>
      </c>
      <c r="C408" s="110" t="s">
        <v>1598</v>
      </c>
      <c r="D408" s="21">
        <f t="shared" si="8"/>
        <v>464401.85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>
        <v>17162.46</v>
      </c>
      <c r="K408" s="26">
        <v>0</v>
      </c>
      <c r="L408" s="96">
        <v>12490.88</v>
      </c>
      <c r="M408" s="96">
        <v>0</v>
      </c>
      <c r="N408" s="25">
        <v>230752</v>
      </c>
      <c r="O408" s="26">
        <v>0</v>
      </c>
      <c r="P408" s="91">
        <v>25731.22</v>
      </c>
      <c r="Q408" s="91">
        <v>0</v>
      </c>
      <c r="R408" s="25"/>
      <c r="S408" s="26"/>
      <c r="T408" s="96"/>
      <c r="U408" s="96"/>
      <c r="V408" s="25"/>
      <c r="W408" s="26"/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1707</v>
      </c>
      <c r="B409" s="110" t="s">
        <v>655</v>
      </c>
      <c r="C409" s="110" t="s">
        <v>1599</v>
      </c>
      <c r="D409" s="21">
        <f t="shared" si="8"/>
        <v>40523.43</v>
      </c>
      <c r="E409" s="24">
        <f t="shared" si="8"/>
        <v>459153.00000000006</v>
      </c>
      <c r="F409" s="90">
        <v>40523.43</v>
      </c>
      <c r="G409" s="90">
        <v>66123.7</v>
      </c>
      <c r="H409" s="91">
        <v>0</v>
      </c>
      <c r="I409" s="91">
        <v>117421.93</v>
      </c>
      <c r="J409" s="92">
        <v>0</v>
      </c>
      <c r="K409" s="93">
        <v>33693.14</v>
      </c>
      <c r="L409" s="91">
        <v>0</v>
      </c>
      <c r="M409" s="91">
        <v>84575.31</v>
      </c>
      <c r="N409" s="92">
        <v>0</v>
      </c>
      <c r="O409" s="93">
        <v>42655.15</v>
      </c>
      <c r="P409" s="96">
        <v>0</v>
      </c>
      <c r="Q409" s="96">
        <v>114683.77</v>
      </c>
      <c r="R409" s="92"/>
      <c r="S409" s="93"/>
      <c r="T409" s="91"/>
      <c r="U409" s="91"/>
      <c r="V409" s="92"/>
      <c r="W409" s="93"/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1707</v>
      </c>
      <c r="B410" s="110" t="s">
        <v>656</v>
      </c>
      <c r="C410" s="110" t="s">
        <v>1600</v>
      </c>
      <c r="D410" s="21">
        <f t="shared" si="8"/>
        <v>5197</v>
      </c>
      <c r="E410" s="24">
        <f t="shared" si="8"/>
        <v>310264.75</v>
      </c>
      <c r="F410" s="90">
        <v>0</v>
      </c>
      <c r="G410" s="90">
        <v>40532.5</v>
      </c>
      <c r="H410" s="96">
        <v>0</v>
      </c>
      <c r="I410" s="96">
        <v>44139.75</v>
      </c>
      <c r="J410" s="25">
        <v>0</v>
      </c>
      <c r="K410" s="26">
        <v>56708</v>
      </c>
      <c r="L410" s="96">
        <v>5197</v>
      </c>
      <c r="M410" s="96">
        <v>57070.5</v>
      </c>
      <c r="N410" s="25">
        <v>0</v>
      </c>
      <c r="O410" s="26">
        <v>35882.5</v>
      </c>
      <c r="P410" s="91">
        <v>0</v>
      </c>
      <c r="Q410" s="91">
        <v>75931.5</v>
      </c>
      <c r="R410" s="25"/>
      <c r="S410" s="26"/>
      <c r="T410" s="96"/>
      <c r="U410" s="96"/>
      <c r="V410" s="25"/>
      <c r="W410" s="26"/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1707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90304</v>
      </c>
      <c r="F411" s="90"/>
      <c r="G411" s="90"/>
      <c r="H411" s="91"/>
      <c r="I411" s="91"/>
      <c r="J411" s="92">
        <v>0</v>
      </c>
      <c r="K411" s="93">
        <v>10617.5</v>
      </c>
      <c r="L411" s="91">
        <v>0</v>
      </c>
      <c r="M411" s="91">
        <v>53585.25</v>
      </c>
      <c r="N411" s="92">
        <v>0</v>
      </c>
      <c r="O411" s="93">
        <v>6485.25</v>
      </c>
      <c r="P411" s="96">
        <v>0</v>
      </c>
      <c r="Q411" s="96">
        <v>19616</v>
      </c>
      <c r="R411" s="92"/>
      <c r="S411" s="93"/>
      <c r="T411" s="91"/>
      <c r="U411" s="91"/>
      <c r="V411" s="92"/>
      <c r="W411" s="93"/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1707</v>
      </c>
      <c r="B412" s="110" t="s">
        <v>659</v>
      </c>
      <c r="C412" s="110" t="s">
        <v>660</v>
      </c>
      <c r="D412" s="21">
        <f t="shared" si="8"/>
        <v>13537.75</v>
      </c>
      <c r="E412" s="24">
        <f t="shared" si="8"/>
        <v>8977.58</v>
      </c>
      <c r="F412" s="90"/>
      <c r="G412" s="90"/>
      <c r="H412" s="91"/>
      <c r="I412" s="91"/>
      <c r="J412" s="92">
        <v>4014.09</v>
      </c>
      <c r="K412" s="93">
        <v>0</v>
      </c>
      <c r="L412" s="91">
        <v>8977.58</v>
      </c>
      <c r="M412" s="91">
        <v>0</v>
      </c>
      <c r="N412" s="92">
        <v>0</v>
      </c>
      <c r="O412" s="93">
        <v>0</v>
      </c>
      <c r="P412" s="91">
        <v>546.08000000000004</v>
      </c>
      <c r="Q412" s="91">
        <v>8977.58</v>
      </c>
      <c r="R412" s="92"/>
      <c r="S412" s="93"/>
      <c r="T412" s="91"/>
      <c r="U412" s="91"/>
      <c r="V412" s="92"/>
      <c r="W412" s="93"/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1707</v>
      </c>
      <c r="B413" s="110" t="s">
        <v>661</v>
      </c>
      <c r="C413" s="110" t="s">
        <v>662</v>
      </c>
      <c r="D413" s="21">
        <f t="shared" si="8"/>
        <v>546.08000000000004</v>
      </c>
      <c r="E413" s="24">
        <f t="shared" si="8"/>
        <v>13104.05</v>
      </c>
      <c r="F413" s="90"/>
      <c r="G413" s="90"/>
      <c r="H413" s="91"/>
      <c r="I413" s="91"/>
      <c r="J413" s="92"/>
      <c r="K413" s="93"/>
      <c r="L413" s="91">
        <v>0</v>
      </c>
      <c r="M413" s="91">
        <v>546.08000000000004</v>
      </c>
      <c r="N413" s="92">
        <v>0</v>
      </c>
      <c r="O413" s="93">
        <v>0</v>
      </c>
      <c r="P413" s="91">
        <v>546.08000000000004</v>
      </c>
      <c r="Q413" s="91">
        <v>12557.97</v>
      </c>
      <c r="R413" s="92"/>
      <c r="S413" s="93"/>
      <c r="T413" s="91"/>
      <c r="U413" s="91"/>
      <c r="V413" s="92"/>
      <c r="W413" s="93"/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1707</v>
      </c>
      <c r="B414" s="110" t="s">
        <v>663</v>
      </c>
      <c r="C414" s="110" t="s">
        <v>664</v>
      </c>
      <c r="D414" s="21">
        <f t="shared" si="8"/>
        <v>2628840.0499999998</v>
      </c>
      <c r="E414" s="24">
        <f t="shared" si="8"/>
        <v>54641872.799999997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>
        <v>486218.25</v>
      </c>
      <c r="K414" s="93">
        <v>8451630.5</v>
      </c>
      <c r="L414" s="91">
        <v>596831.65</v>
      </c>
      <c r="M414" s="91">
        <v>9556000.6999999993</v>
      </c>
      <c r="N414" s="92">
        <v>433669</v>
      </c>
      <c r="O414" s="93">
        <v>8576291.75</v>
      </c>
      <c r="P414" s="91">
        <v>703677.15</v>
      </c>
      <c r="Q414" s="91">
        <v>9839355.6500000004</v>
      </c>
      <c r="R414" s="92"/>
      <c r="S414" s="93"/>
      <c r="T414" s="91"/>
      <c r="U414" s="91"/>
      <c r="V414" s="92"/>
      <c r="W414" s="93"/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1707</v>
      </c>
      <c r="B415" s="110" t="s">
        <v>665</v>
      </c>
      <c r="C415" s="110" t="s">
        <v>666</v>
      </c>
      <c r="D415" s="21">
        <f t="shared" si="8"/>
        <v>13756582.689999999</v>
      </c>
      <c r="E415" s="24">
        <f t="shared" si="8"/>
        <v>154898868.84999999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>
        <v>2006751.69</v>
      </c>
      <c r="K415" s="26">
        <v>23657641.440000001</v>
      </c>
      <c r="L415" s="96">
        <v>2538916.42</v>
      </c>
      <c r="M415" s="96">
        <v>26819507.129999999</v>
      </c>
      <c r="N415" s="25">
        <v>3245204.82</v>
      </c>
      <c r="O415" s="26">
        <v>20865224.280000001</v>
      </c>
      <c r="P415" s="91">
        <v>2182300.11</v>
      </c>
      <c r="Q415" s="91">
        <v>26945450.969999999</v>
      </c>
      <c r="R415" s="25"/>
      <c r="S415" s="26"/>
      <c r="T415" s="96"/>
      <c r="U415" s="96"/>
      <c r="V415" s="25"/>
      <c r="W415" s="26"/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1707</v>
      </c>
      <c r="B416" s="110" t="s">
        <v>667</v>
      </c>
      <c r="C416" s="110" t="s">
        <v>668</v>
      </c>
      <c r="D416" s="21">
        <f t="shared" si="8"/>
        <v>4508857.25</v>
      </c>
      <c r="E416" s="24">
        <f t="shared" si="8"/>
        <v>28590696.949999999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>
        <v>673255</v>
      </c>
      <c r="K416" s="93">
        <v>4343951.75</v>
      </c>
      <c r="L416" s="91">
        <v>958487.75</v>
      </c>
      <c r="M416" s="91">
        <v>5052143.7</v>
      </c>
      <c r="N416" s="92">
        <v>544492</v>
      </c>
      <c r="O416" s="93">
        <v>4068547.75</v>
      </c>
      <c r="P416" s="96">
        <v>1226770.5</v>
      </c>
      <c r="Q416" s="96">
        <v>5436475.75</v>
      </c>
      <c r="R416" s="92"/>
      <c r="S416" s="93"/>
      <c r="T416" s="91"/>
      <c r="U416" s="91"/>
      <c r="V416" s="92"/>
      <c r="W416" s="93"/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1707</v>
      </c>
      <c r="B417" s="110" t="s">
        <v>669</v>
      </c>
      <c r="C417" s="110" t="s">
        <v>670</v>
      </c>
      <c r="D417" s="21">
        <f t="shared" si="8"/>
        <v>0</v>
      </c>
      <c r="E417" s="24">
        <f t="shared" si="8"/>
        <v>8.9</v>
      </c>
      <c r="F417" s="90"/>
      <c r="G417" s="90"/>
      <c r="H417" s="91"/>
      <c r="I417" s="91"/>
      <c r="J417" s="92"/>
      <c r="K417" s="93"/>
      <c r="L417" s="91">
        <v>0</v>
      </c>
      <c r="M417" s="91">
        <v>8.9</v>
      </c>
      <c r="N417" s="92"/>
      <c r="O417" s="93"/>
      <c r="P417" s="91"/>
      <c r="Q417" s="91"/>
      <c r="R417" s="92"/>
      <c r="S417" s="93"/>
      <c r="T417" s="91"/>
      <c r="U417" s="91"/>
      <c r="V417" s="92"/>
      <c r="W417" s="93"/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1707</v>
      </c>
      <c r="B418" s="110" t="s">
        <v>671</v>
      </c>
      <c r="C418" s="110" t="s">
        <v>1601</v>
      </c>
      <c r="D418" s="21">
        <f t="shared" si="8"/>
        <v>30055</v>
      </c>
      <c r="E418" s="24">
        <f t="shared" si="8"/>
        <v>137500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>
        <v>850</v>
      </c>
      <c r="M418" s="91">
        <v>34499.5</v>
      </c>
      <c r="N418" s="92">
        <v>10885</v>
      </c>
      <c r="O418" s="93">
        <v>11655.5</v>
      </c>
      <c r="P418" s="91">
        <v>0</v>
      </c>
      <c r="Q418" s="91">
        <v>19995.5</v>
      </c>
      <c r="R418" s="92"/>
      <c r="S418" s="93"/>
      <c r="T418" s="91"/>
      <c r="U418" s="91"/>
      <c r="V418" s="92"/>
      <c r="W418" s="93"/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1707</v>
      </c>
      <c r="B419" s="110" t="s">
        <v>672</v>
      </c>
      <c r="C419" s="110" t="s">
        <v>673</v>
      </c>
      <c r="D419" s="21">
        <f t="shared" si="8"/>
        <v>1189706.03</v>
      </c>
      <c r="E419" s="24">
        <f t="shared" si="8"/>
        <v>8310654.9000000004</v>
      </c>
      <c r="F419" s="90"/>
      <c r="G419" s="90"/>
      <c r="H419" s="91"/>
      <c r="I419" s="91"/>
      <c r="J419" s="92">
        <v>0</v>
      </c>
      <c r="K419" s="93">
        <v>8310654.9000000004</v>
      </c>
      <c r="L419" s="91">
        <v>1189706.03</v>
      </c>
      <c r="M419" s="91">
        <v>0</v>
      </c>
      <c r="N419" s="92">
        <v>0</v>
      </c>
      <c r="O419" s="93">
        <v>0</v>
      </c>
      <c r="P419" s="91">
        <v>0</v>
      </c>
      <c r="Q419" s="91">
        <v>0</v>
      </c>
      <c r="R419" s="92"/>
      <c r="S419" s="93"/>
      <c r="T419" s="91"/>
      <c r="U419" s="91"/>
      <c r="V419" s="92"/>
      <c r="W419" s="93"/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1707</v>
      </c>
      <c r="B420" s="110" t="s">
        <v>674</v>
      </c>
      <c r="C420" s="110" t="s">
        <v>675</v>
      </c>
      <c r="D420" s="21">
        <f t="shared" si="8"/>
        <v>54322751.049999997</v>
      </c>
      <c r="E420" s="24">
        <f t="shared" si="8"/>
        <v>85507492.650000006</v>
      </c>
      <c r="F420" s="90"/>
      <c r="G420" s="90"/>
      <c r="H420" s="91">
        <v>18218594.199999999</v>
      </c>
      <c r="I420" s="91">
        <v>65645965.539999999</v>
      </c>
      <c r="J420" s="92">
        <v>8451630.5</v>
      </c>
      <c r="K420" s="93">
        <v>635982.25</v>
      </c>
      <c r="L420" s="91">
        <v>9236878.9499999993</v>
      </c>
      <c r="M420" s="91">
        <v>9078810.2300000004</v>
      </c>
      <c r="N420" s="92">
        <v>8576291.75</v>
      </c>
      <c r="O420" s="93">
        <v>9232738.2300000004</v>
      </c>
      <c r="P420" s="91">
        <v>9839355.6500000004</v>
      </c>
      <c r="Q420" s="91">
        <v>913996.4</v>
      </c>
      <c r="R420" s="92"/>
      <c r="S420" s="93"/>
      <c r="T420" s="91"/>
      <c r="U420" s="91"/>
      <c r="V420" s="92"/>
      <c r="W420" s="93"/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1707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1707</v>
      </c>
      <c r="B422" s="110" t="s">
        <v>678</v>
      </c>
      <c r="C422" s="110" t="s">
        <v>679</v>
      </c>
      <c r="D422" s="21">
        <f t="shared" si="8"/>
        <v>1296541.01</v>
      </c>
      <c r="E422" s="24">
        <f t="shared" si="8"/>
        <v>13321744.09</v>
      </c>
      <c r="F422" s="90"/>
      <c r="G422" s="90"/>
      <c r="H422" s="91">
        <v>355999.75</v>
      </c>
      <c r="I422" s="91">
        <v>10806968.83</v>
      </c>
      <c r="J422" s="92">
        <v>200401.75</v>
      </c>
      <c r="K422" s="93">
        <v>0</v>
      </c>
      <c r="L422" s="91">
        <v>188752.75</v>
      </c>
      <c r="M422" s="91">
        <v>1257387.6299999999</v>
      </c>
      <c r="N422" s="92">
        <v>224407</v>
      </c>
      <c r="O422" s="93">
        <v>1257387.6299999999</v>
      </c>
      <c r="P422" s="96">
        <v>326979.76</v>
      </c>
      <c r="Q422" s="96">
        <v>0</v>
      </c>
      <c r="R422" s="92"/>
      <c r="S422" s="93"/>
      <c r="T422" s="91"/>
      <c r="U422" s="91"/>
      <c r="V422" s="92"/>
      <c r="W422" s="93"/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1707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3122064.5700000003</v>
      </c>
      <c r="F423" s="90"/>
      <c r="G423" s="90"/>
      <c r="H423" s="91"/>
      <c r="I423" s="91"/>
      <c r="J423" s="92">
        <v>0</v>
      </c>
      <c r="K423" s="93">
        <v>1140152.57</v>
      </c>
      <c r="L423" s="91">
        <v>0</v>
      </c>
      <c r="M423" s="91">
        <v>0</v>
      </c>
      <c r="N423" s="92">
        <v>0</v>
      </c>
      <c r="O423" s="93">
        <v>163850</v>
      </c>
      <c r="P423" s="91">
        <v>0</v>
      </c>
      <c r="Q423" s="91">
        <v>1818062</v>
      </c>
      <c r="R423" s="92"/>
      <c r="S423" s="93"/>
      <c r="T423" s="91"/>
      <c r="U423" s="91"/>
      <c r="V423" s="92"/>
      <c r="W423" s="93"/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1707</v>
      </c>
      <c r="B424" s="110" t="s">
        <v>682</v>
      </c>
      <c r="C424" s="110" t="s">
        <v>683</v>
      </c>
      <c r="D424" s="21">
        <f t="shared" si="8"/>
        <v>1232583.08</v>
      </c>
      <c r="E424" s="24">
        <f t="shared" si="8"/>
        <v>2134919.9500000002</v>
      </c>
      <c r="F424" s="90"/>
      <c r="G424" s="90"/>
      <c r="H424" s="91">
        <v>1135090.24</v>
      </c>
      <c r="I424" s="91">
        <v>1807273.46</v>
      </c>
      <c r="J424" s="92">
        <v>97492.84</v>
      </c>
      <c r="K424" s="93">
        <v>258186.49</v>
      </c>
      <c r="L424" s="91">
        <v>0</v>
      </c>
      <c r="M424" s="91">
        <v>22570</v>
      </c>
      <c r="N424" s="92">
        <v>0</v>
      </c>
      <c r="O424" s="93">
        <v>17390</v>
      </c>
      <c r="P424" s="91">
        <v>0</v>
      </c>
      <c r="Q424" s="91">
        <v>29500</v>
      </c>
      <c r="R424" s="92"/>
      <c r="S424" s="93"/>
      <c r="T424" s="91"/>
      <c r="U424" s="91"/>
      <c r="V424" s="92"/>
      <c r="W424" s="93"/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1707</v>
      </c>
      <c r="B425" s="110" t="s">
        <v>684</v>
      </c>
      <c r="C425" s="110" t="s">
        <v>685</v>
      </c>
      <c r="D425" s="21">
        <f t="shared" si="8"/>
        <v>0</v>
      </c>
      <c r="E425" s="24">
        <f t="shared" si="8"/>
        <v>1000487.02</v>
      </c>
      <c r="F425" s="90">
        <v>0</v>
      </c>
      <c r="G425" s="90">
        <v>457749.52</v>
      </c>
      <c r="H425" s="91">
        <v>0</v>
      </c>
      <c r="I425" s="91">
        <v>0</v>
      </c>
      <c r="J425" s="92">
        <v>0</v>
      </c>
      <c r="K425" s="93">
        <v>109050</v>
      </c>
      <c r="L425" s="91">
        <v>0</v>
      </c>
      <c r="M425" s="91">
        <v>0</v>
      </c>
      <c r="N425" s="92">
        <v>0</v>
      </c>
      <c r="O425" s="93">
        <v>183750</v>
      </c>
      <c r="P425" s="91">
        <v>0</v>
      </c>
      <c r="Q425" s="91">
        <v>249937.5</v>
      </c>
      <c r="R425" s="92"/>
      <c r="S425" s="93"/>
      <c r="T425" s="91"/>
      <c r="U425" s="91"/>
      <c r="V425" s="92"/>
      <c r="W425" s="93"/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1707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1707</v>
      </c>
      <c r="B427" s="110" t="s">
        <v>688</v>
      </c>
      <c r="C427" s="110" t="s">
        <v>689</v>
      </c>
      <c r="D427" s="21">
        <f t="shared" si="8"/>
        <v>38741675.870000005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>
        <v>9461777.1699999999</v>
      </c>
      <c r="K427" s="26">
        <v>0</v>
      </c>
      <c r="L427" s="96">
        <v>7461171.9400000004</v>
      </c>
      <c r="M427" s="96">
        <v>0</v>
      </c>
      <c r="N427" s="25">
        <v>7335635.3399999999</v>
      </c>
      <c r="O427" s="26">
        <v>0</v>
      </c>
      <c r="P427" s="91">
        <v>7527520.1100000003</v>
      </c>
      <c r="Q427" s="91">
        <v>0</v>
      </c>
      <c r="R427" s="25"/>
      <c r="S427" s="26"/>
      <c r="T427" s="96"/>
      <c r="U427" s="96"/>
      <c r="V427" s="25"/>
      <c r="W427" s="26"/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1707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12096740.48</v>
      </c>
      <c r="F428" s="90"/>
      <c r="G428" s="90"/>
      <c r="H428" s="96">
        <v>0</v>
      </c>
      <c r="I428" s="96">
        <v>2998119.8</v>
      </c>
      <c r="J428" s="25">
        <v>0</v>
      </c>
      <c r="K428" s="26">
        <v>1706559.42</v>
      </c>
      <c r="L428" s="96">
        <v>0</v>
      </c>
      <c r="M428" s="96">
        <v>2402597.6</v>
      </c>
      <c r="N428" s="25">
        <v>0</v>
      </c>
      <c r="O428" s="26">
        <v>2431253.08</v>
      </c>
      <c r="P428" s="96">
        <v>0</v>
      </c>
      <c r="Q428" s="96">
        <v>2558210.58</v>
      </c>
      <c r="R428" s="25"/>
      <c r="S428" s="26"/>
      <c r="T428" s="96"/>
      <c r="U428" s="96"/>
      <c r="V428" s="25"/>
      <c r="W428" s="26"/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1707</v>
      </c>
      <c r="B429" s="110" t="s">
        <v>692</v>
      </c>
      <c r="C429" s="110" t="s">
        <v>693</v>
      </c>
      <c r="D429" s="21">
        <f t="shared" si="8"/>
        <v>19187967.149999999</v>
      </c>
      <c r="E429" s="24">
        <f t="shared" si="8"/>
        <v>2122386.5</v>
      </c>
      <c r="F429" s="90">
        <v>3185216.95</v>
      </c>
      <c r="G429" s="90">
        <v>0</v>
      </c>
      <c r="H429" s="96">
        <v>3712109.25</v>
      </c>
      <c r="I429" s="96">
        <v>448007</v>
      </c>
      <c r="J429" s="25">
        <v>1819270.5</v>
      </c>
      <c r="K429" s="26">
        <v>56071</v>
      </c>
      <c r="L429" s="96">
        <v>3577507</v>
      </c>
      <c r="M429" s="96">
        <v>430736</v>
      </c>
      <c r="N429" s="25">
        <v>3802137.45</v>
      </c>
      <c r="O429" s="26">
        <v>261052</v>
      </c>
      <c r="P429" s="96">
        <v>3091726</v>
      </c>
      <c r="Q429" s="96">
        <v>926520.5</v>
      </c>
      <c r="R429" s="25"/>
      <c r="S429" s="26"/>
      <c r="T429" s="96"/>
      <c r="U429" s="96"/>
      <c r="V429" s="25"/>
      <c r="W429" s="26"/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1707</v>
      </c>
      <c r="B430" s="110" t="s">
        <v>694</v>
      </c>
      <c r="C430" s="110" t="s">
        <v>695</v>
      </c>
      <c r="D430" s="21">
        <f t="shared" si="8"/>
        <v>0</v>
      </c>
      <c r="E430" s="24">
        <f t="shared" si="8"/>
        <v>873095.95</v>
      </c>
      <c r="F430" s="90">
        <v>0</v>
      </c>
      <c r="G430" s="90">
        <v>199265.5</v>
      </c>
      <c r="H430" s="91">
        <v>0</v>
      </c>
      <c r="I430" s="91">
        <v>190888.25</v>
      </c>
      <c r="J430" s="92">
        <v>0</v>
      </c>
      <c r="K430" s="93">
        <v>15531.7</v>
      </c>
      <c r="L430" s="91">
        <v>0</v>
      </c>
      <c r="M430" s="91">
        <v>178224.25</v>
      </c>
      <c r="N430" s="92">
        <v>0</v>
      </c>
      <c r="O430" s="93">
        <v>134588.5</v>
      </c>
      <c r="P430" s="96">
        <v>0</v>
      </c>
      <c r="Q430" s="96">
        <v>154597.75</v>
      </c>
      <c r="R430" s="92"/>
      <c r="S430" s="93"/>
      <c r="T430" s="91"/>
      <c r="U430" s="91"/>
      <c r="V430" s="92"/>
      <c r="W430" s="93"/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1707</v>
      </c>
      <c r="B431" s="110" t="s">
        <v>696</v>
      </c>
      <c r="C431" s="110" t="s">
        <v>697</v>
      </c>
      <c r="D431" s="21">
        <f t="shared" si="8"/>
        <v>3810</v>
      </c>
      <c r="E431" s="24">
        <f t="shared" si="8"/>
        <v>1301501</v>
      </c>
      <c r="F431" s="90">
        <v>0</v>
      </c>
      <c r="G431" s="90">
        <v>183991.25</v>
      </c>
      <c r="H431" s="91">
        <v>0</v>
      </c>
      <c r="I431" s="91">
        <v>173158.5</v>
      </c>
      <c r="J431" s="92">
        <v>0</v>
      </c>
      <c r="K431" s="93">
        <v>200401.75</v>
      </c>
      <c r="L431" s="91">
        <v>3810</v>
      </c>
      <c r="M431" s="91">
        <v>192562.75</v>
      </c>
      <c r="N431" s="92">
        <v>0</v>
      </c>
      <c r="O431" s="93">
        <v>224407</v>
      </c>
      <c r="P431" s="91">
        <v>0</v>
      </c>
      <c r="Q431" s="91">
        <v>326979.75</v>
      </c>
      <c r="R431" s="92"/>
      <c r="S431" s="93"/>
      <c r="T431" s="91"/>
      <c r="U431" s="91"/>
      <c r="V431" s="92"/>
      <c r="W431" s="93"/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1707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>
        <v>0</v>
      </c>
      <c r="K432" s="93">
        <v>0</v>
      </c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1707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4585318.78</v>
      </c>
      <c r="F433" s="90"/>
      <c r="G433" s="90"/>
      <c r="H433" s="91">
        <v>0</v>
      </c>
      <c r="I433" s="91">
        <v>4585318.78</v>
      </c>
      <c r="J433" s="92">
        <v>0</v>
      </c>
      <c r="K433" s="93">
        <v>0</v>
      </c>
      <c r="L433" s="91">
        <v>0</v>
      </c>
      <c r="M433" s="91">
        <v>0</v>
      </c>
      <c r="N433" s="92">
        <v>0</v>
      </c>
      <c r="O433" s="93">
        <v>0</v>
      </c>
      <c r="P433" s="91">
        <v>0</v>
      </c>
      <c r="Q433" s="91">
        <v>0</v>
      </c>
      <c r="R433" s="92"/>
      <c r="S433" s="93"/>
      <c r="T433" s="91"/>
      <c r="U433" s="91"/>
      <c r="V433" s="92"/>
      <c r="W433" s="93"/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1707</v>
      </c>
      <c r="B434" s="110" t="s">
        <v>702</v>
      </c>
      <c r="C434" s="110" t="s">
        <v>1602</v>
      </c>
      <c r="D434" s="21">
        <f t="shared" si="8"/>
        <v>35380</v>
      </c>
      <c r="E434" s="24">
        <f t="shared" si="8"/>
        <v>7412483.3499999996</v>
      </c>
      <c r="F434" s="90">
        <v>1060</v>
      </c>
      <c r="G434" s="90">
        <v>395040.45</v>
      </c>
      <c r="H434" s="91">
        <v>0</v>
      </c>
      <c r="I434" s="91">
        <v>1619999</v>
      </c>
      <c r="J434" s="92">
        <v>0</v>
      </c>
      <c r="K434" s="93">
        <v>1280504</v>
      </c>
      <c r="L434" s="91">
        <v>21020</v>
      </c>
      <c r="M434" s="91">
        <v>1463885</v>
      </c>
      <c r="N434" s="92">
        <v>2300</v>
      </c>
      <c r="O434" s="93">
        <v>1232698.75</v>
      </c>
      <c r="P434" s="91">
        <v>11000</v>
      </c>
      <c r="Q434" s="91">
        <v>1420356.15</v>
      </c>
      <c r="R434" s="92"/>
      <c r="S434" s="93"/>
      <c r="T434" s="91"/>
      <c r="U434" s="91"/>
      <c r="V434" s="92"/>
      <c r="W434" s="93"/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1707</v>
      </c>
      <c r="B435" s="110" t="s">
        <v>703</v>
      </c>
      <c r="C435" s="110" t="s">
        <v>704</v>
      </c>
      <c r="D435" s="21">
        <f t="shared" si="8"/>
        <v>3126592.98</v>
      </c>
      <c r="E435" s="24">
        <f t="shared" si="8"/>
        <v>19488403.57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>
        <v>4800</v>
      </c>
      <c r="K435" s="93">
        <v>1984942.69</v>
      </c>
      <c r="L435" s="91">
        <v>680572</v>
      </c>
      <c r="M435" s="91">
        <v>3589445.42</v>
      </c>
      <c r="N435" s="92">
        <v>650655.23</v>
      </c>
      <c r="O435" s="93">
        <v>3892725.82</v>
      </c>
      <c r="P435" s="91">
        <v>647658.5</v>
      </c>
      <c r="Q435" s="91">
        <v>3091865.19</v>
      </c>
      <c r="R435" s="92"/>
      <c r="S435" s="93"/>
      <c r="T435" s="91"/>
      <c r="U435" s="91"/>
      <c r="V435" s="92"/>
      <c r="W435" s="93"/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1707</v>
      </c>
      <c r="B436" s="110" t="s">
        <v>705</v>
      </c>
      <c r="C436" s="110" t="s">
        <v>1673</v>
      </c>
      <c r="D436" s="21">
        <f t="shared" si="8"/>
        <v>1696617.56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>
        <v>384056.8</v>
      </c>
      <c r="M436" s="96">
        <v>0</v>
      </c>
      <c r="N436" s="25">
        <v>483934.3</v>
      </c>
      <c r="O436" s="26">
        <v>0</v>
      </c>
      <c r="P436" s="91">
        <v>258178.89</v>
      </c>
      <c r="Q436" s="91">
        <v>0</v>
      </c>
      <c r="R436" s="25"/>
      <c r="S436" s="26"/>
      <c r="T436" s="96"/>
      <c r="U436" s="96"/>
      <c r="V436" s="25"/>
      <c r="W436" s="26"/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1707</v>
      </c>
      <c r="B437" s="110" t="s">
        <v>706</v>
      </c>
      <c r="C437" s="110" t="s">
        <v>1674</v>
      </c>
      <c r="D437" s="21">
        <f t="shared" si="8"/>
        <v>0</v>
      </c>
      <c r="E437" s="24">
        <f t="shared" si="8"/>
        <v>221012.48000000001</v>
      </c>
      <c r="F437" s="90"/>
      <c r="G437" s="90"/>
      <c r="H437" s="91">
        <v>0</v>
      </c>
      <c r="I437" s="91">
        <v>37954.5</v>
      </c>
      <c r="J437" s="92">
        <v>0</v>
      </c>
      <c r="K437" s="93">
        <v>50779.38</v>
      </c>
      <c r="L437" s="91">
        <v>0</v>
      </c>
      <c r="M437" s="91">
        <v>59933.9</v>
      </c>
      <c r="N437" s="92">
        <v>0</v>
      </c>
      <c r="O437" s="93">
        <v>30884.54</v>
      </c>
      <c r="P437" s="96">
        <v>0</v>
      </c>
      <c r="Q437" s="96">
        <v>41460.160000000003</v>
      </c>
      <c r="R437" s="92"/>
      <c r="S437" s="93"/>
      <c r="T437" s="91"/>
      <c r="U437" s="91"/>
      <c r="V437" s="92"/>
      <c r="W437" s="93"/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1707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1707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1707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1707</v>
      </c>
      <c r="B441" s="110" t="s">
        <v>713</v>
      </c>
      <c r="C441" s="110" t="s">
        <v>714</v>
      </c>
      <c r="D441" s="21">
        <f t="shared" si="8"/>
        <v>190049.16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>
        <v>27353.1</v>
      </c>
      <c r="K441" s="93">
        <v>0</v>
      </c>
      <c r="L441" s="91">
        <v>38605.370000000003</v>
      </c>
      <c r="M441" s="91">
        <v>0</v>
      </c>
      <c r="N441" s="92">
        <v>35402.94</v>
      </c>
      <c r="O441" s="93">
        <v>0</v>
      </c>
      <c r="P441" s="91">
        <v>38381</v>
      </c>
      <c r="Q441" s="91">
        <v>0</v>
      </c>
      <c r="R441" s="92"/>
      <c r="S441" s="93"/>
      <c r="T441" s="91"/>
      <c r="U441" s="91"/>
      <c r="V441" s="92"/>
      <c r="W441" s="93"/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1707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19262.07</v>
      </c>
      <c r="F442" s="90"/>
      <c r="G442" s="90"/>
      <c r="H442" s="91">
        <v>0</v>
      </c>
      <c r="I442" s="91">
        <v>3394.81</v>
      </c>
      <c r="J442" s="92">
        <v>0</v>
      </c>
      <c r="K442" s="93">
        <v>10559.5</v>
      </c>
      <c r="L442" s="91">
        <v>0</v>
      </c>
      <c r="M442" s="91">
        <v>2685.5</v>
      </c>
      <c r="N442" s="92">
        <v>0</v>
      </c>
      <c r="O442" s="93">
        <v>2622.26</v>
      </c>
      <c r="P442" s="91">
        <v>0</v>
      </c>
      <c r="Q442" s="91">
        <v>0</v>
      </c>
      <c r="R442" s="92"/>
      <c r="S442" s="93"/>
      <c r="T442" s="91"/>
      <c r="U442" s="91"/>
      <c r="V442" s="92"/>
      <c r="W442" s="93"/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1707</v>
      </c>
      <c r="B443" s="110" t="s">
        <v>717</v>
      </c>
      <c r="C443" s="110" t="s">
        <v>718</v>
      </c>
      <c r="D443" s="21">
        <f t="shared" si="8"/>
        <v>0</v>
      </c>
      <c r="E443" s="24">
        <f t="shared" si="8"/>
        <v>27872.25</v>
      </c>
      <c r="F443" s="90">
        <v>0</v>
      </c>
      <c r="G443" s="90">
        <v>699</v>
      </c>
      <c r="H443" s="91">
        <v>0</v>
      </c>
      <c r="I443" s="91">
        <v>1533.5</v>
      </c>
      <c r="J443" s="92">
        <v>0</v>
      </c>
      <c r="K443" s="93">
        <v>10733.25</v>
      </c>
      <c r="L443" s="91">
        <v>0</v>
      </c>
      <c r="M443" s="91">
        <v>2265.5</v>
      </c>
      <c r="N443" s="92">
        <v>0</v>
      </c>
      <c r="O443" s="93">
        <v>8050</v>
      </c>
      <c r="P443" s="91">
        <v>0</v>
      </c>
      <c r="Q443" s="91">
        <v>4591</v>
      </c>
      <c r="R443" s="92"/>
      <c r="S443" s="93"/>
      <c r="T443" s="91"/>
      <c r="U443" s="91"/>
      <c r="V443" s="92"/>
      <c r="W443" s="93"/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1707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>
        <v>0</v>
      </c>
      <c r="K444" s="93">
        <v>0</v>
      </c>
      <c r="L444" s="91">
        <v>0</v>
      </c>
      <c r="M444" s="91">
        <v>0</v>
      </c>
      <c r="N444" s="92">
        <v>0</v>
      </c>
      <c r="O444" s="93">
        <v>0</v>
      </c>
      <c r="P444" s="91">
        <v>0</v>
      </c>
      <c r="Q444" s="91">
        <v>0</v>
      </c>
      <c r="R444" s="92"/>
      <c r="S444" s="93"/>
      <c r="T444" s="91"/>
      <c r="U444" s="91"/>
      <c r="V444" s="92"/>
      <c r="W444" s="93"/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1707</v>
      </c>
      <c r="B445" s="110" t="s">
        <v>721</v>
      </c>
      <c r="C445" s="110" t="s">
        <v>722</v>
      </c>
      <c r="D445" s="21">
        <f t="shared" si="8"/>
        <v>30519382.599999998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>
        <v>4008476.16</v>
      </c>
      <c r="K445" s="93">
        <v>0</v>
      </c>
      <c r="L445" s="91">
        <v>6627726.6100000003</v>
      </c>
      <c r="M445" s="91">
        <v>0</v>
      </c>
      <c r="N445" s="92">
        <v>6627726.6100000003</v>
      </c>
      <c r="O445" s="93">
        <v>0</v>
      </c>
      <c r="P445" s="91">
        <v>6627726.6100000003</v>
      </c>
      <c r="Q445" s="91">
        <v>0</v>
      </c>
      <c r="R445" s="92"/>
      <c r="S445" s="93"/>
      <c r="T445" s="91"/>
      <c r="U445" s="91"/>
      <c r="V445" s="92"/>
      <c r="W445" s="93"/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1707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>
        <v>0</v>
      </c>
      <c r="K446" s="93">
        <v>0</v>
      </c>
      <c r="L446" s="91">
        <v>0</v>
      </c>
      <c r="M446" s="91">
        <v>0</v>
      </c>
      <c r="N446" s="92">
        <v>0</v>
      </c>
      <c r="O446" s="93">
        <v>0</v>
      </c>
      <c r="P446" s="91">
        <v>0</v>
      </c>
      <c r="Q446" s="91">
        <v>0</v>
      </c>
      <c r="R446" s="92"/>
      <c r="S446" s="93"/>
      <c r="T446" s="91"/>
      <c r="U446" s="91"/>
      <c r="V446" s="92"/>
      <c r="W446" s="93"/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1707</v>
      </c>
      <c r="B447" s="110" t="s">
        <v>1603</v>
      </c>
      <c r="C447" s="110" t="s">
        <v>1604</v>
      </c>
      <c r="D447" s="21">
        <f t="shared" si="8"/>
        <v>167763</v>
      </c>
      <c r="E447" s="24">
        <f t="shared" si="8"/>
        <v>4090990</v>
      </c>
      <c r="F447" s="90"/>
      <c r="G447" s="90"/>
      <c r="H447" s="91"/>
      <c r="I447" s="91"/>
      <c r="J447" s="92">
        <v>0</v>
      </c>
      <c r="K447" s="93">
        <v>11200</v>
      </c>
      <c r="L447" s="91">
        <v>0</v>
      </c>
      <c r="M447" s="91">
        <v>1074832</v>
      </c>
      <c r="N447" s="92">
        <v>16673</v>
      </c>
      <c r="O447" s="93">
        <v>1532229</v>
      </c>
      <c r="P447" s="91">
        <v>151090</v>
      </c>
      <c r="Q447" s="91">
        <v>1472729</v>
      </c>
      <c r="R447" s="92"/>
      <c r="S447" s="93"/>
      <c r="T447" s="91"/>
      <c r="U447" s="91"/>
      <c r="V447" s="92"/>
      <c r="W447" s="93"/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1707</v>
      </c>
      <c r="B448" s="110" t="s">
        <v>1605</v>
      </c>
      <c r="C448" s="110" t="s">
        <v>1606</v>
      </c>
      <c r="D448" s="21">
        <f t="shared" si="8"/>
        <v>0</v>
      </c>
      <c r="E448" s="24">
        <f t="shared" si="8"/>
        <v>718</v>
      </c>
      <c r="F448" s="90"/>
      <c r="G448" s="90"/>
      <c r="H448" s="91"/>
      <c r="I448" s="91"/>
      <c r="J448" s="92"/>
      <c r="K448" s="93"/>
      <c r="L448" s="91">
        <v>0</v>
      </c>
      <c r="M448" s="91">
        <v>718</v>
      </c>
      <c r="N448" s="92">
        <v>0</v>
      </c>
      <c r="O448" s="93">
        <v>0</v>
      </c>
      <c r="P448" s="91">
        <v>0</v>
      </c>
      <c r="Q448" s="91">
        <v>0</v>
      </c>
      <c r="R448" s="92"/>
      <c r="S448" s="93"/>
      <c r="T448" s="91"/>
      <c r="U448" s="91"/>
      <c r="V448" s="92"/>
      <c r="W448" s="93"/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1707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1911824.5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>
        <v>0</v>
      </c>
      <c r="M449" s="96">
        <v>0</v>
      </c>
      <c r="N449" s="25">
        <v>0</v>
      </c>
      <c r="O449" s="26">
        <v>0</v>
      </c>
      <c r="P449" s="91">
        <v>0</v>
      </c>
      <c r="Q449" s="91">
        <v>1167166.1000000001</v>
      </c>
      <c r="R449" s="25"/>
      <c r="S449" s="26"/>
      <c r="T449" s="96"/>
      <c r="U449" s="96"/>
      <c r="V449" s="25"/>
      <c r="W449" s="26"/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1707</v>
      </c>
      <c r="B450" s="110" t="s">
        <v>727</v>
      </c>
      <c r="C450" s="110" t="s">
        <v>728</v>
      </c>
      <c r="D450" s="21">
        <f t="shared" si="8"/>
        <v>749062.75</v>
      </c>
      <c r="E450" s="24">
        <f t="shared" si="8"/>
        <v>9247721.25</v>
      </c>
      <c r="F450" s="90">
        <v>0</v>
      </c>
      <c r="G450" s="90">
        <v>1441553</v>
      </c>
      <c r="H450" s="96">
        <v>1400</v>
      </c>
      <c r="I450" s="96">
        <v>1479455.25</v>
      </c>
      <c r="J450" s="25">
        <v>649410</v>
      </c>
      <c r="K450" s="26">
        <v>1698471.25</v>
      </c>
      <c r="L450" s="96">
        <v>72232.75</v>
      </c>
      <c r="M450" s="96">
        <v>1646724.25</v>
      </c>
      <c r="N450" s="25">
        <v>360</v>
      </c>
      <c r="O450" s="26">
        <v>1445074.25</v>
      </c>
      <c r="P450" s="96">
        <v>25660</v>
      </c>
      <c r="Q450" s="96">
        <v>1536443.25</v>
      </c>
      <c r="R450" s="25"/>
      <c r="S450" s="26"/>
      <c r="T450" s="96"/>
      <c r="U450" s="96"/>
      <c r="V450" s="25"/>
      <c r="W450" s="26"/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1707</v>
      </c>
      <c r="B451" s="110" t="s">
        <v>729</v>
      </c>
      <c r="C451" s="110" t="s">
        <v>730</v>
      </c>
      <c r="D451" s="21">
        <f t="shared" si="8"/>
        <v>333951.25</v>
      </c>
      <c r="E451" s="24">
        <f t="shared" si="8"/>
        <v>6576891.8499999996</v>
      </c>
      <c r="F451" s="90">
        <v>0</v>
      </c>
      <c r="G451" s="90">
        <v>1043878.85</v>
      </c>
      <c r="H451" s="96">
        <v>0</v>
      </c>
      <c r="I451" s="96">
        <v>921612.75</v>
      </c>
      <c r="J451" s="25">
        <v>8160</v>
      </c>
      <c r="K451" s="26">
        <v>974684.25</v>
      </c>
      <c r="L451" s="96">
        <v>115400</v>
      </c>
      <c r="M451" s="96">
        <v>986912.75</v>
      </c>
      <c r="N451" s="25">
        <v>0</v>
      </c>
      <c r="O451" s="26">
        <v>1414309.5</v>
      </c>
      <c r="P451" s="96">
        <v>210391.25</v>
      </c>
      <c r="Q451" s="96">
        <v>1235493.75</v>
      </c>
      <c r="R451" s="25"/>
      <c r="S451" s="26"/>
      <c r="T451" s="96"/>
      <c r="U451" s="96"/>
      <c r="V451" s="25"/>
      <c r="W451" s="26"/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1707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550813.75</v>
      </c>
      <c r="E452" s="24">
        <f t="shared" si="9"/>
        <v>1325653.5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>
        <v>179430.75</v>
      </c>
      <c r="M452" s="91">
        <v>112734.5</v>
      </c>
      <c r="N452" s="92">
        <v>112615</v>
      </c>
      <c r="O452" s="93">
        <v>293668.5</v>
      </c>
      <c r="P452" s="96">
        <v>88945</v>
      </c>
      <c r="Q452" s="96">
        <v>580341.5</v>
      </c>
      <c r="R452" s="92"/>
      <c r="S452" s="93"/>
      <c r="T452" s="91"/>
      <c r="U452" s="91"/>
      <c r="V452" s="92"/>
      <c r="W452" s="93"/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1707</v>
      </c>
      <c r="B453" s="110" t="s">
        <v>733</v>
      </c>
      <c r="C453" s="110" t="s">
        <v>734</v>
      </c>
      <c r="D453" s="21">
        <f t="shared" si="9"/>
        <v>50</v>
      </c>
      <c r="E453" s="24">
        <f t="shared" si="9"/>
        <v>50</v>
      </c>
      <c r="F453" s="90"/>
      <c r="G453" s="90"/>
      <c r="H453" s="91"/>
      <c r="I453" s="91"/>
      <c r="J453" s="92"/>
      <c r="K453" s="93"/>
      <c r="L453" s="91">
        <v>50</v>
      </c>
      <c r="M453" s="91">
        <v>50</v>
      </c>
      <c r="N453" s="92"/>
      <c r="O453" s="93"/>
      <c r="P453" s="91"/>
      <c r="Q453" s="91"/>
      <c r="R453" s="92"/>
      <c r="S453" s="93"/>
      <c r="T453" s="91"/>
      <c r="U453" s="91"/>
      <c r="V453" s="92"/>
      <c r="W453" s="93"/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1707</v>
      </c>
      <c r="B454" s="110" t="s">
        <v>1607</v>
      </c>
      <c r="C454" s="110" t="s">
        <v>1608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1707</v>
      </c>
      <c r="B455" s="110" t="s">
        <v>1609</v>
      </c>
      <c r="C455" s="110" t="s">
        <v>1610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1707</v>
      </c>
      <c r="B456" s="110" t="s">
        <v>735</v>
      </c>
      <c r="C456" s="110" t="s">
        <v>736</v>
      </c>
      <c r="D456" s="21">
        <f t="shared" si="9"/>
        <v>11964</v>
      </c>
      <c r="E456" s="24">
        <f t="shared" si="9"/>
        <v>494129.19</v>
      </c>
      <c r="F456" s="90">
        <v>320</v>
      </c>
      <c r="G456" s="90">
        <v>76178</v>
      </c>
      <c r="H456" s="96">
        <v>9774</v>
      </c>
      <c r="I456" s="96">
        <v>50159.75</v>
      </c>
      <c r="J456" s="25">
        <v>200</v>
      </c>
      <c r="K456" s="26">
        <v>113372.9</v>
      </c>
      <c r="L456" s="96">
        <v>760</v>
      </c>
      <c r="M456" s="96">
        <v>54422.79</v>
      </c>
      <c r="N456" s="25">
        <v>460</v>
      </c>
      <c r="O456" s="26">
        <v>85590</v>
      </c>
      <c r="P456" s="96">
        <v>450</v>
      </c>
      <c r="Q456" s="96">
        <v>114405.75</v>
      </c>
      <c r="R456" s="25"/>
      <c r="S456" s="26"/>
      <c r="T456" s="96"/>
      <c r="U456" s="96"/>
      <c r="V456" s="25"/>
      <c r="W456" s="26"/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1707</v>
      </c>
      <c r="B457" s="110" t="s">
        <v>737</v>
      </c>
      <c r="C457" s="110" t="s">
        <v>738</v>
      </c>
      <c r="D457" s="21">
        <f t="shared" si="9"/>
        <v>4330.75</v>
      </c>
      <c r="E457" s="24">
        <f t="shared" si="9"/>
        <v>1273039.1000000001</v>
      </c>
      <c r="F457" s="90">
        <v>0</v>
      </c>
      <c r="G457" s="90">
        <v>169976.85</v>
      </c>
      <c r="H457" s="91">
        <v>0</v>
      </c>
      <c r="I457" s="91">
        <v>173021</v>
      </c>
      <c r="J457" s="92">
        <v>0</v>
      </c>
      <c r="K457" s="93">
        <v>340147</v>
      </c>
      <c r="L457" s="91">
        <v>0</v>
      </c>
      <c r="M457" s="91">
        <v>182564.25</v>
      </c>
      <c r="N457" s="92">
        <v>4330.75</v>
      </c>
      <c r="O457" s="93">
        <v>237068.25</v>
      </c>
      <c r="P457" s="96">
        <v>0</v>
      </c>
      <c r="Q457" s="96">
        <v>170261.75</v>
      </c>
      <c r="R457" s="92"/>
      <c r="S457" s="93"/>
      <c r="T457" s="91"/>
      <c r="U457" s="91"/>
      <c r="V457" s="92"/>
      <c r="W457" s="93"/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1707</v>
      </c>
      <c r="B458" s="110" t="s">
        <v>739</v>
      </c>
      <c r="C458" s="110" t="s">
        <v>740</v>
      </c>
      <c r="D458" s="21">
        <f t="shared" si="9"/>
        <v>45922.5</v>
      </c>
      <c r="E458" s="24">
        <f t="shared" si="9"/>
        <v>1505583.75</v>
      </c>
      <c r="F458" s="90">
        <v>75</v>
      </c>
      <c r="G458" s="90">
        <v>111404</v>
      </c>
      <c r="H458" s="91">
        <v>118</v>
      </c>
      <c r="I458" s="91">
        <v>76557.75</v>
      </c>
      <c r="J458" s="92">
        <v>0</v>
      </c>
      <c r="K458" s="93">
        <v>695103.75</v>
      </c>
      <c r="L458" s="91">
        <v>2839.5</v>
      </c>
      <c r="M458" s="91">
        <v>260694</v>
      </c>
      <c r="N458" s="92">
        <v>10350</v>
      </c>
      <c r="O458" s="93">
        <v>152787</v>
      </c>
      <c r="P458" s="91">
        <v>32540</v>
      </c>
      <c r="Q458" s="91">
        <v>209037.25</v>
      </c>
      <c r="R458" s="92"/>
      <c r="S458" s="93"/>
      <c r="T458" s="91"/>
      <c r="U458" s="91"/>
      <c r="V458" s="92"/>
      <c r="W458" s="93"/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1707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549660</v>
      </c>
      <c r="F459" s="90">
        <v>0</v>
      </c>
      <c r="G459" s="90">
        <v>144000</v>
      </c>
      <c r="H459" s="91">
        <v>0</v>
      </c>
      <c r="I459" s="91">
        <v>0</v>
      </c>
      <c r="J459" s="92">
        <v>0</v>
      </c>
      <c r="K459" s="93">
        <v>8160</v>
      </c>
      <c r="L459" s="91">
        <v>0</v>
      </c>
      <c r="M459" s="91">
        <v>192200</v>
      </c>
      <c r="N459" s="92">
        <v>0</v>
      </c>
      <c r="O459" s="93">
        <v>0</v>
      </c>
      <c r="P459" s="91">
        <v>0</v>
      </c>
      <c r="Q459" s="91">
        <v>205300</v>
      </c>
      <c r="R459" s="92"/>
      <c r="S459" s="93"/>
      <c r="T459" s="91"/>
      <c r="U459" s="91"/>
      <c r="V459" s="92"/>
      <c r="W459" s="93"/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1707</v>
      </c>
      <c r="B460" s="110" t="s">
        <v>743</v>
      </c>
      <c r="C460" s="110" t="s">
        <v>744</v>
      </c>
      <c r="D460" s="21">
        <f t="shared" si="9"/>
        <v>3901137.1799999997</v>
      </c>
      <c r="E460" s="24">
        <f t="shared" si="9"/>
        <v>782193</v>
      </c>
      <c r="F460" s="90">
        <v>437413</v>
      </c>
      <c r="G460" s="90">
        <v>132783</v>
      </c>
      <c r="H460" s="91">
        <v>475315.25</v>
      </c>
      <c r="I460" s="91">
        <v>0</v>
      </c>
      <c r="J460" s="92">
        <v>1080221.18</v>
      </c>
      <c r="K460" s="93">
        <v>649410</v>
      </c>
      <c r="L460" s="91">
        <v>895101.25</v>
      </c>
      <c r="M460" s="91">
        <v>0</v>
      </c>
      <c r="N460" s="92">
        <v>587650.25</v>
      </c>
      <c r="O460" s="93">
        <v>0</v>
      </c>
      <c r="P460" s="91">
        <v>425436.25</v>
      </c>
      <c r="Q460" s="91">
        <v>0</v>
      </c>
      <c r="R460" s="92"/>
      <c r="S460" s="93"/>
      <c r="T460" s="91"/>
      <c r="U460" s="91"/>
      <c r="V460" s="92"/>
      <c r="W460" s="93"/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1707</v>
      </c>
      <c r="B461" s="110" t="s">
        <v>745</v>
      </c>
      <c r="C461" s="110" t="s">
        <v>746</v>
      </c>
      <c r="D461" s="21">
        <f t="shared" si="9"/>
        <v>1765417.26</v>
      </c>
      <c r="E461" s="24">
        <f t="shared" si="9"/>
        <v>495093</v>
      </c>
      <c r="F461" s="90">
        <v>60621.85</v>
      </c>
      <c r="G461" s="90">
        <v>410133</v>
      </c>
      <c r="H461" s="96">
        <v>0</v>
      </c>
      <c r="I461" s="96">
        <v>0</v>
      </c>
      <c r="J461" s="25">
        <v>440075.41</v>
      </c>
      <c r="K461" s="26">
        <v>8160</v>
      </c>
      <c r="L461" s="96">
        <v>304357.75</v>
      </c>
      <c r="M461" s="96">
        <v>76800</v>
      </c>
      <c r="N461" s="25">
        <v>733697.5</v>
      </c>
      <c r="O461" s="26">
        <v>0</v>
      </c>
      <c r="P461" s="91">
        <v>226664.75</v>
      </c>
      <c r="Q461" s="91">
        <v>0</v>
      </c>
      <c r="R461" s="25"/>
      <c r="S461" s="26"/>
      <c r="T461" s="96"/>
      <c r="U461" s="96"/>
      <c r="V461" s="25"/>
      <c r="W461" s="26"/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1707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1707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1707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165333</v>
      </c>
      <c r="F464" s="90"/>
      <c r="G464" s="90"/>
      <c r="H464" s="96"/>
      <c r="I464" s="96"/>
      <c r="J464" s="25">
        <v>0</v>
      </c>
      <c r="K464" s="26">
        <v>20380</v>
      </c>
      <c r="L464" s="96">
        <v>0</v>
      </c>
      <c r="M464" s="96">
        <v>0</v>
      </c>
      <c r="N464" s="25">
        <v>0</v>
      </c>
      <c r="O464" s="26">
        <v>72507</v>
      </c>
      <c r="P464" s="91">
        <v>0</v>
      </c>
      <c r="Q464" s="91">
        <v>72446</v>
      </c>
      <c r="R464" s="25"/>
      <c r="S464" s="26"/>
      <c r="T464" s="96"/>
      <c r="U464" s="96"/>
      <c r="V464" s="25"/>
      <c r="W464" s="26"/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1707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1707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3184.39</v>
      </c>
      <c r="F466" s="90"/>
      <c r="G466" s="90"/>
      <c r="H466" s="96"/>
      <c r="I466" s="96"/>
      <c r="J466" s="25">
        <v>0</v>
      </c>
      <c r="K466" s="26">
        <v>3184.39</v>
      </c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1707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30628.25</v>
      </c>
      <c r="F467" s="90">
        <v>0</v>
      </c>
      <c r="G467" s="90">
        <v>860</v>
      </c>
      <c r="H467" s="91">
        <v>0</v>
      </c>
      <c r="I467" s="91">
        <v>3654</v>
      </c>
      <c r="J467" s="92">
        <v>0</v>
      </c>
      <c r="K467" s="93">
        <v>2262</v>
      </c>
      <c r="L467" s="91">
        <v>0</v>
      </c>
      <c r="M467" s="91">
        <v>6631</v>
      </c>
      <c r="N467" s="92">
        <v>0</v>
      </c>
      <c r="O467" s="93">
        <v>5162</v>
      </c>
      <c r="P467" s="96">
        <v>0</v>
      </c>
      <c r="Q467" s="96">
        <v>12059.25</v>
      </c>
      <c r="R467" s="92"/>
      <c r="S467" s="93"/>
      <c r="T467" s="91"/>
      <c r="U467" s="91"/>
      <c r="V467" s="92"/>
      <c r="W467" s="93"/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1707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30297.25</v>
      </c>
      <c r="F468" s="90">
        <v>0</v>
      </c>
      <c r="G468" s="90">
        <v>10347.25</v>
      </c>
      <c r="H468" s="96">
        <v>0</v>
      </c>
      <c r="I468" s="96">
        <v>9014.25</v>
      </c>
      <c r="J468" s="25">
        <v>0</v>
      </c>
      <c r="K468" s="26">
        <v>0</v>
      </c>
      <c r="L468" s="96">
        <v>0</v>
      </c>
      <c r="M468" s="96">
        <v>0</v>
      </c>
      <c r="N468" s="25">
        <v>0</v>
      </c>
      <c r="O468" s="26">
        <v>7862.25</v>
      </c>
      <c r="P468" s="91">
        <v>0</v>
      </c>
      <c r="Q468" s="91">
        <v>3073.5</v>
      </c>
      <c r="R468" s="25"/>
      <c r="S468" s="26"/>
      <c r="T468" s="96"/>
      <c r="U468" s="96"/>
      <c r="V468" s="25"/>
      <c r="W468" s="26"/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1707</v>
      </c>
      <c r="B469" s="110" t="s">
        <v>761</v>
      </c>
      <c r="C469" s="110" t="s">
        <v>762</v>
      </c>
      <c r="D469" s="21">
        <f t="shared" si="9"/>
        <v>49815.67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>
        <v>12449.25</v>
      </c>
      <c r="K469" s="26">
        <v>0</v>
      </c>
      <c r="L469" s="96">
        <v>6326.32</v>
      </c>
      <c r="M469" s="96">
        <v>0</v>
      </c>
      <c r="N469" s="25">
        <v>5009.66</v>
      </c>
      <c r="O469" s="26">
        <v>0</v>
      </c>
      <c r="P469" s="96">
        <v>11409.89</v>
      </c>
      <c r="Q469" s="96">
        <v>0</v>
      </c>
      <c r="R469" s="25"/>
      <c r="S469" s="26"/>
      <c r="T469" s="96"/>
      <c r="U469" s="96"/>
      <c r="V469" s="25"/>
      <c r="W469" s="26"/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1707</v>
      </c>
      <c r="B470" s="110" t="s">
        <v>763</v>
      </c>
      <c r="C470" s="110" t="s">
        <v>764</v>
      </c>
      <c r="D470" s="21">
        <f t="shared" si="9"/>
        <v>19342.829999999998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>
        <v>0</v>
      </c>
      <c r="K470" s="93">
        <v>0</v>
      </c>
      <c r="L470" s="91">
        <v>0</v>
      </c>
      <c r="M470" s="91">
        <v>0</v>
      </c>
      <c r="N470" s="92">
        <v>7633.74</v>
      </c>
      <c r="O470" s="93">
        <v>0</v>
      </c>
      <c r="P470" s="96">
        <v>2911.16</v>
      </c>
      <c r="Q470" s="96">
        <v>0</v>
      </c>
      <c r="R470" s="92"/>
      <c r="S470" s="93"/>
      <c r="T470" s="91"/>
      <c r="U470" s="91"/>
      <c r="V470" s="92"/>
      <c r="W470" s="93"/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1707</v>
      </c>
      <c r="B471" s="110" t="s">
        <v>765</v>
      </c>
      <c r="C471" s="110" t="s">
        <v>1675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1707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>
        <v>0</v>
      </c>
      <c r="K472" s="93">
        <v>0</v>
      </c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1707</v>
      </c>
      <c r="B473" s="110" t="s">
        <v>768</v>
      </c>
      <c r="C473" s="110" t="s">
        <v>1676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>
        <v>0</v>
      </c>
      <c r="K473" s="93">
        <v>0</v>
      </c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1707</v>
      </c>
      <c r="B474" s="110" t="s">
        <v>769</v>
      </c>
      <c r="C474" s="110" t="s">
        <v>1677</v>
      </c>
      <c r="D474" s="21">
        <f t="shared" si="9"/>
        <v>660</v>
      </c>
      <c r="E474" s="24">
        <f t="shared" si="9"/>
        <v>13123.75</v>
      </c>
      <c r="F474" s="90">
        <v>0</v>
      </c>
      <c r="G474" s="90">
        <v>2096.5</v>
      </c>
      <c r="H474" s="91">
        <v>0</v>
      </c>
      <c r="I474" s="91">
        <v>1167</v>
      </c>
      <c r="J474" s="92">
        <v>660</v>
      </c>
      <c r="K474" s="93">
        <v>7905.25</v>
      </c>
      <c r="L474" s="91">
        <v>0</v>
      </c>
      <c r="M474" s="91">
        <v>435</v>
      </c>
      <c r="N474" s="92">
        <v>0</v>
      </c>
      <c r="O474" s="93">
        <v>1050</v>
      </c>
      <c r="P474" s="91">
        <v>0</v>
      </c>
      <c r="Q474" s="91">
        <v>470</v>
      </c>
      <c r="R474" s="92"/>
      <c r="S474" s="93"/>
      <c r="T474" s="91"/>
      <c r="U474" s="91"/>
      <c r="V474" s="92"/>
      <c r="W474" s="93"/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1707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36500.5</v>
      </c>
      <c r="F475" s="90"/>
      <c r="G475" s="90"/>
      <c r="H475" s="96"/>
      <c r="I475" s="96"/>
      <c r="J475" s="25">
        <v>0</v>
      </c>
      <c r="K475" s="26">
        <v>0</v>
      </c>
      <c r="L475" s="96">
        <v>0</v>
      </c>
      <c r="M475" s="96">
        <v>25656.5</v>
      </c>
      <c r="N475" s="25">
        <v>0</v>
      </c>
      <c r="O475" s="26">
        <v>0</v>
      </c>
      <c r="P475" s="91">
        <v>0</v>
      </c>
      <c r="Q475" s="91">
        <v>10844</v>
      </c>
      <c r="R475" s="25"/>
      <c r="S475" s="26"/>
      <c r="T475" s="96"/>
      <c r="U475" s="96"/>
      <c r="V475" s="25"/>
      <c r="W475" s="26"/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1707</v>
      </c>
      <c r="B476" s="110" t="s">
        <v>772</v>
      </c>
      <c r="C476" s="110" t="s">
        <v>1678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1707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1707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43000</v>
      </c>
      <c r="F478" s="90">
        <v>0</v>
      </c>
      <c r="G478" s="90">
        <v>500</v>
      </c>
      <c r="H478" s="96">
        <v>0</v>
      </c>
      <c r="I478" s="96">
        <v>1500</v>
      </c>
      <c r="J478" s="25">
        <v>0</v>
      </c>
      <c r="K478" s="26">
        <v>1500</v>
      </c>
      <c r="L478" s="96">
        <v>0</v>
      </c>
      <c r="M478" s="96">
        <v>0</v>
      </c>
      <c r="N478" s="25">
        <v>0</v>
      </c>
      <c r="O478" s="26">
        <v>19500</v>
      </c>
      <c r="P478" s="96">
        <v>0</v>
      </c>
      <c r="Q478" s="96">
        <v>20000</v>
      </c>
      <c r="R478" s="25"/>
      <c r="S478" s="26"/>
      <c r="T478" s="96"/>
      <c r="U478" s="96"/>
      <c r="V478" s="25"/>
      <c r="W478" s="26"/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1707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1707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1707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1707</v>
      </c>
      <c r="B482" s="110" t="s">
        <v>783</v>
      </c>
      <c r="C482" s="110" t="s">
        <v>784</v>
      </c>
      <c r="D482" s="21">
        <f t="shared" si="9"/>
        <v>0</v>
      </c>
      <c r="E482" s="24">
        <f t="shared" si="9"/>
        <v>1473</v>
      </c>
      <c r="F482" s="90"/>
      <c r="G482" s="90"/>
      <c r="H482" s="96"/>
      <c r="I482" s="96"/>
      <c r="J482" s="25">
        <v>0</v>
      </c>
      <c r="K482" s="26">
        <v>1473</v>
      </c>
      <c r="L482" s="96"/>
      <c r="M482" s="96"/>
      <c r="N482" s="25"/>
      <c r="O482" s="26"/>
      <c r="P482" s="96"/>
      <c r="Q482" s="96"/>
      <c r="R482" s="25"/>
      <c r="S482" s="26"/>
      <c r="T482" s="96"/>
      <c r="U482" s="96"/>
      <c r="V482" s="25"/>
      <c r="W482" s="26"/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1707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1707</v>
      </c>
      <c r="B484" s="110" t="s">
        <v>787</v>
      </c>
      <c r="C484" s="110" t="s">
        <v>788</v>
      </c>
      <c r="D484" s="21">
        <f t="shared" si="9"/>
        <v>1090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>
        <v>0</v>
      </c>
      <c r="K484" s="26">
        <v>0</v>
      </c>
      <c r="L484" s="96">
        <v>0</v>
      </c>
      <c r="M484" s="96">
        <v>0</v>
      </c>
      <c r="N484" s="25">
        <v>0</v>
      </c>
      <c r="O484" s="26">
        <v>0</v>
      </c>
      <c r="P484" s="91">
        <v>0</v>
      </c>
      <c r="Q484" s="91">
        <v>0</v>
      </c>
      <c r="R484" s="25"/>
      <c r="S484" s="26"/>
      <c r="T484" s="96"/>
      <c r="U484" s="96"/>
      <c r="V484" s="25"/>
      <c r="W484" s="26"/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1707</v>
      </c>
      <c r="B485" s="110" t="s">
        <v>789</v>
      </c>
      <c r="C485" s="110" t="s">
        <v>790</v>
      </c>
      <c r="D485" s="21">
        <f t="shared" si="9"/>
        <v>4992.16</v>
      </c>
      <c r="E485" s="24">
        <f t="shared" si="9"/>
        <v>0</v>
      </c>
      <c r="F485" s="90"/>
      <c r="G485" s="90"/>
      <c r="H485" s="96"/>
      <c r="I485" s="96"/>
      <c r="J485" s="25">
        <v>4992.16</v>
      </c>
      <c r="K485" s="26">
        <v>0</v>
      </c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1707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4661.84</v>
      </c>
      <c r="F486" s="90"/>
      <c r="G486" s="90"/>
      <c r="H486" s="91"/>
      <c r="I486" s="91"/>
      <c r="J486" s="92">
        <v>0</v>
      </c>
      <c r="K486" s="93">
        <v>4661.84</v>
      </c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1707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3157.5</v>
      </c>
      <c r="F487" s="90"/>
      <c r="G487" s="90"/>
      <c r="H487" s="96">
        <v>0</v>
      </c>
      <c r="I487" s="96">
        <v>1090</v>
      </c>
      <c r="J487" s="25">
        <v>0</v>
      </c>
      <c r="K487" s="26">
        <v>2067.5</v>
      </c>
      <c r="L487" s="96">
        <v>0</v>
      </c>
      <c r="M487" s="96">
        <v>0</v>
      </c>
      <c r="N487" s="25">
        <v>0</v>
      </c>
      <c r="O487" s="26">
        <v>0</v>
      </c>
      <c r="P487" s="91">
        <v>0</v>
      </c>
      <c r="Q487" s="91">
        <v>0</v>
      </c>
      <c r="R487" s="25"/>
      <c r="S487" s="26"/>
      <c r="T487" s="96"/>
      <c r="U487" s="96"/>
      <c r="V487" s="25"/>
      <c r="W487" s="26"/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1707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37085.5</v>
      </c>
      <c r="F488" s="90">
        <v>0</v>
      </c>
      <c r="G488" s="90">
        <v>6030.5</v>
      </c>
      <c r="H488" s="96">
        <v>0</v>
      </c>
      <c r="I488" s="96">
        <v>0</v>
      </c>
      <c r="J488" s="25">
        <v>0</v>
      </c>
      <c r="K488" s="26">
        <v>27772.5</v>
      </c>
      <c r="L488" s="96">
        <v>0</v>
      </c>
      <c r="M488" s="96">
        <v>0</v>
      </c>
      <c r="N488" s="25">
        <v>0</v>
      </c>
      <c r="O488" s="26">
        <v>0</v>
      </c>
      <c r="P488" s="96">
        <v>0</v>
      </c>
      <c r="Q488" s="96">
        <v>3282.5</v>
      </c>
      <c r="R488" s="25"/>
      <c r="S488" s="26"/>
      <c r="T488" s="96"/>
      <c r="U488" s="96"/>
      <c r="V488" s="25"/>
      <c r="W488" s="26"/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1707</v>
      </c>
      <c r="B489" s="110" t="s">
        <v>797</v>
      </c>
      <c r="C489" s="110" t="s">
        <v>798</v>
      </c>
      <c r="D489" s="21">
        <f t="shared" si="9"/>
        <v>2067.5</v>
      </c>
      <c r="E489" s="24">
        <f t="shared" si="9"/>
        <v>0</v>
      </c>
      <c r="F489" s="90"/>
      <c r="G489" s="90"/>
      <c r="H489" s="96"/>
      <c r="I489" s="96"/>
      <c r="J489" s="25">
        <v>2067.5</v>
      </c>
      <c r="K489" s="26">
        <v>0</v>
      </c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1707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>
        <v>0</v>
      </c>
      <c r="M490" s="91">
        <v>0</v>
      </c>
      <c r="N490" s="92">
        <v>0</v>
      </c>
      <c r="O490" s="93">
        <v>0</v>
      </c>
      <c r="P490" s="96">
        <v>0</v>
      </c>
      <c r="Q490" s="96">
        <v>0</v>
      </c>
      <c r="R490" s="92"/>
      <c r="S490" s="93"/>
      <c r="T490" s="91"/>
      <c r="U490" s="91"/>
      <c r="V490" s="92"/>
      <c r="W490" s="93"/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1707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1707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1707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1707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83470</v>
      </c>
      <c r="F494" s="90"/>
      <c r="G494" s="90"/>
      <c r="H494" s="96"/>
      <c r="I494" s="96"/>
      <c r="J494" s="25">
        <v>0</v>
      </c>
      <c r="K494" s="26">
        <v>83470</v>
      </c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/>
      <c r="W494" s="26"/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1707</v>
      </c>
      <c r="B495" s="110" t="s">
        <v>809</v>
      </c>
      <c r="C495" s="110" t="s">
        <v>1679</v>
      </c>
      <c r="D495" s="21">
        <f t="shared" si="9"/>
        <v>0</v>
      </c>
      <c r="E495" s="24">
        <f t="shared" si="9"/>
        <v>0</v>
      </c>
      <c r="F495" s="90"/>
      <c r="G495" s="90"/>
      <c r="H495" s="91"/>
      <c r="I495" s="91"/>
      <c r="J495" s="92">
        <v>0</v>
      </c>
      <c r="K495" s="93">
        <v>0</v>
      </c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/>
      <c r="W495" s="93"/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1707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>
        <v>0</v>
      </c>
      <c r="K496" s="26">
        <v>0</v>
      </c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1707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1707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7822924.4699999997</v>
      </c>
      <c r="F498" s="90">
        <v>0</v>
      </c>
      <c r="G498" s="90">
        <v>422000</v>
      </c>
      <c r="H498" s="91">
        <v>0</v>
      </c>
      <c r="I498" s="91">
        <v>19.5</v>
      </c>
      <c r="J498" s="92">
        <v>0</v>
      </c>
      <c r="K498" s="93">
        <v>7106504.9699999997</v>
      </c>
      <c r="L498" s="91">
        <v>0</v>
      </c>
      <c r="M498" s="91">
        <v>11400</v>
      </c>
      <c r="N498" s="92">
        <v>0</v>
      </c>
      <c r="O498" s="93">
        <v>124000</v>
      </c>
      <c r="P498" s="96">
        <v>0</v>
      </c>
      <c r="Q498" s="96">
        <v>159000</v>
      </c>
      <c r="R498" s="92"/>
      <c r="S498" s="93"/>
      <c r="T498" s="91"/>
      <c r="U498" s="91"/>
      <c r="V498" s="92"/>
      <c r="W498" s="93"/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1707</v>
      </c>
      <c r="B499" s="110" t="s">
        <v>816</v>
      </c>
      <c r="C499" s="110" t="s">
        <v>817</v>
      </c>
      <c r="D499" s="21">
        <f t="shared" si="9"/>
        <v>0</v>
      </c>
      <c r="E499" s="24">
        <f t="shared" si="9"/>
        <v>7512857.6100000003</v>
      </c>
      <c r="F499" s="90">
        <v>0</v>
      </c>
      <c r="G499" s="90">
        <v>1805760.06</v>
      </c>
      <c r="H499" s="96">
        <v>0</v>
      </c>
      <c r="I499" s="96">
        <v>1307010.06</v>
      </c>
      <c r="J499" s="25">
        <v>0</v>
      </c>
      <c r="K499" s="26">
        <v>52215.4</v>
      </c>
      <c r="L499" s="96">
        <v>0</v>
      </c>
      <c r="M499" s="96">
        <v>2873704.8</v>
      </c>
      <c r="N499" s="25">
        <v>0</v>
      </c>
      <c r="O499" s="26">
        <v>825043.34</v>
      </c>
      <c r="P499" s="91">
        <v>0</v>
      </c>
      <c r="Q499" s="91">
        <v>649123.94999999995</v>
      </c>
      <c r="R499" s="25"/>
      <c r="S499" s="26"/>
      <c r="T499" s="96"/>
      <c r="U499" s="96"/>
      <c r="V499" s="25"/>
      <c r="W499" s="26"/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1707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1707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233460.66</v>
      </c>
      <c r="F501" s="90"/>
      <c r="G501" s="90"/>
      <c r="H501" s="96"/>
      <c r="I501" s="96"/>
      <c r="J501" s="25">
        <v>0</v>
      </c>
      <c r="K501" s="26">
        <v>84515.63</v>
      </c>
      <c r="L501" s="96">
        <v>0</v>
      </c>
      <c r="M501" s="96">
        <v>0</v>
      </c>
      <c r="N501" s="25">
        <v>0</v>
      </c>
      <c r="O501" s="26">
        <v>0</v>
      </c>
      <c r="P501" s="96">
        <v>0</v>
      </c>
      <c r="Q501" s="96">
        <v>148945.03</v>
      </c>
      <c r="R501" s="25"/>
      <c r="S501" s="26"/>
      <c r="T501" s="96"/>
      <c r="U501" s="96"/>
      <c r="V501" s="25"/>
      <c r="W501" s="26"/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1707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1707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1707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1707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91271202.209999993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>
        <v>0</v>
      </c>
      <c r="K505" s="93">
        <v>9954627.4499999993</v>
      </c>
      <c r="L505" s="91">
        <v>0</v>
      </c>
      <c r="M505" s="91">
        <v>16174335</v>
      </c>
      <c r="N505" s="92">
        <v>0</v>
      </c>
      <c r="O505" s="93">
        <v>16539291.35</v>
      </c>
      <c r="P505" s="91">
        <v>0</v>
      </c>
      <c r="Q505" s="91">
        <v>16192975</v>
      </c>
      <c r="R505" s="92"/>
      <c r="S505" s="93"/>
      <c r="T505" s="91"/>
      <c r="U505" s="91"/>
      <c r="V505" s="92"/>
      <c r="W505" s="93"/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1707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6385800</v>
      </c>
      <c r="F506" s="90">
        <v>0</v>
      </c>
      <c r="G506" s="90">
        <v>1021000</v>
      </c>
      <c r="H506" s="91">
        <v>0</v>
      </c>
      <c r="I506" s="91">
        <v>0</v>
      </c>
      <c r="J506" s="92">
        <v>0</v>
      </c>
      <c r="K506" s="93">
        <v>4190000</v>
      </c>
      <c r="L506" s="91">
        <v>0</v>
      </c>
      <c r="M506" s="91">
        <v>0</v>
      </c>
      <c r="N506" s="92">
        <v>0</v>
      </c>
      <c r="O506" s="93">
        <v>1174800</v>
      </c>
      <c r="P506" s="91">
        <v>0</v>
      </c>
      <c r="Q506" s="91">
        <v>0</v>
      </c>
      <c r="R506" s="92"/>
      <c r="S506" s="93"/>
      <c r="T506" s="91"/>
      <c r="U506" s="91"/>
      <c r="V506" s="92"/>
      <c r="W506" s="93"/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1707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5059481.95</v>
      </c>
      <c r="F507" s="90">
        <v>0</v>
      </c>
      <c r="G507" s="90">
        <v>10623.87</v>
      </c>
      <c r="H507" s="96">
        <v>0</v>
      </c>
      <c r="I507" s="96">
        <v>1048536.11</v>
      </c>
      <c r="J507" s="25">
        <v>0</v>
      </c>
      <c r="K507" s="26">
        <v>731972</v>
      </c>
      <c r="L507" s="96">
        <v>0</v>
      </c>
      <c r="M507" s="96">
        <v>1104579.99</v>
      </c>
      <c r="N507" s="25">
        <v>0</v>
      </c>
      <c r="O507" s="26">
        <v>1055904.99</v>
      </c>
      <c r="P507" s="91">
        <v>0</v>
      </c>
      <c r="Q507" s="91">
        <v>1107864.99</v>
      </c>
      <c r="R507" s="25"/>
      <c r="S507" s="26"/>
      <c r="T507" s="96"/>
      <c r="U507" s="96"/>
      <c r="V507" s="25"/>
      <c r="W507" s="26"/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1707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/>
      <c r="S508" s="26"/>
      <c r="T508" s="96"/>
      <c r="U508" s="96"/>
      <c r="V508" s="25"/>
      <c r="W508" s="26"/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1707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1707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4056404.2600000002</v>
      </c>
      <c r="F510" s="90">
        <v>0</v>
      </c>
      <c r="G510" s="90">
        <v>749221.56</v>
      </c>
      <c r="H510" s="91">
        <v>0</v>
      </c>
      <c r="I510" s="91">
        <v>692952.1</v>
      </c>
      <c r="J510" s="92">
        <v>0</v>
      </c>
      <c r="K510" s="93">
        <v>478059.65</v>
      </c>
      <c r="L510" s="91">
        <v>0</v>
      </c>
      <c r="M510" s="91">
        <v>777516.6</v>
      </c>
      <c r="N510" s="92">
        <v>0</v>
      </c>
      <c r="O510" s="93">
        <v>677570.75</v>
      </c>
      <c r="P510" s="91">
        <v>0</v>
      </c>
      <c r="Q510" s="91">
        <v>681083.6</v>
      </c>
      <c r="R510" s="92"/>
      <c r="S510" s="93"/>
      <c r="T510" s="91"/>
      <c r="U510" s="91"/>
      <c r="V510" s="92"/>
      <c r="W510" s="93"/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1707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1707</v>
      </c>
      <c r="B512" s="110" t="s">
        <v>1611</v>
      </c>
      <c r="C512" s="110" t="s">
        <v>1612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1707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919528.09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>
        <v>0</v>
      </c>
      <c r="M513" s="96">
        <v>65945</v>
      </c>
      <c r="N513" s="25">
        <v>0</v>
      </c>
      <c r="O513" s="26">
        <v>0</v>
      </c>
      <c r="P513" s="96">
        <v>0</v>
      </c>
      <c r="Q513" s="96">
        <v>0</v>
      </c>
      <c r="R513" s="25"/>
      <c r="S513" s="26"/>
      <c r="T513" s="96"/>
      <c r="U513" s="96"/>
      <c r="V513" s="25"/>
      <c r="W513" s="26"/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1707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188994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>
        <v>0</v>
      </c>
      <c r="M514" s="96">
        <v>107044</v>
      </c>
      <c r="N514" s="25">
        <v>0</v>
      </c>
      <c r="O514" s="26">
        <v>68521</v>
      </c>
      <c r="P514" s="96">
        <v>0</v>
      </c>
      <c r="Q514" s="96">
        <v>0</v>
      </c>
      <c r="R514" s="25"/>
      <c r="S514" s="26"/>
      <c r="T514" s="96"/>
      <c r="U514" s="96"/>
      <c r="V514" s="25"/>
      <c r="W514" s="26"/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1707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1707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1707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1707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3048.39</v>
      </c>
      <c r="F518" s="90"/>
      <c r="G518" s="90"/>
      <c r="H518" s="96"/>
      <c r="I518" s="96"/>
      <c r="J518" s="25"/>
      <c r="K518" s="26"/>
      <c r="L518" s="96">
        <v>0</v>
      </c>
      <c r="M518" s="96">
        <v>3048.39</v>
      </c>
      <c r="N518" s="25">
        <v>0</v>
      </c>
      <c r="O518" s="26">
        <v>0</v>
      </c>
      <c r="P518" s="96">
        <v>0</v>
      </c>
      <c r="Q518" s="96">
        <v>0</v>
      </c>
      <c r="R518" s="25"/>
      <c r="S518" s="26"/>
      <c r="T518" s="96"/>
      <c r="U518" s="96"/>
      <c r="V518" s="25"/>
      <c r="W518" s="26"/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1707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1707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0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/>
      <c r="S520" s="26"/>
      <c r="T520" s="96"/>
      <c r="U520" s="96"/>
      <c r="V520" s="25"/>
      <c r="W520" s="26"/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1707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2078998</v>
      </c>
      <c r="F521" s="90">
        <v>0</v>
      </c>
      <c r="G521" s="90">
        <v>383811</v>
      </c>
      <c r="H521" s="91">
        <v>0</v>
      </c>
      <c r="I521" s="91">
        <v>409882</v>
      </c>
      <c r="J521" s="92">
        <v>0</v>
      </c>
      <c r="K521" s="93">
        <v>55200</v>
      </c>
      <c r="L521" s="91">
        <v>0</v>
      </c>
      <c r="M521" s="91">
        <v>454396</v>
      </c>
      <c r="N521" s="92">
        <v>0</v>
      </c>
      <c r="O521" s="93">
        <v>360076</v>
      </c>
      <c r="P521" s="96">
        <v>0</v>
      </c>
      <c r="Q521" s="96">
        <v>415633</v>
      </c>
      <c r="R521" s="92"/>
      <c r="S521" s="93"/>
      <c r="T521" s="91"/>
      <c r="U521" s="91"/>
      <c r="V521" s="92"/>
      <c r="W521" s="93"/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1707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1707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37800</v>
      </c>
      <c r="F523" s="90"/>
      <c r="G523" s="90"/>
      <c r="H523" s="91"/>
      <c r="I523" s="91"/>
      <c r="J523" s="92">
        <v>0</v>
      </c>
      <c r="K523" s="93">
        <v>37800</v>
      </c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1707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70000</v>
      </c>
      <c r="F524" s="90"/>
      <c r="G524" s="90"/>
      <c r="H524" s="91"/>
      <c r="I524" s="91"/>
      <c r="J524" s="92"/>
      <c r="K524" s="93"/>
      <c r="L524" s="91"/>
      <c r="M524" s="91"/>
      <c r="N524" s="92">
        <v>0</v>
      </c>
      <c r="O524" s="93">
        <v>70000</v>
      </c>
      <c r="P524" s="91">
        <v>0</v>
      </c>
      <c r="Q524" s="91">
        <v>0</v>
      </c>
      <c r="R524" s="92"/>
      <c r="S524" s="93"/>
      <c r="T524" s="91"/>
      <c r="U524" s="91"/>
      <c r="V524" s="92"/>
      <c r="W524" s="93"/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1707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8000</v>
      </c>
      <c r="F525" s="90"/>
      <c r="G525" s="90"/>
      <c r="H525" s="91"/>
      <c r="I525" s="91"/>
      <c r="J525" s="92"/>
      <c r="K525" s="93"/>
      <c r="L525" s="91">
        <v>0</v>
      </c>
      <c r="M525" s="91">
        <v>8000</v>
      </c>
      <c r="N525" s="92">
        <v>0</v>
      </c>
      <c r="O525" s="93">
        <v>0</v>
      </c>
      <c r="P525" s="91">
        <v>0</v>
      </c>
      <c r="Q525" s="91">
        <v>0</v>
      </c>
      <c r="R525" s="92"/>
      <c r="S525" s="93"/>
      <c r="T525" s="91"/>
      <c r="U525" s="91"/>
      <c r="V525" s="92"/>
      <c r="W525" s="93"/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1707</v>
      </c>
      <c r="B526" s="110" t="s">
        <v>866</v>
      </c>
      <c r="C526" s="110" t="s">
        <v>867</v>
      </c>
      <c r="D526" s="21">
        <f t="shared" si="10"/>
        <v>68116.25</v>
      </c>
      <c r="E526" s="24">
        <f t="shared" si="10"/>
        <v>1471979.71</v>
      </c>
      <c r="F526" s="90">
        <v>0</v>
      </c>
      <c r="G526" s="90">
        <v>670129.52</v>
      </c>
      <c r="H526" s="91">
        <v>48766</v>
      </c>
      <c r="I526" s="91">
        <v>349545.56</v>
      </c>
      <c r="J526" s="92">
        <v>0</v>
      </c>
      <c r="K526" s="93">
        <v>134823.22</v>
      </c>
      <c r="L526" s="91">
        <v>0</v>
      </c>
      <c r="M526" s="91">
        <v>172512.64000000001</v>
      </c>
      <c r="N526" s="92">
        <v>0</v>
      </c>
      <c r="O526" s="93">
        <v>36234.589999999997</v>
      </c>
      <c r="P526" s="91">
        <v>19350.25</v>
      </c>
      <c r="Q526" s="91">
        <v>108734.18</v>
      </c>
      <c r="R526" s="92"/>
      <c r="S526" s="93"/>
      <c r="T526" s="91"/>
      <c r="U526" s="91"/>
      <c r="V526" s="92"/>
      <c r="W526" s="93"/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1707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1707</v>
      </c>
      <c r="B528" s="110" t="s">
        <v>870</v>
      </c>
      <c r="C528" s="110" t="s">
        <v>1680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1707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1707</v>
      </c>
      <c r="B530" s="110" t="s">
        <v>873</v>
      </c>
      <c r="C530" s="110" t="s">
        <v>1681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1707</v>
      </c>
      <c r="B531" s="110" t="s">
        <v>874</v>
      </c>
      <c r="C531" s="110" t="s">
        <v>875</v>
      </c>
      <c r="D531" s="21">
        <f t="shared" si="10"/>
        <v>0</v>
      </c>
      <c r="E531" s="24">
        <f t="shared" si="10"/>
        <v>19111.099999999999</v>
      </c>
      <c r="F531" s="90"/>
      <c r="G531" s="90"/>
      <c r="H531" s="96"/>
      <c r="I531" s="96"/>
      <c r="J531" s="25">
        <v>0</v>
      </c>
      <c r="K531" s="26">
        <v>19111.099999999999</v>
      </c>
      <c r="L531" s="96"/>
      <c r="M531" s="96"/>
      <c r="N531" s="25"/>
      <c r="O531" s="26"/>
      <c r="P531" s="96"/>
      <c r="Q531" s="96"/>
      <c r="R531" s="25"/>
      <c r="S531" s="26"/>
      <c r="T531" s="96"/>
      <c r="U531" s="96"/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1707</v>
      </c>
      <c r="B532" s="110" t="s">
        <v>876</v>
      </c>
      <c r="C532" s="110" t="s">
        <v>1682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1707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3000</v>
      </c>
      <c r="F533" s="90"/>
      <c r="G533" s="90"/>
      <c r="H533" s="91"/>
      <c r="I533" s="91"/>
      <c r="J533" s="92"/>
      <c r="K533" s="93"/>
      <c r="L533" s="91"/>
      <c r="M533" s="91"/>
      <c r="N533" s="92">
        <v>0</v>
      </c>
      <c r="O533" s="93">
        <v>3000</v>
      </c>
      <c r="P533" s="91">
        <v>0</v>
      </c>
      <c r="Q533" s="91">
        <v>0</v>
      </c>
      <c r="R533" s="92"/>
      <c r="S533" s="93"/>
      <c r="T533" s="91"/>
      <c r="U533" s="91"/>
      <c r="V533" s="92"/>
      <c r="W533" s="93"/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1707</v>
      </c>
      <c r="B534" s="110" t="s">
        <v>879</v>
      </c>
      <c r="C534" s="110" t="s">
        <v>1683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1707</v>
      </c>
      <c r="B535" s="110" t="s">
        <v>880</v>
      </c>
      <c r="C535" s="110" t="s">
        <v>1684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1707</v>
      </c>
      <c r="B536" s="110" t="s">
        <v>881</v>
      </c>
      <c r="C536" s="110" t="s">
        <v>1685</v>
      </c>
      <c r="D536" s="21">
        <f t="shared" si="10"/>
        <v>66560</v>
      </c>
      <c r="E536" s="24">
        <f t="shared" si="10"/>
        <v>66560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/>
      <c r="U536" s="91"/>
      <c r="V536" s="92"/>
      <c r="W536" s="93"/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1707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241260</v>
      </c>
      <c r="F537" s="90"/>
      <c r="G537" s="90"/>
      <c r="H537" s="91">
        <v>0</v>
      </c>
      <c r="I537" s="91">
        <v>23400</v>
      </c>
      <c r="J537" s="92">
        <v>0</v>
      </c>
      <c r="K537" s="93">
        <v>70470</v>
      </c>
      <c r="L537" s="91">
        <v>0</v>
      </c>
      <c r="M537" s="91">
        <v>47430</v>
      </c>
      <c r="N537" s="92">
        <v>0</v>
      </c>
      <c r="O537" s="93">
        <v>45210</v>
      </c>
      <c r="P537" s="91">
        <v>0</v>
      </c>
      <c r="Q537" s="91">
        <v>54750</v>
      </c>
      <c r="R537" s="92"/>
      <c r="S537" s="93"/>
      <c r="T537" s="91"/>
      <c r="U537" s="91"/>
      <c r="V537" s="92"/>
      <c r="W537" s="93"/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1707</v>
      </c>
      <c r="B538" s="110" t="s">
        <v>884</v>
      </c>
      <c r="C538" s="110" t="s">
        <v>885</v>
      </c>
      <c r="D538" s="21">
        <f t="shared" si="10"/>
        <v>75245460.5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>
        <v>8818030</v>
      </c>
      <c r="K538" s="26">
        <v>0</v>
      </c>
      <c r="L538" s="96">
        <v>13257470</v>
      </c>
      <c r="M538" s="96">
        <v>0</v>
      </c>
      <c r="N538" s="25">
        <v>13423702.85</v>
      </c>
      <c r="O538" s="26">
        <v>0</v>
      </c>
      <c r="P538" s="91">
        <v>13256860</v>
      </c>
      <c r="Q538" s="91">
        <v>0</v>
      </c>
      <c r="R538" s="25"/>
      <c r="S538" s="26"/>
      <c r="T538" s="96"/>
      <c r="U538" s="96"/>
      <c r="V538" s="25"/>
      <c r="W538" s="26"/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1707</v>
      </c>
      <c r="B539" s="110" t="s">
        <v>886</v>
      </c>
      <c r="C539" s="110" t="s">
        <v>887</v>
      </c>
      <c r="D539" s="21">
        <f t="shared" si="10"/>
        <v>3996091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>
        <v>36801</v>
      </c>
      <c r="K539" s="26">
        <v>0</v>
      </c>
      <c r="L539" s="96">
        <v>794250</v>
      </c>
      <c r="M539" s="96">
        <v>0</v>
      </c>
      <c r="N539" s="25">
        <v>794250</v>
      </c>
      <c r="O539" s="26">
        <v>0</v>
      </c>
      <c r="P539" s="96">
        <v>794250</v>
      </c>
      <c r="Q539" s="96">
        <v>0</v>
      </c>
      <c r="R539" s="25"/>
      <c r="S539" s="26"/>
      <c r="T539" s="96"/>
      <c r="U539" s="96"/>
      <c r="V539" s="25"/>
      <c r="W539" s="26"/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1707</v>
      </c>
      <c r="B540" s="110" t="s">
        <v>888</v>
      </c>
      <c r="C540" s="110" t="s">
        <v>1686</v>
      </c>
      <c r="D540" s="21">
        <f t="shared" si="10"/>
        <v>226564.52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>
        <v>10000</v>
      </c>
      <c r="K540" s="93">
        <v>0</v>
      </c>
      <c r="L540" s="91">
        <v>43300</v>
      </c>
      <c r="M540" s="91">
        <v>0</v>
      </c>
      <c r="N540" s="92">
        <v>43300</v>
      </c>
      <c r="O540" s="93">
        <v>0</v>
      </c>
      <c r="P540" s="96">
        <v>43300</v>
      </c>
      <c r="Q540" s="96">
        <v>0</v>
      </c>
      <c r="R540" s="92"/>
      <c r="S540" s="93"/>
      <c r="T540" s="91"/>
      <c r="U540" s="91"/>
      <c r="V540" s="92"/>
      <c r="W540" s="93"/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1707</v>
      </c>
      <c r="B541" s="110" t="s">
        <v>889</v>
      </c>
      <c r="C541" s="110" t="s">
        <v>890</v>
      </c>
      <c r="D541" s="21">
        <f t="shared" si="10"/>
        <v>3775326.8899999997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>
        <v>293006.45</v>
      </c>
      <c r="K541" s="93">
        <v>0</v>
      </c>
      <c r="L541" s="91">
        <v>671300</v>
      </c>
      <c r="M541" s="91">
        <v>0</v>
      </c>
      <c r="N541" s="92">
        <v>749174.2</v>
      </c>
      <c r="O541" s="93">
        <v>0</v>
      </c>
      <c r="P541" s="91">
        <v>683200</v>
      </c>
      <c r="Q541" s="91">
        <v>0</v>
      </c>
      <c r="R541" s="92"/>
      <c r="S541" s="93"/>
      <c r="T541" s="91"/>
      <c r="U541" s="91"/>
      <c r="V541" s="92"/>
      <c r="W541" s="93"/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1707</v>
      </c>
      <c r="B542" s="110" t="s">
        <v>891</v>
      </c>
      <c r="C542" s="110" t="s">
        <v>892</v>
      </c>
      <c r="D542" s="21">
        <f t="shared" si="10"/>
        <v>158400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>
        <v>9900</v>
      </c>
      <c r="K542" s="26">
        <v>0</v>
      </c>
      <c r="L542" s="96">
        <v>29700</v>
      </c>
      <c r="M542" s="96">
        <v>0</v>
      </c>
      <c r="N542" s="25">
        <v>29700</v>
      </c>
      <c r="O542" s="26">
        <v>0</v>
      </c>
      <c r="P542" s="91">
        <v>29700</v>
      </c>
      <c r="Q542" s="91">
        <v>0</v>
      </c>
      <c r="R542" s="25"/>
      <c r="S542" s="26"/>
      <c r="T542" s="96"/>
      <c r="U542" s="96"/>
      <c r="V542" s="25"/>
      <c r="W542" s="26"/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1707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1707</v>
      </c>
      <c r="B544" s="110" t="s">
        <v>895</v>
      </c>
      <c r="C544" s="110" t="s">
        <v>896</v>
      </c>
      <c r="D544" s="21">
        <f t="shared" si="10"/>
        <v>19833.95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>
        <v>3966.79</v>
      </c>
      <c r="M544" s="96">
        <v>0</v>
      </c>
      <c r="N544" s="25">
        <v>3966.79</v>
      </c>
      <c r="O544" s="26">
        <v>0</v>
      </c>
      <c r="P544" s="91">
        <v>3966.79</v>
      </c>
      <c r="Q544" s="91">
        <v>0</v>
      </c>
      <c r="R544" s="25"/>
      <c r="S544" s="26"/>
      <c r="T544" s="96"/>
      <c r="U544" s="96"/>
      <c r="V544" s="25"/>
      <c r="W544" s="26"/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1707</v>
      </c>
      <c r="B545" s="110" t="s">
        <v>897</v>
      </c>
      <c r="C545" s="110" t="s">
        <v>898</v>
      </c>
      <c r="D545" s="21">
        <f t="shared" si="10"/>
        <v>11926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>
        <v>2385.1999999999998</v>
      </c>
      <c r="M545" s="96">
        <v>0</v>
      </c>
      <c r="N545" s="25">
        <v>2385.1999999999998</v>
      </c>
      <c r="O545" s="26">
        <v>0</v>
      </c>
      <c r="P545" s="96">
        <v>2385.1999999999998</v>
      </c>
      <c r="Q545" s="96">
        <v>0</v>
      </c>
      <c r="R545" s="25"/>
      <c r="S545" s="26"/>
      <c r="T545" s="96"/>
      <c r="U545" s="96"/>
      <c r="V545" s="25"/>
      <c r="W545" s="26"/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1707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1707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1707</v>
      </c>
      <c r="B548" s="110" t="s">
        <v>903</v>
      </c>
      <c r="C548" s="110" t="s">
        <v>904</v>
      </c>
      <c r="D548" s="21">
        <f t="shared" si="10"/>
        <v>1447680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>
        <v>411880</v>
      </c>
      <c r="K548" s="93">
        <v>0</v>
      </c>
      <c r="L548" s="91">
        <v>207160</v>
      </c>
      <c r="M548" s="91">
        <v>0</v>
      </c>
      <c r="N548" s="92">
        <v>207160</v>
      </c>
      <c r="O548" s="93">
        <v>0</v>
      </c>
      <c r="P548" s="96">
        <v>207160</v>
      </c>
      <c r="Q548" s="96">
        <v>0</v>
      </c>
      <c r="R548" s="92"/>
      <c r="S548" s="93"/>
      <c r="T548" s="91"/>
      <c r="U548" s="91"/>
      <c r="V548" s="92"/>
      <c r="W548" s="93"/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1707</v>
      </c>
      <c r="B549" s="110" t="s">
        <v>905</v>
      </c>
      <c r="C549" s="110" t="s">
        <v>906</v>
      </c>
      <c r="D549" s="21">
        <f t="shared" si="10"/>
        <v>1956541.33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>
        <v>30940</v>
      </c>
      <c r="K549" s="93">
        <v>0</v>
      </c>
      <c r="L549" s="91">
        <v>385110</v>
      </c>
      <c r="M549" s="91">
        <v>0</v>
      </c>
      <c r="N549" s="92">
        <v>385110</v>
      </c>
      <c r="O549" s="93">
        <v>0</v>
      </c>
      <c r="P549" s="91">
        <v>385110</v>
      </c>
      <c r="Q549" s="91">
        <v>0</v>
      </c>
      <c r="R549" s="92"/>
      <c r="S549" s="93"/>
      <c r="T549" s="91"/>
      <c r="U549" s="91"/>
      <c r="V549" s="92"/>
      <c r="W549" s="93"/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1707</v>
      </c>
      <c r="B550" s="110" t="s">
        <v>907</v>
      </c>
      <c r="C550" s="110" t="s">
        <v>908</v>
      </c>
      <c r="D550" s="21">
        <f t="shared" si="10"/>
        <v>682607</v>
      </c>
      <c r="E550" s="24">
        <f t="shared" si="10"/>
        <v>212</v>
      </c>
      <c r="F550" s="90">
        <v>174946</v>
      </c>
      <c r="G550" s="90">
        <v>0</v>
      </c>
      <c r="H550" s="91">
        <v>168046</v>
      </c>
      <c r="I550" s="91">
        <v>0</v>
      </c>
      <c r="J550" s="92">
        <v>7120</v>
      </c>
      <c r="K550" s="93">
        <v>0</v>
      </c>
      <c r="L550" s="91">
        <v>154735</v>
      </c>
      <c r="M550" s="91">
        <v>212</v>
      </c>
      <c r="N550" s="92">
        <v>94180</v>
      </c>
      <c r="O550" s="93">
        <v>0</v>
      </c>
      <c r="P550" s="91">
        <v>83580</v>
      </c>
      <c r="Q550" s="91">
        <v>0</v>
      </c>
      <c r="R550" s="92"/>
      <c r="S550" s="93"/>
      <c r="T550" s="91"/>
      <c r="U550" s="91"/>
      <c r="V550" s="92"/>
      <c r="W550" s="93"/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1707</v>
      </c>
      <c r="B551" s="110" t="s">
        <v>909</v>
      </c>
      <c r="C551" s="110" t="s">
        <v>910</v>
      </c>
      <c r="D551" s="21">
        <f t="shared" si="10"/>
        <v>255371</v>
      </c>
      <c r="E551" s="24">
        <f t="shared" si="10"/>
        <v>748</v>
      </c>
      <c r="F551" s="90">
        <v>73421</v>
      </c>
      <c r="G551" s="90">
        <v>0</v>
      </c>
      <c r="H551" s="96">
        <v>54080</v>
      </c>
      <c r="I551" s="96">
        <v>0</v>
      </c>
      <c r="J551" s="25">
        <v>6560</v>
      </c>
      <c r="K551" s="26">
        <v>0</v>
      </c>
      <c r="L551" s="96">
        <v>54080</v>
      </c>
      <c r="M551" s="96">
        <v>0</v>
      </c>
      <c r="N551" s="25">
        <v>33840</v>
      </c>
      <c r="O551" s="26">
        <v>0</v>
      </c>
      <c r="P551" s="91">
        <v>33390</v>
      </c>
      <c r="Q551" s="91">
        <v>748</v>
      </c>
      <c r="R551" s="25"/>
      <c r="S551" s="26"/>
      <c r="T551" s="96"/>
      <c r="U551" s="96"/>
      <c r="V551" s="25"/>
      <c r="W551" s="26"/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1707</v>
      </c>
      <c r="B552" s="110" t="s">
        <v>911</v>
      </c>
      <c r="C552" s="110" t="s">
        <v>912</v>
      </c>
      <c r="D552" s="21">
        <f t="shared" si="10"/>
        <v>9185198.7100000009</v>
      </c>
      <c r="E552" s="24">
        <f t="shared" si="10"/>
        <v>4822.8999999999996</v>
      </c>
      <c r="F552" s="90">
        <v>1496733</v>
      </c>
      <c r="G552" s="90">
        <v>0</v>
      </c>
      <c r="H552" s="96">
        <v>1502992</v>
      </c>
      <c r="I552" s="96">
        <v>0</v>
      </c>
      <c r="J552" s="25">
        <v>1480638.71</v>
      </c>
      <c r="K552" s="26">
        <v>4592.8999999999996</v>
      </c>
      <c r="L552" s="96">
        <v>1503200</v>
      </c>
      <c r="M552" s="96">
        <v>0</v>
      </c>
      <c r="N552" s="25">
        <v>1599575</v>
      </c>
      <c r="O552" s="26">
        <v>230</v>
      </c>
      <c r="P552" s="96">
        <v>1602060</v>
      </c>
      <c r="Q552" s="96">
        <v>0</v>
      </c>
      <c r="R552" s="25"/>
      <c r="S552" s="26"/>
      <c r="T552" s="96"/>
      <c r="U552" s="96"/>
      <c r="V552" s="25"/>
      <c r="W552" s="26"/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1707</v>
      </c>
      <c r="B553" s="110" t="s">
        <v>913</v>
      </c>
      <c r="C553" s="110" t="s">
        <v>914</v>
      </c>
      <c r="D553" s="21">
        <f t="shared" si="10"/>
        <v>7855033</v>
      </c>
      <c r="E553" s="24">
        <f t="shared" si="10"/>
        <v>7589</v>
      </c>
      <c r="F553" s="90">
        <v>1315844</v>
      </c>
      <c r="G553" s="90">
        <v>0</v>
      </c>
      <c r="H553" s="91">
        <v>1342449</v>
      </c>
      <c r="I553" s="91">
        <v>0</v>
      </c>
      <c r="J553" s="92">
        <v>1151060</v>
      </c>
      <c r="K553" s="93">
        <v>0</v>
      </c>
      <c r="L553" s="91">
        <v>1343540</v>
      </c>
      <c r="M553" s="91">
        <v>0</v>
      </c>
      <c r="N553" s="92">
        <v>1351070</v>
      </c>
      <c r="O553" s="93">
        <v>7589</v>
      </c>
      <c r="P553" s="96">
        <v>1351070</v>
      </c>
      <c r="Q553" s="96">
        <v>0</v>
      </c>
      <c r="R553" s="92"/>
      <c r="S553" s="93"/>
      <c r="T553" s="91"/>
      <c r="U553" s="91"/>
      <c r="V553" s="92"/>
      <c r="W553" s="93"/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1707</v>
      </c>
      <c r="B554" s="110" t="s">
        <v>915</v>
      </c>
      <c r="C554" s="110" t="s">
        <v>916</v>
      </c>
      <c r="D554" s="21">
        <f t="shared" si="10"/>
        <v>1232759.8500000001</v>
      </c>
      <c r="E554" s="24">
        <f t="shared" si="10"/>
        <v>0</v>
      </c>
      <c r="F554" s="90"/>
      <c r="G554" s="90"/>
      <c r="H554" s="91"/>
      <c r="I554" s="91"/>
      <c r="J554" s="92">
        <v>1232759.8500000001</v>
      </c>
      <c r="K554" s="93">
        <v>0</v>
      </c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1707</v>
      </c>
      <c r="B555" s="110" t="s">
        <v>917</v>
      </c>
      <c r="C555" s="110" t="s">
        <v>918</v>
      </c>
      <c r="D555" s="21">
        <f t="shared" si="10"/>
        <v>225482.03</v>
      </c>
      <c r="E555" s="24">
        <f t="shared" si="10"/>
        <v>0</v>
      </c>
      <c r="F555" s="90"/>
      <c r="G555" s="90"/>
      <c r="H555" s="91"/>
      <c r="I555" s="91"/>
      <c r="J555" s="92">
        <v>225482.03</v>
      </c>
      <c r="K555" s="93">
        <v>0</v>
      </c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1707</v>
      </c>
      <c r="B556" s="110" t="s">
        <v>919</v>
      </c>
      <c r="C556" s="110" t="s">
        <v>920</v>
      </c>
      <c r="D556" s="21">
        <f t="shared" si="10"/>
        <v>357600</v>
      </c>
      <c r="E556" s="24">
        <f t="shared" si="10"/>
        <v>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>
        <v>71520</v>
      </c>
      <c r="M556" s="91">
        <v>0</v>
      </c>
      <c r="N556" s="92">
        <v>71520</v>
      </c>
      <c r="O556" s="93">
        <v>0</v>
      </c>
      <c r="P556" s="91">
        <v>71520</v>
      </c>
      <c r="Q556" s="91">
        <v>0</v>
      </c>
      <c r="R556" s="92"/>
      <c r="S556" s="93"/>
      <c r="T556" s="91"/>
      <c r="U556" s="91"/>
      <c r="V556" s="92"/>
      <c r="W556" s="93"/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1707</v>
      </c>
      <c r="B557" s="110" t="s">
        <v>921</v>
      </c>
      <c r="C557" s="110" t="s">
        <v>922</v>
      </c>
      <c r="D557" s="21">
        <f t="shared" si="10"/>
        <v>2860235</v>
      </c>
      <c r="E557" s="24">
        <f t="shared" si="10"/>
        <v>0</v>
      </c>
      <c r="F557" s="90">
        <v>548560</v>
      </c>
      <c r="G557" s="90">
        <v>0</v>
      </c>
      <c r="H557" s="91">
        <v>520517</v>
      </c>
      <c r="I557" s="91">
        <v>0</v>
      </c>
      <c r="J557" s="92">
        <v>253470</v>
      </c>
      <c r="K557" s="93">
        <v>0</v>
      </c>
      <c r="L557" s="91">
        <v>519550</v>
      </c>
      <c r="M557" s="91">
        <v>0</v>
      </c>
      <c r="N557" s="92">
        <v>513638</v>
      </c>
      <c r="O557" s="93">
        <v>0</v>
      </c>
      <c r="P557" s="91">
        <v>504500</v>
      </c>
      <c r="Q557" s="91">
        <v>0</v>
      </c>
      <c r="R557" s="92"/>
      <c r="S557" s="93"/>
      <c r="T557" s="91"/>
      <c r="U557" s="91"/>
      <c r="V557" s="92"/>
      <c r="W557" s="93"/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1707</v>
      </c>
      <c r="B558" s="110" t="s">
        <v>923</v>
      </c>
      <c r="C558" s="110" t="s">
        <v>924</v>
      </c>
      <c r="D558" s="21">
        <f t="shared" si="10"/>
        <v>24875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>
        <v>4975</v>
      </c>
      <c r="M558" s="96">
        <v>0</v>
      </c>
      <c r="N558" s="25">
        <v>4975</v>
      </c>
      <c r="O558" s="26">
        <v>0</v>
      </c>
      <c r="P558" s="91">
        <v>4975</v>
      </c>
      <c r="Q558" s="91">
        <v>0</v>
      </c>
      <c r="R558" s="25"/>
      <c r="S558" s="26"/>
      <c r="T558" s="96"/>
      <c r="U558" s="96"/>
      <c r="V558" s="25"/>
      <c r="W558" s="26"/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1707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1707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1707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1707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1707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1707</v>
      </c>
      <c r="B564" s="110" t="s">
        <v>935</v>
      </c>
      <c r="C564" s="110" t="s">
        <v>936</v>
      </c>
      <c r="D564" s="21">
        <f t="shared" si="10"/>
        <v>1201427.97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>
        <v>87100</v>
      </c>
      <c r="K564" s="26">
        <v>0</v>
      </c>
      <c r="L564" s="96">
        <v>186500</v>
      </c>
      <c r="M564" s="96">
        <v>0</v>
      </c>
      <c r="N564" s="25">
        <v>313261.3</v>
      </c>
      <c r="O564" s="26">
        <v>0</v>
      </c>
      <c r="P564" s="96">
        <v>208900</v>
      </c>
      <c r="Q564" s="96">
        <v>0</v>
      </c>
      <c r="R564" s="25"/>
      <c r="S564" s="26"/>
      <c r="T564" s="96"/>
      <c r="U564" s="96"/>
      <c r="V564" s="25"/>
      <c r="W564" s="26"/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1707</v>
      </c>
      <c r="B565" s="110" t="s">
        <v>937</v>
      </c>
      <c r="C565" s="110" t="s">
        <v>938</v>
      </c>
      <c r="D565" s="21">
        <f t="shared" si="10"/>
        <v>21000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>
        <v>3500</v>
      </c>
      <c r="K565" s="26">
        <v>0</v>
      </c>
      <c r="L565" s="96">
        <v>3500</v>
      </c>
      <c r="M565" s="96">
        <v>0</v>
      </c>
      <c r="N565" s="25">
        <v>3500</v>
      </c>
      <c r="O565" s="26">
        <v>0</v>
      </c>
      <c r="P565" s="96">
        <v>3500</v>
      </c>
      <c r="Q565" s="96">
        <v>0</v>
      </c>
      <c r="R565" s="25"/>
      <c r="S565" s="26"/>
      <c r="T565" s="96"/>
      <c r="U565" s="96"/>
      <c r="V565" s="25"/>
      <c r="W565" s="26"/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1707</v>
      </c>
      <c r="B566" s="110" t="s">
        <v>939</v>
      </c>
      <c r="C566" s="110" t="s">
        <v>940</v>
      </c>
      <c r="D566" s="21">
        <f t="shared" si="10"/>
        <v>3150500</v>
      </c>
      <c r="E566" s="24">
        <f t="shared" si="10"/>
        <v>15685</v>
      </c>
      <c r="F566" s="90">
        <v>575125</v>
      </c>
      <c r="G566" s="90">
        <v>0</v>
      </c>
      <c r="H566" s="91">
        <v>575125</v>
      </c>
      <c r="I566" s="91">
        <v>0</v>
      </c>
      <c r="J566" s="92">
        <v>305450</v>
      </c>
      <c r="K566" s="93">
        <v>15685</v>
      </c>
      <c r="L566" s="91">
        <v>557100</v>
      </c>
      <c r="M566" s="91">
        <v>0</v>
      </c>
      <c r="N566" s="92">
        <v>568850</v>
      </c>
      <c r="O566" s="93">
        <v>0</v>
      </c>
      <c r="P566" s="96">
        <v>568850</v>
      </c>
      <c r="Q566" s="96">
        <v>0</v>
      </c>
      <c r="R566" s="92"/>
      <c r="S566" s="93"/>
      <c r="T566" s="91"/>
      <c r="U566" s="91"/>
      <c r="V566" s="92"/>
      <c r="W566" s="93"/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1707</v>
      </c>
      <c r="B567" s="110" t="s">
        <v>941</v>
      </c>
      <c r="C567" s="110" t="s">
        <v>1613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1707</v>
      </c>
      <c r="B568" s="110" t="s">
        <v>1614</v>
      </c>
      <c r="C568" s="110" t="s">
        <v>1615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1707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1707</v>
      </c>
      <c r="B570" s="110" t="s">
        <v>944</v>
      </c>
      <c r="C570" s="110" t="s">
        <v>945</v>
      </c>
      <c r="D570" s="21">
        <f t="shared" si="10"/>
        <v>1451916.85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>
        <v>146082.82</v>
      </c>
      <c r="K570" s="26">
        <v>0</v>
      </c>
      <c r="L570" s="96">
        <v>260889.8</v>
      </c>
      <c r="M570" s="96">
        <v>0</v>
      </c>
      <c r="N570" s="25">
        <v>264214.46000000002</v>
      </c>
      <c r="O570" s="26">
        <v>0</v>
      </c>
      <c r="P570" s="96">
        <v>260877.6</v>
      </c>
      <c r="Q570" s="96">
        <v>0</v>
      </c>
      <c r="R570" s="25"/>
      <c r="S570" s="26"/>
      <c r="T570" s="96"/>
      <c r="U570" s="96"/>
      <c r="V570" s="25"/>
      <c r="W570" s="26"/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1707</v>
      </c>
      <c r="B571" s="110" t="s">
        <v>946</v>
      </c>
      <c r="C571" s="110" t="s">
        <v>947</v>
      </c>
      <c r="D571" s="21">
        <f t="shared" si="10"/>
        <v>2177875.27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>
        <v>219124.23</v>
      </c>
      <c r="K571" s="26">
        <v>0</v>
      </c>
      <c r="L571" s="96">
        <v>391334.7</v>
      </c>
      <c r="M571" s="96">
        <v>0</v>
      </c>
      <c r="N571" s="25">
        <v>396321.69</v>
      </c>
      <c r="O571" s="26">
        <v>0</v>
      </c>
      <c r="P571" s="96">
        <v>391316.4</v>
      </c>
      <c r="Q571" s="96">
        <v>0</v>
      </c>
      <c r="R571" s="25"/>
      <c r="S571" s="26"/>
      <c r="T571" s="96"/>
      <c r="U571" s="96"/>
      <c r="V571" s="25"/>
      <c r="W571" s="26"/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1707</v>
      </c>
      <c r="B572" s="110" t="s">
        <v>948</v>
      </c>
      <c r="C572" s="110" t="s">
        <v>949</v>
      </c>
      <c r="D572" s="21">
        <f t="shared" si="10"/>
        <v>98459.139999999985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>
        <v>13284.6</v>
      </c>
      <c r="K572" s="26">
        <v>0</v>
      </c>
      <c r="L572" s="96">
        <v>17034.599999999999</v>
      </c>
      <c r="M572" s="96">
        <v>0</v>
      </c>
      <c r="N572" s="25">
        <v>17034.599999999999</v>
      </c>
      <c r="O572" s="26">
        <v>0</v>
      </c>
      <c r="P572" s="96">
        <v>17034.599999999999</v>
      </c>
      <c r="Q572" s="96">
        <v>0</v>
      </c>
      <c r="R572" s="25"/>
      <c r="S572" s="26"/>
      <c r="T572" s="96"/>
      <c r="U572" s="96"/>
      <c r="V572" s="25"/>
      <c r="W572" s="26"/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1707</v>
      </c>
      <c r="B573" s="110" t="s">
        <v>950</v>
      </c>
      <c r="C573" s="110" t="s">
        <v>951</v>
      </c>
      <c r="D573" s="21">
        <f t="shared" si="10"/>
        <v>51872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>
        <v>9715</v>
      </c>
      <c r="K573" s="26">
        <v>0</v>
      </c>
      <c r="L573" s="96">
        <v>12600</v>
      </c>
      <c r="M573" s="96">
        <v>0</v>
      </c>
      <c r="N573" s="25">
        <v>12424</v>
      </c>
      <c r="O573" s="26">
        <v>0</v>
      </c>
      <c r="P573" s="96">
        <v>0</v>
      </c>
      <c r="Q573" s="96">
        <v>0</v>
      </c>
      <c r="R573" s="25"/>
      <c r="S573" s="26"/>
      <c r="T573" s="96"/>
      <c r="U573" s="96"/>
      <c r="V573" s="25"/>
      <c r="W573" s="26"/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1707</v>
      </c>
      <c r="B574" s="110" t="s">
        <v>952</v>
      </c>
      <c r="C574" s="110" t="s">
        <v>953</v>
      </c>
      <c r="D574" s="21">
        <f t="shared" si="10"/>
        <v>575609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>
        <v>180235</v>
      </c>
      <c r="K574" s="26">
        <v>0</v>
      </c>
      <c r="L574" s="96">
        <v>91227</v>
      </c>
      <c r="M574" s="96">
        <v>0</v>
      </c>
      <c r="N574" s="25">
        <v>91474</v>
      </c>
      <c r="O574" s="26">
        <v>0</v>
      </c>
      <c r="P574" s="96">
        <v>91535</v>
      </c>
      <c r="Q574" s="96">
        <v>0</v>
      </c>
      <c r="R574" s="25"/>
      <c r="S574" s="26"/>
      <c r="T574" s="96"/>
      <c r="U574" s="96"/>
      <c r="V574" s="25"/>
      <c r="W574" s="26"/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1707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1707</v>
      </c>
      <c r="B576" s="110" t="s">
        <v>956</v>
      </c>
      <c r="C576" s="110" t="s">
        <v>1616</v>
      </c>
      <c r="D576" s="21">
        <f t="shared" si="10"/>
        <v>131252.54999999999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>
        <v>9073.57</v>
      </c>
      <c r="K576" s="93">
        <v>0</v>
      </c>
      <c r="L576" s="91">
        <v>24505</v>
      </c>
      <c r="M576" s="91">
        <v>0</v>
      </c>
      <c r="N576" s="92">
        <v>24070.1</v>
      </c>
      <c r="O576" s="93">
        <v>0</v>
      </c>
      <c r="P576" s="91">
        <v>24323.8</v>
      </c>
      <c r="Q576" s="91">
        <v>0</v>
      </c>
      <c r="R576" s="92"/>
      <c r="S576" s="93"/>
      <c r="T576" s="91"/>
      <c r="U576" s="91"/>
      <c r="V576" s="92"/>
      <c r="W576" s="93"/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1707</v>
      </c>
      <c r="B577" s="110" t="s">
        <v>957</v>
      </c>
      <c r="C577" s="110" t="s">
        <v>1687</v>
      </c>
      <c r="D577" s="21">
        <f t="shared" si="10"/>
        <v>4952676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>
        <v>722257</v>
      </c>
      <c r="K577" s="26">
        <v>0</v>
      </c>
      <c r="L577" s="96">
        <v>1072500</v>
      </c>
      <c r="M577" s="96">
        <v>0</v>
      </c>
      <c r="N577" s="25">
        <v>1037129</v>
      </c>
      <c r="O577" s="26">
        <v>0</v>
      </c>
      <c r="P577" s="91">
        <v>1091467</v>
      </c>
      <c r="Q577" s="91">
        <v>0</v>
      </c>
      <c r="R577" s="25"/>
      <c r="S577" s="26"/>
      <c r="T577" s="96"/>
      <c r="U577" s="96"/>
      <c r="V577" s="25"/>
      <c r="W577" s="26"/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1707</v>
      </c>
      <c r="B578" s="110" t="s">
        <v>958</v>
      </c>
      <c r="C578" s="110" t="s">
        <v>1688</v>
      </c>
      <c r="D578" s="21">
        <f t="shared" si="10"/>
        <v>57100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>
        <v>8100</v>
      </c>
      <c r="K578" s="26">
        <v>0</v>
      </c>
      <c r="L578" s="96">
        <v>12000</v>
      </c>
      <c r="M578" s="96">
        <v>0</v>
      </c>
      <c r="N578" s="25">
        <v>12000</v>
      </c>
      <c r="O578" s="26">
        <v>0</v>
      </c>
      <c r="P578" s="96">
        <v>12000</v>
      </c>
      <c r="Q578" s="96">
        <v>0</v>
      </c>
      <c r="R578" s="25"/>
      <c r="S578" s="26"/>
      <c r="T578" s="96"/>
      <c r="U578" s="96"/>
      <c r="V578" s="25"/>
      <c r="W578" s="26"/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1707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1707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1707</v>
      </c>
      <c r="B581" s="110" t="s">
        <v>963</v>
      </c>
      <c r="C581" s="110" t="s">
        <v>1689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>
        <v>0</v>
      </c>
      <c r="K581" s="26">
        <v>0</v>
      </c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1707</v>
      </c>
      <c r="B582" s="110" t="s">
        <v>964</v>
      </c>
      <c r="C582" s="110" t="s">
        <v>1690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1707</v>
      </c>
      <c r="B583" s="110" t="s">
        <v>965</v>
      </c>
      <c r="C583" s="110" t="s">
        <v>966</v>
      </c>
      <c r="D583" s="21">
        <f t="shared" si="11"/>
        <v>8767260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>
        <v>1762270</v>
      </c>
      <c r="M583" s="96">
        <v>0</v>
      </c>
      <c r="N583" s="25">
        <v>1762270</v>
      </c>
      <c r="O583" s="26">
        <v>0</v>
      </c>
      <c r="P583" s="96">
        <v>1762270</v>
      </c>
      <c r="Q583" s="96">
        <v>0</v>
      </c>
      <c r="R583" s="25"/>
      <c r="S583" s="26"/>
      <c r="T583" s="96"/>
      <c r="U583" s="96"/>
      <c r="V583" s="25"/>
      <c r="W583" s="26"/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1707</v>
      </c>
      <c r="B584" s="110" t="s">
        <v>967</v>
      </c>
      <c r="C584" s="110" t="s">
        <v>968</v>
      </c>
      <c r="D584" s="21">
        <f t="shared" si="11"/>
        <v>1107600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>
        <v>273310</v>
      </c>
      <c r="M584" s="96">
        <v>0</v>
      </c>
      <c r="N584" s="25">
        <v>218500</v>
      </c>
      <c r="O584" s="26">
        <v>0</v>
      </c>
      <c r="P584" s="96">
        <v>218500</v>
      </c>
      <c r="Q584" s="96">
        <v>0</v>
      </c>
      <c r="R584" s="25"/>
      <c r="S584" s="26"/>
      <c r="T584" s="96"/>
      <c r="U584" s="96"/>
      <c r="V584" s="25"/>
      <c r="W584" s="26"/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1707</v>
      </c>
      <c r="B585" s="110" t="s">
        <v>969</v>
      </c>
      <c r="C585" s="110" t="s">
        <v>970</v>
      </c>
      <c r="D585" s="21">
        <f t="shared" si="11"/>
        <v>1495400</v>
      </c>
      <c r="E585" s="24">
        <f t="shared" si="11"/>
        <v>0</v>
      </c>
      <c r="F585" s="90"/>
      <c r="G585" s="90"/>
      <c r="H585" s="91"/>
      <c r="I585" s="91"/>
      <c r="J585" s="92">
        <v>1495400</v>
      </c>
      <c r="K585" s="93">
        <v>0</v>
      </c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1707</v>
      </c>
      <c r="B586" s="110" t="s">
        <v>971</v>
      </c>
      <c r="C586" s="110" t="s">
        <v>972</v>
      </c>
      <c r="D586" s="21">
        <f t="shared" si="11"/>
        <v>42400</v>
      </c>
      <c r="E586" s="24">
        <f t="shared" si="11"/>
        <v>0</v>
      </c>
      <c r="F586" s="90"/>
      <c r="G586" s="90"/>
      <c r="H586" s="96"/>
      <c r="I586" s="96"/>
      <c r="J586" s="25">
        <v>42400</v>
      </c>
      <c r="K586" s="26">
        <v>0</v>
      </c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1707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1707</v>
      </c>
      <c r="B588" s="110" t="s">
        <v>975</v>
      </c>
      <c r="C588" s="110" t="s">
        <v>1617</v>
      </c>
      <c r="D588" s="21">
        <f t="shared" si="11"/>
        <v>13128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>
        <v>13128</v>
      </c>
      <c r="M588" s="96">
        <v>0</v>
      </c>
      <c r="N588" s="25">
        <v>0</v>
      </c>
      <c r="O588" s="26">
        <v>0</v>
      </c>
      <c r="P588" s="96">
        <v>0</v>
      </c>
      <c r="Q588" s="96">
        <v>0</v>
      </c>
      <c r="R588" s="25"/>
      <c r="S588" s="26"/>
      <c r="T588" s="96"/>
      <c r="U588" s="96"/>
      <c r="V588" s="25"/>
      <c r="W588" s="26"/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1707</v>
      </c>
      <c r="B589" s="110" t="s">
        <v>976</v>
      </c>
      <c r="C589" s="110" t="s">
        <v>1618</v>
      </c>
      <c r="D589" s="21">
        <f t="shared" si="11"/>
        <v>68872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>
        <v>68872</v>
      </c>
      <c r="M589" s="96">
        <v>0</v>
      </c>
      <c r="N589" s="25">
        <v>0</v>
      </c>
      <c r="O589" s="26">
        <v>0</v>
      </c>
      <c r="P589" s="96">
        <v>0</v>
      </c>
      <c r="Q589" s="96">
        <v>0</v>
      </c>
      <c r="R589" s="25"/>
      <c r="S589" s="26"/>
      <c r="T589" s="96"/>
      <c r="U589" s="96"/>
      <c r="V589" s="25"/>
      <c r="W589" s="26"/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1707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1707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1707</v>
      </c>
      <c r="B592" s="110" t="s">
        <v>981</v>
      </c>
      <c r="C592" s="110" t="s">
        <v>982</v>
      </c>
      <c r="D592" s="21">
        <f t="shared" si="11"/>
        <v>252911.5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>
        <v>85850</v>
      </c>
      <c r="K592" s="26">
        <v>0</v>
      </c>
      <c r="L592" s="96">
        <v>93158.5</v>
      </c>
      <c r="M592" s="96">
        <v>0</v>
      </c>
      <c r="N592" s="25">
        <v>0</v>
      </c>
      <c r="O592" s="26">
        <v>0</v>
      </c>
      <c r="P592" s="91">
        <v>11000</v>
      </c>
      <c r="Q592" s="91">
        <v>0</v>
      </c>
      <c r="R592" s="25"/>
      <c r="S592" s="26"/>
      <c r="T592" s="96"/>
      <c r="U592" s="96"/>
      <c r="V592" s="25"/>
      <c r="W592" s="26"/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1707</v>
      </c>
      <c r="B593" s="110" t="s">
        <v>983</v>
      </c>
      <c r="C593" s="110" t="s">
        <v>1619</v>
      </c>
      <c r="D593" s="21">
        <f t="shared" si="11"/>
        <v>52456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>
        <v>13718</v>
      </c>
      <c r="K593" s="26">
        <v>0</v>
      </c>
      <c r="L593" s="96">
        <v>14180</v>
      </c>
      <c r="M593" s="96">
        <v>0</v>
      </c>
      <c r="N593" s="25">
        <v>0</v>
      </c>
      <c r="O593" s="26">
        <v>0</v>
      </c>
      <c r="P593" s="96">
        <v>855</v>
      </c>
      <c r="Q593" s="96">
        <v>0</v>
      </c>
      <c r="R593" s="25"/>
      <c r="S593" s="26"/>
      <c r="T593" s="96"/>
      <c r="U593" s="96"/>
      <c r="V593" s="25"/>
      <c r="W593" s="26"/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1707</v>
      </c>
      <c r="B594" s="110" t="s">
        <v>984</v>
      </c>
      <c r="C594" s="110" t="s">
        <v>1620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1707</v>
      </c>
      <c r="B595" s="110" t="s">
        <v>985</v>
      </c>
      <c r="C595" s="110" t="s">
        <v>1621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1707</v>
      </c>
      <c r="B596" s="110" t="s">
        <v>986</v>
      </c>
      <c r="C596" s="110" t="s">
        <v>1622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1707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1707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1707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1707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1707</v>
      </c>
      <c r="B601" s="110" t="s">
        <v>995</v>
      </c>
      <c r="C601" s="110" t="s">
        <v>982</v>
      </c>
      <c r="D601" s="21">
        <f t="shared" si="11"/>
        <v>22200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>
        <v>919</v>
      </c>
      <c r="M601" s="96">
        <v>0</v>
      </c>
      <c r="N601" s="25">
        <v>0</v>
      </c>
      <c r="O601" s="26">
        <v>0</v>
      </c>
      <c r="P601" s="91">
        <v>0</v>
      </c>
      <c r="Q601" s="91">
        <v>0</v>
      </c>
      <c r="R601" s="25"/>
      <c r="S601" s="26"/>
      <c r="T601" s="96"/>
      <c r="U601" s="96"/>
      <c r="V601" s="25"/>
      <c r="W601" s="26"/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1707</v>
      </c>
      <c r="B602" s="110" t="s">
        <v>996</v>
      </c>
      <c r="C602" s="110" t="s">
        <v>1691</v>
      </c>
      <c r="D602" s="21">
        <f t="shared" si="11"/>
        <v>585.5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>
        <v>0</v>
      </c>
      <c r="M602" s="91">
        <v>0</v>
      </c>
      <c r="N602" s="92">
        <v>0</v>
      </c>
      <c r="O602" s="93">
        <v>0</v>
      </c>
      <c r="P602" s="96">
        <v>0</v>
      </c>
      <c r="Q602" s="96">
        <v>0</v>
      </c>
      <c r="R602" s="92"/>
      <c r="S602" s="93"/>
      <c r="T602" s="91"/>
      <c r="U602" s="91"/>
      <c r="V602" s="92"/>
      <c r="W602" s="93"/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1707</v>
      </c>
      <c r="B603" s="110" t="s">
        <v>997</v>
      </c>
      <c r="C603" s="110" t="s">
        <v>1692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>
        <v>0</v>
      </c>
      <c r="M603" s="96">
        <v>0</v>
      </c>
      <c r="N603" s="25">
        <v>0</v>
      </c>
      <c r="O603" s="26">
        <v>0</v>
      </c>
      <c r="P603" s="91">
        <v>0</v>
      </c>
      <c r="Q603" s="91">
        <v>0</v>
      </c>
      <c r="R603" s="25"/>
      <c r="S603" s="26"/>
      <c r="T603" s="96"/>
      <c r="U603" s="96"/>
      <c r="V603" s="25"/>
      <c r="W603" s="26"/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1707</v>
      </c>
      <c r="B604" s="110" t="s">
        <v>998</v>
      </c>
      <c r="C604" s="110" t="s">
        <v>1693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1707</v>
      </c>
      <c r="B605" s="110" t="s">
        <v>999</v>
      </c>
      <c r="C605" s="110" t="s">
        <v>1694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1707</v>
      </c>
      <c r="B606" s="110" t="s">
        <v>1000</v>
      </c>
      <c r="C606" s="110" t="s">
        <v>1623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1707</v>
      </c>
      <c r="B607" s="110" t="s">
        <v>1001</v>
      </c>
      <c r="C607" s="110" t="s">
        <v>1002</v>
      </c>
      <c r="D607" s="21">
        <f t="shared" si="11"/>
        <v>0</v>
      </c>
      <c r="E607" s="24">
        <f t="shared" si="11"/>
        <v>0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/>
      <c r="S607" s="26"/>
      <c r="T607" s="96"/>
      <c r="U607" s="96"/>
      <c r="V607" s="25"/>
      <c r="W607" s="26"/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1707</v>
      </c>
      <c r="B608" s="110" t="s">
        <v>1003</v>
      </c>
      <c r="C608" s="110" t="s">
        <v>1624</v>
      </c>
      <c r="D608" s="21">
        <f t="shared" si="11"/>
        <v>195503.44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>
        <v>69684.44</v>
      </c>
      <c r="K608" s="26">
        <v>0</v>
      </c>
      <c r="L608" s="96">
        <v>80000</v>
      </c>
      <c r="M608" s="96">
        <v>0</v>
      </c>
      <c r="N608" s="25">
        <v>5266</v>
      </c>
      <c r="O608" s="26">
        <v>0</v>
      </c>
      <c r="P608" s="96">
        <v>8000</v>
      </c>
      <c r="Q608" s="96">
        <v>0</v>
      </c>
      <c r="R608" s="25"/>
      <c r="S608" s="26"/>
      <c r="T608" s="96"/>
      <c r="U608" s="96"/>
      <c r="V608" s="25"/>
      <c r="W608" s="26"/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1707</v>
      </c>
      <c r="B609" s="110" t="s">
        <v>1004</v>
      </c>
      <c r="C609" s="110" t="s">
        <v>1625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1707</v>
      </c>
      <c r="B610" s="110" t="s">
        <v>1005</v>
      </c>
      <c r="C610" s="110" t="s">
        <v>1626</v>
      </c>
      <c r="D610" s="21">
        <f t="shared" si="11"/>
        <v>0</v>
      </c>
      <c r="E610" s="24">
        <f t="shared" si="11"/>
        <v>0</v>
      </c>
      <c r="F610" s="90"/>
      <c r="G610" s="90"/>
      <c r="H610" s="91"/>
      <c r="I610" s="91"/>
      <c r="J610" s="92">
        <v>0</v>
      </c>
      <c r="K610" s="93">
        <v>0</v>
      </c>
      <c r="L610" s="91"/>
      <c r="M610" s="91"/>
      <c r="N610" s="92"/>
      <c r="O610" s="93"/>
      <c r="P610" s="91"/>
      <c r="Q610" s="91"/>
      <c r="R610" s="92"/>
      <c r="S610" s="93"/>
      <c r="T610" s="91"/>
      <c r="U610" s="91"/>
      <c r="V610" s="92"/>
      <c r="W610" s="93"/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1707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1707</v>
      </c>
      <c r="B612" s="110" t="s">
        <v>1008</v>
      </c>
      <c r="C612" s="110" t="s">
        <v>1009</v>
      </c>
      <c r="D612" s="21">
        <f t="shared" si="11"/>
        <v>270168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>
        <v>1560</v>
      </c>
      <c r="K612" s="93">
        <v>0</v>
      </c>
      <c r="L612" s="91">
        <v>29360</v>
      </c>
      <c r="M612" s="91">
        <v>0</v>
      </c>
      <c r="N612" s="92">
        <v>1380</v>
      </c>
      <c r="O612" s="93">
        <v>0</v>
      </c>
      <c r="P612" s="91">
        <v>83252</v>
      </c>
      <c r="Q612" s="91">
        <v>0</v>
      </c>
      <c r="R612" s="92"/>
      <c r="S612" s="93"/>
      <c r="T612" s="91"/>
      <c r="U612" s="91"/>
      <c r="V612" s="92"/>
      <c r="W612" s="93"/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1707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1707</v>
      </c>
      <c r="B614" s="110" t="s">
        <v>1012</v>
      </c>
      <c r="C614" s="110" t="s">
        <v>1013</v>
      </c>
      <c r="D614" s="21">
        <f t="shared" si="11"/>
        <v>149346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>
        <v>0</v>
      </c>
      <c r="K614" s="93">
        <v>0</v>
      </c>
      <c r="L614" s="91">
        <v>91536</v>
      </c>
      <c r="M614" s="91">
        <v>0</v>
      </c>
      <c r="N614" s="92">
        <v>0</v>
      </c>
      <c r="O614" s="93">
        <v>0</v>
      </c>
      <c r="P614" s="96">
        <v>9500</v>
      </c>
      <c r="Q614" s="96">
        <v>0</v>
      </c>
      <c r="R614" s="92"/>
      <c r="S614" s="93"/>
      <c r="T614" s="91"/>
      <c r="U614" s="91"/>
      <c r="V614" s="92"/>
      <c r="W614" s="93"/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1707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1707</v>
      </c>
      <c r="B616" s="110" t="s">
        <v>1016</v>
      </c>
      <c r="C616" s="110" t="s">
        <v>1017</v>
      </c>
      <c r="D616" s="21">
        <f t="shared" si="11"/>
        <v>144781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>
        <v>0</v>
      </c>
      <c r="K616" s="26">
        <v>0</v>
      </c>
      <c r="L616" s="96">
        <v>69136</v>
      </c>
      <c r="M616" s="96">
        <v>0</v>
      </c>
      <c r="N616" s="25">
        <v>4540</v>
      </c>
      <c r="O616" s="26">
        <v>0</v>
      </c>
      <c r="P616" s="96">
        <v>6575</v>
      </c>
      <c r="Q616" s="96">
        <v>0</v>
      </c>
      <c r="R616" s="25"/>
      <c r="S616" s="26"/>
      <c r="T616" s="96"/>
      <c r="U616" s="96"/>
      <c r="V616" s="25"/>
      <c r="W616" s="26"/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1707</v>
      </c>
      <c r="B617" s="110" t="s">
        <v>1018</v>
      </c>
      <c r="C617" s="110" t="s">
        <v>1019</v>
      </c>
      <c r="D617" s="21">
        <f t="shared" si="11"/>
        <v>1499764.74</v>
      </c>
      <c r="E617" s="24">
        <f t="shared" si="11"/>
        <v>2000</v>
      </c>
      <c r="F617" s="90">
        <v>203042</v>
      </c>
      <c r="G617" s="90">
        <v>0</v>
      </c>
      <c r="H617" s="91">
        <v>114763</v>
      </c>
      <c r="I617" s="91">
        <v>0</v>
      </c>
      <c r="J617" s="92">
        <v>115015.74</v>
      </c>
      <c r="K617" s="93">
        <v>2000</v>
      </c>
      <c r="L617" s="91">
        <v>249005</v>
      </c>
      <c r="M617" s="91">
        <v>0</v>
      </c>
      <c r="N617" s="92">
        <v>308359</v>
      </c>
      <c r="O617" s="93">
        <v>0</v>
      </c>
      <c r="P617" s="96">
        <v>509580</v>
      </c>
      <c r="Q617" s="96">
        <v>0</v>
      </c>
      <c r="R617" s="92"/>
      <c r="S617" s="93"/>
      <c r="T617" s="91"/>
      <c r="U617" s="91"/>
      <c r="V617" s="92"/>
      <c r="W617" s="93"/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1707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1707</v>
      </c>
      <c r="B619" s="110" t="s">
        <v>1022</v>
      </c>
      <c r="C619" s="110" t="s">
        <v>1023</v>
      </c>
      <c r="D619" s="21">
        <f t="shared" si="11"/>
        <v>85536.5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>
        <v>13686.5</v>
      </c>
      <c r="K619" s="93">
        <v>0</v>
      </c>
      <c r="L619" s="91">
        <v>1920</v>
      </c>
      <c r="M619" s="91">
        <v>0</v>
      </c>
      <c r="N619" s="92">
        <v>15245</v>
      </c>
      <c r="O619" s="93">
        <v>0</v>
      </c>
      <c r="P619" s="91">
        <v>32845</v>
      </c>
      <c r="Q619" s="91">
        <v>0</v>
      </c>
      <c r="R619" s="92"/>
      <c r="S619" s="93"/>
      <c r="T619" s="91"/>
      <c r="U619" s="91"/>
      <c r="V619" s="92"/>
      <c r="W619" s="93"/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1707</v>
      </c>
      <c r="B620" s="110" t="s">
        <v>1024</v>
      </c>
      <c r="C620" s="110" t="s">
        <v>1025</v>
      </c>
      <c r="D620" s="21">
        <f t="shared" si="11"/>
        <v>95770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>
        <v>1156</v>
      </c>
      <c r="K620" s="26">
        <v>0</v>
      </c>
      <c r="L620" s="96">
        <v>44269</v>
      </c>
      <c r="M620" s="96">
        <v>0</v>
      </c>
      <c r="N620" s="25">
        <v>19281</v>
      </c>
      <c r="O620" s="26">
        <v>0</v>
      </c>
      <c r="P620" s="91">
        <v>29564</v>
      </c>
      <c r="Q620" s="91">
        <v>0</v>
      </c>
      <c r="R620" s="25"/>
      <c r="S620" s="26"/>
      <c r="T620" s="96"/>
      <c r="U620" s="96"/>
      <c r="V620" s="25"/>
      <c r="W620" s="26"/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1707</v>
      </c>
      <c r="B621" s="110" t="s">
        <v>1026</v>
      </c>
      <c r="C621" s="110" t="s">
        <v>1027</v>
      </c>
      <c r="D621" s="21">
        <f t="shared" si="11"/>
        <v>513383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>
        <v>24200</v>
      </c>
      <c r="K621" s="26">
        <v>0</v>
      </c>
      <c r="L621" s="96">
        <v>48290</v>
      </c>
      <c r="M621" s="96">
        <v>0</v>
      </c>
      <c r="N621" s="25">
        <v>59587</v>
      </c>
      <c r="O621" s="26">
        <v>0</v>
      </c>
      <c r="P621" s="96">
        <v>244757</v>
      </c>
      <c r="Q621" s="96">
        <v>0</v>
      </c>
      <c r="R621" s="25"/>
      <c r="S621" s="26"/>
      <c r="T621" s="96"/>
      <c r="U621" s="96"/>
      <c r="V621" s="25"/>
      <c r="W621" s="26"/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1707</v>
      </c>
      <c r="B622" s="110" t="s">
        <v>1028</v>
      </c>
      <c r="C622" s="110" t="s">
        <v>1029</v>
      </c>
      <c r="D622" s="21">
        <f t="shared" si="11"/>
        <v>1395092.99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>
        <v>307753.49</v>
      </c>
      <c r="K622" s="93">
        <v>0</v>
      </c>
      <c r="L622" s="91">
        <v>114477</v>
      </c>
      <c r="M622" s="91">
        <v>0</v>
      </c>
      <c r="N622" s="92">
        <v>222926</v>
      </c>
      <c r="O622" s="93">
        <v>0</v>
      </c>
      <c r="P622" s="96">
        <v>480978.5</v>
      </c>
      <c r="Q622" s="96">
        <v>0</v>
      </c>
      <c r="R622" s="92"/>
      <c r="S622" s="93"/>
      <c r="T622" s="91"/>
      <c r="U622" s="91"/>
      <c r="V622" s="92"/>
      <c r="W622" s="93"/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1707</v>
      </c>
      <c r="B623" s="110" t="s">
        <v>1030</v>
      </c>
      <c r="C623" s="110" t="s">
        <v>1031</v>
      </c>
      <c r="D623" s="21">
        <f t="shared" si="11"/>
        <v>313686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>
        <v>6563</v>
      </c>
      <c r="K623" s="93">
        <v>0</v>
      </c>
      <c r="L623" s="91">
        <v>37534</v>
      </c>
      <c r="M623" s="91">
        <v>0</v>
      </c>
      <c r="N623" s="92">
        <v>54856</v>
      </c>
      <c r="O623" s="93">
        <v>0</v>
      </c>
      <c r="P623" s="91">
        <v>94393</v>
      </c>
      <c r="Q623" s="91">
        <v>0</v>
      </c>
      <c r="R623" s="92"/>
      <c r="S623" s="93"/>
      <c r="T623" s="91"/>
      <c r="U623" s="91"/>
      <c r="V623" s="92"/>
      <c r="W623" s="93"/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1707</v>
      </c>
      <c r="B624" s="110" t="s">
        <v>1032</v>
      </c>
      <c r="C624" s="110" t="s">
        <v>1033</v>
      </c>
      <c r="D624" s="21">
        <f t="shared" si="11"/>
        <v>20500</v>
      </c>
      <c r="E624" s="24">
        <f t="shared" si="11"/>
        <v>0</v>
      </c>
      <c r="F624" s="90"/>
      <c r="G624" s="90"/>
      <c r="H624" s="96"/>
      <c r="I624" s="96"/>
      <c r="J624" s="25">
        <v>7350</v>
      </c>
      <c r="K624" s="26">
        <v>0</v>
      </c>
      <c r="L624" s="96">
        <v>13150</v>
      </c>
      <c r="M624" s="96">
        <v>0</v>
      </c>
      <c r="N624" s="25">
        <v>0</v>
      </c>
      <c r="O624" s="26">
        <v>0</v>
      </c>
      <c r="P624" s="91">
        <v>0</v>
      </c>
      <c r="Q624" s="91">
        <v>0</v>
      </c>
      <c r="R624" s="25"/>
      <c r="S624" s="26"/>
      <c r="T624" s="96"/>
      <c r="U624" s="96"/>
      <c r="V624" s="25"/>
      <c r="W624" s="26"/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1707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1707</v>
      </c>
      <c r="B626" s="110" t="s">
        <v>1036</v>
      </c>
      <c r="C626" s="110" t="s">
        <v>1037</v>
      </c>
      <c r="D626" s="21">
        <f t="shared" si="11"/>
        <v>40000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>
        <v>40000</v>
      </c>
      <c r="M626" s="91">
        <v>0</v>
      </c>
      <c r="N626" s="92">
        <v>0</v>
      </c>
      <c r="O626" s="93">
        <v>0</v>
      </c>
      <c r="P626" s="96">
        <v>0</v>
      </c>
      <c r="Q626" s="96">
        <v>0</v>
      </c>
      <c r="R626" s="92"/>
      <c r="S626" s="93"/>
      <c r="T626" s="91"/>
      <c r="U626" s="91"/>
      <c r="V626" s="92"/>
      <c r="W626" s="93"/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1707</v>
      </c>
      <c r="B627" s="110" t="s">
        <v>1038</v>
      </c>
      <c r="C627" s="110" t="s">
        <v>1039</v>
      </c>
      <c r="D627" s="21">
        <f t="shared" si="11"/>
        <v>74660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>
        <v>41500</v>
      </c>
      <c r="K627" s="26">
        <v>0</v>
      </c>
      <c r="L627" s="96">
        <v>4600</v>
      </c>
      <c r="M627" s="96">
        <v>0</v>
      </c>
      <c r="N627" s="25">
        <v>0</v>
      </c>
      <c r="O627" s="26">
        <v>0</v>
      </c>
      <c r="P627" s="91">
        <v>27100</v>
      </c>
      <c r="Q627" s="91">
        <v>0</v>
      </c>
      <c r="R627" s="25"/>
      <c r="S627" s="26"/>
      <c r="T627" s="96"/>
      <c r="U627" s="96"/>
      <c r="V627" s="25"/>
      <c r="W627" s="26"/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1707</v>
      </c>
      <c r="B628" s="110" t="s">
        <v>1040</v>
      </c>
      <c r="C628" s="110" t="s">
        <v>1041</v>
      </c>
      <c r="D628" s="21">
        <f t="shared" si="11"/>
        <v>222155.72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>
        <v>70888.78</v>
      </c>
      <c r="K628" s="93">
        <v>0</v>
      </c>
      <c r="L628" s="91">
        <v>64307.9</v>
      </c>
      <c r="M628" s="91">
        <v>0</v>
      </c>
      <c r="N628" s="92">
        <v>14600</v>
      </c>
      <c r="O628" s="93">
        <v>0</v>
      </c>
      <c r="P628" s="96">
        <v>57459.040000000001</v>
      </c>
      <c r="Q628" s="96">
        <v>0</v>
      </c>
      <c r="R628" s="92"/>
      <c r="S628" s="93"/>
      <c r="T628" s="91"/>
      <c r="U628" s="91"/>
      <c r="V628" s="92"/>
      <c r="W628" s="93"/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1707</v>
      </c>
      <c r="B629" s="110" t="s">
        <v>1042</v>
      </c>
      <c r="C629" s="110" t="s">
        <v>1043</v>
      </c>
      <c r="D629" s="21">
        <f t="shared" si="11"/>
        <v>23238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>
        <v>0</v>
      </c>
      <c r="K629" s="93">
        <v>0</v>
      </c>
      <c r="L629" s="91">
        <v>17038</v>
      </c>
      <c r="M629" s="91">
        <v>0</v>
      </c>
      <c r="N629" s="92">
        <v>0</v>
      </c>
      <c r="O629" s="93">
        <v>0</v>
      </c>
      <c r="P629" s="91">
        <v>0</v>
      </c>
      <c r="Q629" s="91">
        <v>0</v>
      </c>
      <c r="R629" s="92"/>
      <c r="S629" s="93"/>
      <c r="T629" s="91"/>
      <c r="U629" s="91"/>
      <c r="V629" s="92"/>
      <c r="W629" s="93"/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1707</v>
      </c>
      <c r="B630" s="110" t="s">
        <v>1044</v>
      </c>
      <c r="C630" s="110" t="s">
        <v>1045</v>
      </c>
      <c r="D630" s="21">
        <f t="shared" si="11"/>
        <v>9430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>
        <v>3950</v>
      </c>
      <c r="O630" s="93">
        <v>0</v>
      </c>
      <c r="P630" s="91">
        <v>5480</v>
      </c>
      <c r="Q630" s="91">
        <v>0</v>
      </c>
      <c r="R630" s="92"/>
      <c r="S630" s="93"/>
      <c r="T630" s="91"/>
      <c r="U630" s="91"/>
      <c r="V630" s="92"/>
      <c r="W630" s="93"/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1707</v>
      </c>
      <c r="B631" s="110" t="s">
        <v>1046</v>
      </c>
      <c r="C631" s="110" t="s">
        <v>1047</v>
      </c>
      <c r="D631" s="21">
        <f t="shared" si="11"/>
        <v>878686.5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>
        <v>0</v>
      </c>
      <c r="K631" s="93">
        <v>0</v>
      </c>
      <c r="L631" s="91">
        <v>251180</v>
      </c>
      <c r="M631" s="91">
        <v>0</v>
      </c>
      <c r="N631" s="92">
        <v>87390</v>
      </c>
      <c r="O631" s="93">
        <v>0</v>
      </c>
      <c r="P631" s="91">
        <v>319301.5</v>
      </c>
      <c r="Q631" s="91">
        <v>0</v>
      </c>
      <c r="R631" s="92"/>
      <c r="S631" s="93"/>
      <c r="T631" s="91"/>
      <c r="U631" s="91"/>
      <c r="V631" s="92"/>
      <c r="W631" s="93"/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1707</v>
      </c>
      <c r="B632" s="110" t="s">
        <v>1048</v>
      </c>
      <c r="C632" s="110" t="s">
        <v>1049</v>
      </c>
      <c r="D632" s="21">
        <f t="shared" si="11"/>
        <v>148710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>
        <v>500</v>
      </c>
      <c r="K632" s="93">
        <v>0</v>
      </c>
      <c r="L632" s="91">
        <v>0</v>
      </c>
      <c r="M632" s="91">
        <v>0</v>
      </c>
      <c r="N632" s="92">
        <v>63380</v>
      </c>
      <c r="O632" s="93">
        <v>0</v>
      </c>
      <c r="P632" s="91">
        <v>49050</v>
      </c>
      <c r="Q632" s="91">
        <v>0</v>
      </c>
      <c r="R632" s="92"/>
      <c r="S632" s="93"/>
      <c r="T632" s="91"/>
      <c r="U632" s="91"/>
      <c r="V632" s="92"/>
      <c r="W632" s="93"/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1707</v>
      </c>
      <c r="B633" s="110" t="s">
        <v>1050</v>
      </c>
      <c r="C633" s="110" t="s">
        <v>1051</v>
      </c>
      <c r="D633" s="21">
        <f t="shared" si="11"/>
        <v>154095.46</v>
      </c>
      <c r="E633" s="24">
        <f t="shared" si="11"/>
        <v>0</v>
      </c>
      <c r="F633" s="90"/>
      <c r="G633" s="90"/>
      <c r="H633" s="96"/>
      <c r="I633" s="96"/>
      <c r="J633" s="25">
        <v>2500</v>
      </c>
      <c r="K633" s="26">
        <v>0</v>
      </c>
      <c r="L633" s="96">
        <v>151595.46</v>
      </c>
      <c r="M633" s="96">
        <v>0</v>
      </c>
      <c r="N633" s="25">
        <v>0</v>
      </c>
      <c r="O633" s="26">
        <v>0</v>
      </c>
      <c r="P633" s="91">
        <v>0</v>
      </c>
      <c r="Q633" s="91">
        <v>0</v>
      </c>
      <c r="R633" s="25"/>
      <c r="S633" s="26"/>
      <c r="T633" s="96"/>
      <c r="U633" s="96"/>
      <c r="V633" s="25"/>
      <c r="W633" s="26"/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1707</v>
      </c>
      <c r="B634" s="110" t="s">
        <v>1052</v>
      </c>
      <c r="C634" s="110" t="s">
        <v>1053</v>
      </c>
      <c r="D634" s="21">
        <f t="shared" si="11"/>
        <v>198324.5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>
        <v>80892</v>
      </c>
      <c r="M634" s="91">
        <v>0</v>
      </c>
      <c r="N634" s="92">
        <v>27766.5</v>
      </c>
      <c r="O634" s="93">
        <v>0</v>
      </c>
      <c r="P634" s="96">
        <v>18832</v>
      </c>
      <c r="Q634" s="96">
        <v>0</v>
      </c>
      <c r="R634" s="92"/>
      <c r="S634" s="93"/>
      <c r="T634" s="91"/>
      <c r="U634" s="91"/>
      <c r="V634" s="92"/>
      <c r="W634" s="93"/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1707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1707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1707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1707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1707</v>
      </c>
      <c r="B639" s="110" t="s">
        <v>1062</v>
      </c>
      <c r="C639" s="110" t="s">
        <v>1063</v>
      </c>
      <c r="D639" s="21">
        <f t="shared" si="11"/>
        <v>750199.8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>
        <v>109633.60000000001</v>
      </c>
      <c r="K639" s="93">
        <v>0</v>
      </c>
      <c r="L639" s="91">
        <v>84487.2</v>
      </c>
      <c r="M639" s="91">
        <v>0</v>
      </c>
      <c r="N639" s="92">
        <v>158070</v>
      </c>
      <c r="O639" s="93">
        <v>0</v>
      </c>
      <c r="P639" s="91">
        <v>196631.5</v>
      </c>
      <c r="Q639" s="91">
        <v>0</v>
      </c>
      <c r="R639" s="92"/>
      <c r="S639" s="93"/>
      <c r="T639" s="91"/>
      <c r="U639" s="91"/>
      <c r="V639" s="92"/>
      <c r="W639" s="93"/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1707</v>
      </c>
      <c r="B640" s="110" t="s">
        <v>1064</v>
      </c>
      <c r="C640" s="110" t="s">
        <v>1065</v>
      </c>
      <c r="D640" s="21">
        <f t="shared" si="11"/>
        <v>2230774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>
        <v>446154.8</v>
      </c>
      <c r="M640" s="91">
        <v>0</v>
      </c>
      <c r="N640" s="92">
        <v>446154.8</v>
      </c>
      <c r="O640" s="93">
        <v>0</v>
      </c>
      <c r="P640" s="91">
        <v>446154.8</v>
      </c>
      <c r="Q640" s="91">
        <v>0</v>
      </c>
      <c r="R640" s="92"/>
      <c r="S640" s="93"/>
      <c r="T640" s="91"/>
      <c r="U640" s="91"/>
      <c r="V640" s="92"/>
      <c r="W640" s="93"/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1707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1707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>
        <v>0</v>
      </c>
      <c r="K642" s="93">
        <v>0</v>
      </c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1707</v>
      </c>
      <c r="B643" s="110" t="s">
        <v>1070</v>
      </c>
      <c r="C643" s="110" t="s">
        <v>1071</v>
      </c>
      <c r="D643" s="21">
        <f t="shared" si="11"/>
        <v>410400</v>
      </c>
      <c r="E643" s="24">
        <f t="shared" si="11"/>
        <v>0</v>
      </c>
      <c r="F643" s="90"/>
      <c r="G643" s="90"/>
      <c r="H643" s="91"/>
      <c r="I643" s="91"/>
      <c r="J643" s="92">
        <v>410400</v>
      </c>
      <c r="K643" s="93">
        <v>0</v>
      </c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1707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12960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>
        <v>12960</v>
      </c>
      <c r="O644" s="93">
        <v>0</v>
      </c>
      <c r="P644" s="91">
        <v>0</v>
      </c>
      <c r="Q644" s="91">
        <v>0</v>
      </c>
      <c r="R644" s="92"/>
      <c r="S644" s="93"/>
      <c r="T644" s="91"/>
      <c r="U644" s="91"/>
      <c r="V644" s="92"/>
      <c r="W644" s="93"/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1707</v>
      </c>
      <c r="B645" s="110" t="s">
        <v>1074</v>
      </c>
      <c r="C645" s="110" t="s">
        <v>1075</v>
      </c>
      <c r="D645" s="21">
        <f t="shared" si="12"/>
        <v>663418.5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>
        <v>350814</v>
      </c>
      <c r="K645" s="93">
        <v>0</v>
      </c>
      <c r="L645" s="91">
        <v>76618.5</v>
      </c>
      <c r="M645" s="91">
        <v>0</v>
      </c>
      <c r="N645" s="92">
        <v>70843.5</v>
      </c>
      <c r="O645" s="93">
        <v>0</v>
      </c>
      <c r="P645" s="91">
        <v>80062.5</v>
      </c>
      <c r="Q645" s="91">
        <v>0</v>
      </c>
      <c r="R645" s="92"/>
      <c r="S645" s="93"/>
      <c r="T645" s="91"/>
      <c r="U645" s="91"/>
      <c r="V645" s="92"/>
      <c r="W645" s="93"/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1707</v>
      </c>
      <c r="B646" s="110" t="s">
        <v>1076</v>
      </c>
      <c r="C646" s="110" t="s">
        <v>1077</v>
      </c>
      <c r="D646" s="21">
        <f t="shared" si="12"/>
        <v>5415265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>
        <v>3482765</v>
      </c>
      <c r="K646" s="93">
        <v>0</v>
      </c>
      <c r="L646" s="91">
        <v>1061000</v>
      </c>
      <c r="M646" s="91">
        <v>0</v>
      </c>
      <c r="N646" s="92">
        <v>171500</v>
      </c>
      <c r="O646" s="93">
        <v>0</v>
      </c>
      <c r="P646" s="91">
        <v>280000</v>
      </c>
      <c r="Q646" s="91">
        <v>0</v>
      </c>
      <c r="R646" s="92"/>
      <c r="S646" s="93"/>
      <c r="T646" s="91"/>
      <c r="U646" s="91"/>
      <c r="V646" s="92"/>
      <c r="W646" s="93"/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1707</v>
      </c>
      <c r="B647" s="110" t="s">
        <v>1078</v>
      </c>
      <c r="C647" s="110" t="s">
        <v>1079</v>
      </c>
      <c r="D647" s="21">
        <f t="shared" si="12"/>
        <v>3029924</v>
      </c>
      <c r="E647" s="24">
        <f t="shared" si="12"/>
        <v>853301.27</v>
      </c>
      <c r="F647" s="90">
        <v>377700</v>
      </c>
      <c r="G647" s="90">
        <v>0</v>
      </c>
      <c r="H647" s="91">
        <v>1626316</v>
      </c>
      <c r="I647" s="91">
        <v>828271.27</v>
      </c>
      <c r="J647" s="92">
        <v>537808</v>
      </c>
      <c r="K647" s="93">
        <v>25030</v>
      </c>
      <c r="L647" s="91">
        <v>312879</v>
      </c>
      <c r="M647" s="91">
        <v>0</v>
      </c>
      <c r="N647" s="92">
        <v>30083</v>
      </c>
      <c r="O647" s="93">
        <v>0</v>
      </c>
      <c r="P647" s="91">
        <v>145138</v>
      </c>
      <c r="Q647" s="91">
        <v>0</v>
      </c>
      <c r="R647" s="92"/>
      <c r="S647" s="93"/>
      <c r="T647" s="91"/>
      <c r="U647" s="91"/>
      <c r="V647" s="92"/>
      <c r="W647" s="93"/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1707</v>
      </c>
      <c r="B648" s="110" t="s">
        <v>1080</v>
      </c>
      <c r="C648" s="110" t="s">
        <v>1081</v>
      </c>
      <c r="D648" s="21">
        <f t="shared" si="12"/>
        <v>6479129.5</v>
      </c>
      <c r="E648" s="24">
        <f t="shared" si="12"/>
        <v>44000</v>
      </c>
      <c r="F648" s="90">
        <v>1838719</v>
      </c>
      <c r="G648" s="90">
        <v>0</v>
      </c>
      <c r="H648" s="91">
        <v>303078</v>
      </c>
      <c r="I648" s="91">
        <v>0</v>
      </c>
      <c r="J648" s="92">
        <v>1401232.5</v>
      </c>
      <c r="K648" s="93">
        <v>700</v>
      </c>
      <c r="L648" s="91">
        <v>1552470</v>
      </c>
      <c r="M648" s="91">
        <v>5500</v>
      </c>
      <c r="N648" s="92">
        <v>2770</v>
      </c>
      <c r="O648" s="93">
        <v>37800</v>
      </c>
      <c r="P648" s="91">
        <v>1380860</v>
      </c>
      <c r="Q648" s="91">
        <v>0</v>
      </c>
      <c r="R648" s="92"/>
      <c r="S648" s="93"/>
      <c r="T648" s="91"/>
      <c r="U648" s="91"/>
      <c r="V648" s="92"/>
      <c r="W648" s="93"/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1707</v>
      </c>
      <c r="B649" s="110" t="s">
        <v>1082</v>
      </c>
      <c r="C649" s="110" t="s">
        <v>1083</v>
      </c>
      <c r="D649" s="21">
        <f t="shared" si="12"/>
        <v>6724891</v>
      </c>
      <c r="E649" s="24">
        <f t="shared" si="12"/>
        <v>198814.16</v>
      </c>
      <c r="F649" s="90">
        <v>1514650</v>
      </c>
      <c r="G649" s="90">
        <v>0</v>
      </c>
      <c r="H649" s="96">
        <v>0</v>
      </c>
      <c r="I649" s="96">
        <v>0</v>
      </c>
      <c r="J649" s="25">
        <v>4563056</v>
      </c>
      <c r="K649" s="26">
        <v>0</v>
      </c>
      <c r="L649" s="96">
        <v>0</v>
      </c>
      <c r="M649" s="96">
        <v>129513.18</v>
      </c>
      <c r="N649" s="25">
        <v>647185</v>
      </c>
      <c r="O649" s="26">
        <v>31823.13</v>
      </c>
      <c r="P649" s="91">
        <v>0</v>
      </c>
      <c r="Q649" s="91">
        <v>37477.85</v>
      </c>
      <c r="R649" s="25"/>
      <c r="S649" s="26"/>
      <c r="T649" s="96"/>
      <c r="U649" s="96"/>
      <c r="V649" s="25"/>
      <c r="W649" s="26"/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1707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1707</v>
      </c>
      <c r="B651" s="110" t="s">
        <v>1086</v>
      </c>
      <c r="C651" s="110" t="s">
        <v>1087</v>
      </c>
      <c r="D651" s="21">
        <f t="shared" si="12"/>
        <v>384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>
        <v>0</v>
      </c>
      <c r="K651" s="26">
        <v>0</v>
      </c>
      <c r="L651" s="96">
        <v>72</v>
      </c>
      <c r="M651" s="96">
        <v>0</v>
      </c>
      <c r="N651" s="25">
        <v>78</v>
      </c>
      <c r="O651" s="26">
        <v>0</v>
      </c>
      <c r="P651" s="91">
        <v>90</v>
      </c>
      <c r="Q651" s="91">
        <v>0</v>
      </c>
      <c r="R651" s="25"/>
      <c r="S651" s="26"/>
      <c r="T651" s="96"/>
      <c r="U651" s="96"/>
      <c r="V651" s="25"/>
      <c r="W651" s="26"/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1707</v>
      </c>
      <c r="B652" s="110" t="s">
        <v>1088</v>
      </c>
      <c r="C652" s="110" t="s">
        <v>1089</v>
      </c>
      <c r="D652" s="21">
        <f t="shared" si="12"/>
        <v>4859988.3499999996</v>
      </c>
      <c r="E652" s="24">
        <f t="shared" si="12"/>
        <v>196171.21000000002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>
        <v>1139891.75</v>
      </c>
      <c r="K652" s="26">
        <v>0</v>
      </c>
      <c r="L652" s="96">
        <v>822509.36</v>
      </c>
      <c r="M652" s="96">
        <v>34503.11</v>
      </c>
      <c r="N652" s="25">
        <v>831915.23</v>
      </c>
      <c r="O652" s="26">
        <v>29447.73</v>
      </c>
      <c r="P652" s="96">
        <v>803159.84</v>
      </c>
      <c r="Q652" s="96">
        <v>25140.03</v>
      </c>
      <c r="R652" s="25"/>
      <c r="S652" s="26"/>
      <c r="T652" s="96"/>
      <c r="U652" s="96"/>
      <c r="V652" s="25"/>
      <c r="W652" s="26"/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1707</v>
      </c>
      <c r="B653" s="110" t="s">
        <v>1090</v>
      </c>
      <c r="C653" s="110" t="s">
        <v>1091</v>
      </c>
      <c r="D653" s="21">
        <f t="shared" si="12"/>
        <v>2582817.11</v>
      </c>
      <c r="E653" s="24">
        <f t="shared" si="12"/>
        <v>71120.160000000003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>
        <v>1960.67</v>
      </c>
      <c r="K653" s="93">
        <v>0</v>
      </c>
      <c r="L653" s="91">
        <v>580616.56000000006</v>
      </c>
      <c r="M653" s="91">
        <v>13280</v>
      </c>
      <c r="N653" s="92">
        <v>580616.56000000006</v>
      </c>
      <c r="O653" s="93">
        <v>12966</v>
      </c>
      <c r="P653" s="96">
        <v>293237.3</v>
      </c>
      <c r="Q653" s="96">
        <v>13519</v>
      </c>
      <c r="R653" s="92"/>
      <c r="S653" s="93"/>
      <c r="T653" s="91"/>
      <c r="U653" s="91"/>
      <c r="V653" s="92"/>
      <c r="W653" s="93"/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1707</v>
      </c>
      <c r="B654" s="110" t="s">
        <v>1092</v>
      </c>
      <c r="C654" s="110" t="s">
        <v>1093</v>
      </c>
      <c r="D654" s="21">
        <f t="shared" si="12"/>
        <v>99781.790000000008</v>
      </c>
      <c r="E654" s="24">
        <f t="shared" si="12"/>
        <v>2114.42</v>
      </c>
      <c r="F654" s="90">
        <v>15297.67</v>
      </c>
      <c r="G654" s="90">
        <v>0</v>
      </c>
      <c r="H654" s="96">
        <v>13201.83</v>
      </c>
      <c r="I654" s="96">
        <v>0</v>
      </c>
      <c r="J654" s="25">
        <v>4942.21</v>
      </c>
      <c r="K654" s="26">
        <v>2114.42</v>
      </c>
      <c r="L654" s="96">
        <v>34274.980000000003</v>
      </c>
      <c r="M654" s="96">
        <v>0</v>
      </c>
      <c r="N654" s="25">
        <v>16032.55</v>
      </c>
      <c r="O654" s="26">
        <v>0</v>
      </c>
      <c r="P654" s="91">
        <v>16032.55</v>
      </c>
      <c r="Q654" s="91">
        <v>0</v>
      </c>
      <c r="R654" s="25"/>
      <c r="S654" s="26"/>
      <c r="T654" s="96"/>
      <c r="U654" s="96"/>
      <c r="V654" s="25"/>
      <c r="W654" s="26"/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1707</v>
      </c>
      <c r="B655" s="110" t="s">
        <v>1094</v>
      </c>
      <c r="C655" s="110" t="s">
        <v>1095</v>
      </c>
      <c r="D655" s="21">
        <f t="shared" si="12"/>
        <v>307496.98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>
        <v>21528.78</v>
      </c>
      <c r="K655" s="26">
        <v>0</v>
      </c>
      <c r="L655" s="96">
        <v>57448.3</v>
      </c>
      <c r="M655" s="96">
        <v>0</v>
      </c>
      <c r="N655" s="25">
        <v>57448.3</v>
      </c>
      <c r="O655" s="26">
        <v>0</v>
      </c>
      <c r="P655" s="96">
        <v>56175</v>
      </c>
      <c r="Q655" s="96">
        <v>0</v>
      </c>
      <c r="R655" s="25"/>
      <c r="S655" s="26"/>
      <c r="T655" s="96"/>
      <c r="U655" s="96"/>
      <c r="V655" s="25"/>
      <c r="W655" s="26"/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1707</v>
      </c>
      <c r="B656" s="110" t="s">
        <v>1096</v>
      </c>
      <c r="C656" s="110" t="s">
        <v>1097</v>
      </c>
      <c r="D656" s="21">
        <f t="shared" si="12"/>
        <v>65248</v>
      </c>
      <c r="E656" s="24">
        <f t="shared" si="12"/>
        <v>0</v>
      </c>
      <c r="F656" s="90">
        <v>12710</v>
      </c>
      <c r="G656" s="90">
        <v>0</v>
      </c>
      <c r="H656" s="96">
        <v>8822</v>
      </c>
      <c r="I656" s="96">
        <v>0</v>
      </c>
      <c r="J656" s="25">
        <v>7550</v>
      </c>
      <c r="K656" s="26">
        <v>0</v>
      </c>
      <c r="L656" s="96">
        <v>8980</v>
      </c>
      <c r="M656" s="96">
        <v>0</v>
      </c>
      <c r="N656" s="25">
        <v>13593</v>
      </c>
      <c r="O656" s="26">
        <v>0</v>
      </c>
      <c r="P656" s="96">
        <v>13593</v>
      </c>
      <c r="Q656" s="96">
        <v>0</v>
      </c>
      <c r="R656" s="25"/>
      <c r="S656" s="26"/>
      <c r="T656" s="96"/>
      <c r="U656" s="96"/>
      <c r="V656" s="25"/>
      <c r="W656" s="26"/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1707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1707</v>
      </c>
      <c r="B658" s="110" t="s">
        <v>1100</v>
      </c>
      <c r="C658" s="110" t="s">
        <v>1101</v>
      </c>
      <c r="D658" s="21">
        <f t="shared" si="12"/>
        <v>21082.66</v>
      </c>
      <c r="E658" s="24">
        <f t="shared" si="12"/>
        <v>0</v>
      </c>
      <c r="F658" s="90"/>
      <c r="G658" s="90"/>
      <c r="H658" s="96"/>
      <c r="I658" s="96"/>
      <c r="J658" s="25">
        <v>21082.66</v>
      </c>
      <c r="K658" s="26">
        <v>0</v>
      </c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/>
      <c r="W658" s="26"/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1707</v>
      </c>
      <c r="B659" s="110" t="s">
        <v>1102</v>
      </c>
      <c r="C659" s="110" t="s">
        <v>1103</v>
      </c>
      <c r="D659" s="21">
        <f t="shared" si="12"/>
        <v>46166635.370000005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>
        <v>7245737.6799999997</v>
      </c>
      <c r="K659" s="26">
        <v>0</v>
      </c>
      <c r="L659" s="96">
        <v>6835925.3799999999</v>
      </c>
      <c r="M659" s="96">
        <v>0</v>
      </c>
      <c r="N659" s="25">
        <v>7769392.1200000001</v>
      </c>
      <c r="O659" s="26">
        <v>0</v>
      </c>
      <c r="P659" s="96">
        <v>8131786.9800000004</v>
      </c>
      <c r="Q659" s="96">
        <v>0</v>
      </c>
      <c r="R659" s="25"/>
      <c r="S659" s="26"/>
      <c r="T659" s="96"/>
      <c r="U659" s="96"/>
      <c r="V659" s="25"/>
      <c r="W659" s="26"/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1707</v>
      </c>
      <c r="B660" s="110" t="s">
        <v>1104</v>
      </c>
      <c r="C660" s="110" t="s">
        <v>1105</v>
      </c>
      <c r="D660" s="21">
        <f t="shared" si="12"/>
        <v>54056.53</v>
      </c>
      <c r="E660" s="24">
        <f t="shared" si="12"/>
        <v>0</v>
      </c>
      <c r="F660" s="90"/>
      <c r="G660" s="90"/>
      <c r="H660" s="91"/>
      <c r="I660" s="91"/>
      <c r="J660" s="92">
        <v>54056.53</v>
      </c>
      <c r="K660" s="93">
        <v>0</v>
      </c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1707</v>
      </c>
      <c r="B661" s="110" t="s">
        <v>1106</v>
      </c>
      <c r="C661" s="110" t="s">
        <v>1107</v>
      </c>
      <c r="D661" s="21">
        <f t="shared" si="12"/>
        <v>24293604.849999998</v>
      </c>
      <c r="E661" s="24">
        <f t="shared" si="12"/>
        <v>283468.90999999997</v>
      </c>
      <c r="F661" s="90">
        <v>3989636.95</v>
      </c>
      <c r="G661" s="90">
        <v>0</v>
      </c>
      <c r="H661" s="96">
        <v>1691146.98</v>
      </c>
      <c r="I661" s="96">
        <v>0</v>
      </c>
      <c r="J661" s="25">
        <v>6547147.4000000004</v>
      </c>
      <c r="K661" s="26">
        <v>0</v>
      </c>
      <c r="L661" s="96">
        <v>6488935.3300000001</v>
      </c>
      <c r="M661" s="96">
        <v>0</v>
      </c>
      <c r="N661" s="25">
        <v>3248999.4</v>
      </c>
      <c r="O661" s="26">
        <v>0</v>
      </c>
      <c r="P661" s="91">
        <v>2327738.79</v>
      </c>
      <c r="Q661" s="91">
        <v>283468.90999999997</v>
      </c>
      <c r="R661" s="25"/>
      <c r="S661" s="26"/>
      <c r="T661" s="96"/>
      <c r="U661" s="96"/>
      <c r="V661" s="25"/>
      <c r="W661" s="26"/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1707</v>
      </c>
      <c r="B662" s="110" t="s">
        <v>1108</v>
      </c>
      <c r="C662" s="110" t="s">
        <v>1109</v>
      </c>
      <c r="D662" s="21">
        <f t="shared" si="12"/>
        <v>10860990.899999999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>
        <v>523098.2</v>
      </c>
      <c r="K662" s="93">
        <v>0</v>
      </c>
      <c r="L662" s="91">
        <v>3334956.55</v>
      </c>
      <c r="M662" s="91">
        <v>0</v>
      </c>
      <c r="N662" s="92">
        <v>1754652.85</v>
      </c>
      <c r="O662" s="93">
        <v>0</v>
      </c>
      <c r="P662" s="96">
        <v>3613619.7</v>
      </c>
      <c r="Q662" s="96">
        <v>0</v>
      </c>
      <c r="R662" s="92"/>
      <c r="S662" s="93"/>
      <c r="T662" s="91"/>
      <c r="U662" s="91"/>
      <c r="V662" s="92"/>
      <c r="W662" s="93"/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1707</v>
      </c>
      <c r="B663" s="110" t="s">
        <v>1110</v>
      </c>
      <c r="C663" s="110" t="s">
        <v>1111</v>
      </c>
      <c r="D663" s="21">
        <f t="shared" si="12"/>
        <v>2733931.5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>
        <v>478901.5</v>
      </c>
      <c r="K663" s="26">
        <v>0</v>
      </c>
      <c r="L663" s="96">
        <v>450428</v>
      </c>
      <c r="M663" s="96">
        <v>0</v>
      </c>
      <c r="N663" s="25">
        <v>414256.96</v>
      </c>
      <c r="O663" s="26">
        <v>0</v>
      </c>
      <c r="P663" s="91">
        <v>559058.5</v>
      </c>
      <c r="Q663" s="91">
        <v>0</v>
      </c>
      <c r="R663" s="25"/>
      <c r="S663" s="26"/>
      <c r="T663" s="96"/>
      <c r="U663" s="96"/>
      <c r="V663" s="25"/>
      <c r="W663" s="26"/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1707</v>
      </c>
      <c r="B664" s="110" t="s">
        <v>1112</v>
      </c>
      <c r="C664" s="110" t="s">
        <v>1113</v>
      </c>
      <c r="D664" s="21">
        <f t="shared" si="12"/>
        <v>18574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>
        <v>3400</v>
      </c>
      <c r="M664" s="91">
        <v>0</v>
      </c>
      <c r="N664" s="92">
        <v>1344</v>
      </c>
      <c r="O664" s="93">
        <v>0</v>
      </c>
      <c r="P664" s="96">
        <v>0</v>
      </c>
      <c r="Q664" s="96">
        <v>0</v>
      </c>
      <c r="R664" s="92"/>
      <c r="S664" s="93"/>
      <c r="T664" s="91"/>
      <c r="U664" s="91"/>
      <c r="V664" s="92"/>
      <c r="W664" s="93"/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1707</v>
      </c>
      <c r="B665" s="110" t="s">
        <v>1114</v>
      </c>
      <c r="C665" s="110" t="s">
        <v>1115</v>
      </c>
      <c r="D665" s="21">
        <f t="shared" si="12"/>
        <v>463243.19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>
        <v>192721</v>
      </c>
      <c r="K665" s="93">
        <v>0</v>
      </c>
      <c r="L665" s="91">
        <v>24894.2</v>
      </c>
      <c r="M665" s="91">
        <v>0</v>
      </c>
      <c r="N665" s="92">
        <v>212765.49</v>
      </c>
      <c r="O665" s="93">
        <v>0</v>
      </c>
      <c r="P665" s="91">
        <v>3120</v>
      </c>
      <c r="Q665" s="91">
        <v>0</v>
      </c>
      <c r="R665" s="92"/>
      <c r="S665" s="93"/>
      <c r="T665" s="91"/>
      <c r="U665" s="91"/>
      <c r="V665" s="92"/>
      <c r="W665" s="93"/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1707</v>
      </c>
      <c r="B666" s="110" t="s">
        <v>1116</v>
      </c>
      <c r="C666" s="110" t="s">
        <v>1117</v>
      </c>
      <c r="D666" s="21">
        <f t="shared" si="12"/>
        <v>39055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>
        <v>39055</v>
      </c>
      <c r="M666" s="96">
        <v>0</v>
      </c>
      <c r="N666" s="25">
        <v>0</v>
      </c>
      <c r="O666" s="26">
        <v>0</v>
      </c>
      <c r="P666" s="91">
        <v>0</v>
      </c>
      <c r="Q666" s="91">
        <v>0</v>
      </c>
      <c r="R666" s="25"/>
      <c r="S666" s="26"/>
      <c r="T666" s="96"/>
      <c r="U666" s="96"/>
      <c r="V666" s="25"/>
      <c r="W666" s="26"/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1707</v>
      </c>
      <c r="B667" s="110" t="s">
        <v>1118</v>
      </c>
      <c r="C667" s="110" t="s">
        <v>1119</v>
      </c>
      <c r="D667" s="21">
        <f t="shared" si="12"/>
        <v>307122.15000000002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>
        <v>63189.4</v>
      </c>
      <c r="K667" s="26">
        <v>0</v>
      </c>
      <c r="L667" s="96">
        <v>0</v>
      </c>
      <c r="M667" s="96">
        <v>0</v>
      </c>
      <c r="N667" s="25">
        <v>114912.75</v>
      </c>
      <c r="O667" s="26">
        <v>0</v>
      </c>
      <c r="P667" s="96">
        <v>81520</v>
      </c>
      <c r="Q667" s="96">
        <v>0</v>
      </c>
      <c r="R667" s="25"/>
      <c r="S667" s="26"/>
      <c r="T667" s="96"/>
      <c r="U667" s="96"/>
      <c r="V667" s="25"/>
      <c r="W667" s="26"/>
      <c r="X667" s="96"/>
      <c r="Y667" s="96"/>
      <c r="Z667" s="25"/>
      <c r="AA667" s="26"/>
      <c r="AB667" s="96"/>
      <c r="AC667" s="96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1707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1707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1707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1707</v>
      </c>
      <c r="B671" s="110" t="s">
        <v>1126</v>
      </c>
      <c r="C671" s="110" t="s">
        <v>1127</v>
      </c>
      <c r="D671" s="21">
        <f t="shared" si="12"/>
        <v>41351.19</v>
      </c>
      <c r="E671" s="24">
        <f t="shared" si="12"/>
        <v>0</v>
      </c>
      <c r="F671" s="90"/>
      <c r="G671" s="90"/>
      <c r="H671" s="96"/>
      <c r="I671" s="96"/>
      <c r="J671" s="25">
        <v>41351.19</v>
      </c>
      <c r="K671" s="26">
        <v>0</v>
      </c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1707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1707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1707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1707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1707</v>
      </c>
      <c r="B676" s="110" t="s">
        <v>1136</v>
      </c>
      <c r="C676" s="110" t="s">
        <v>1137</v>
      </c>
      <c r="D676" s="21">
        <f t="shared" si="12"/>
        <v>75060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>
        <v>3000</v>
      </c>
      <c r="M676" s="91">
        <v>0</v>
      </c>
      <c r="N676" s="92">
        <v>27600</v>
      </c>
      <c r="O676" s="93">
        <v>0</v>
      </c>
      <c r="P676" s="91">
        <v>44460</v>
      </c>
      <c r="Q676" s="91">
        <v>0</v>
      </c>
      <c r="R676" s="92"/>
      <c r="S676" s="93"/>
      <c r="T676" s="91"/>
      <c r="U676" s="91"/>
      <c r="V676" s="92"/>
      <c r="W676" s="93"/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1707</v>
      </c>
      <c r="B677" s="110" t="s">
        <v>1138</v>
      </c>
      <c r="C677" s="110" t="s">
        <v>1627</v>
      </c>
      <c r="D677" s="21">
        <f t="shared" si="12"/>
        <v>1575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>
        <v>1575</v>
      </c>
      <c r="Q677" s="91">
        <v>0</v>
      </c>
      <c r="R677" s="92"/>
      <c r="S677" s="93"/>
      <c r="T677" s="91"/>
      <c r="U677" s="91"/>
      <c r="V677" s="92"/>
      <c r="W677" s="93"/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1707</v>
      </c>
      <c r="B678" s="110" t="s">
        <v>1139</v>
      </c>
      <c r="C678" s="110" t="s">
        <v>1140</v>
      </c>
      <c r="D678" s="21">
        <f t="shared" si="12"/>
        <v>60275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>
        <v>47975</v>
      </c>
      <c r="K678" s="93">
        <v>0</v>
      </c>
      <c r="L678" s="91">
        <v>0</v>
      </c>
      <c r="M678" s="91">
        <v>0</v>
      </c>
      <c r="N678" s="92">
        <v>0</v>
      </c>
      <c r="O678" s="93">
        <v>0</v>
      </c>
      <c r="P678" s="91">
        <v>3300</v>
      </c>
      <c r="Q678" s="91">
        <v>0</v>
      </c>
      <c r="R678" s="92"/>
      <c r="S678" s="93"/>
      <c r="T678" s="91"/>
      <c r="U678" s="91"/>
      <c r="V678" s="92"/>
      <c r="W678" s="93"/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1707</v>
      </c>
      <c r="B679" s="110" t="s">
        <v>1141</v>
      </c>
      <c r="C679" s="110" t="s">
        <v>1628</v>
      </c>
      <c r="D679" s="21">
        <f t="shared" si="12"/>
        <v>813821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>
        <v>134950</v>
      </c>
      <c r="K679" s="93">
        <v>0</v>
      </c>
      <c r="L679" s="91">
        <v>378480</v>
      </c>
      <c r="M679" s="91">
        <v>0</v>
      </c>
      <c r="N679" s="92">
        <v>106332</v>
      </c>
      <c r="O679" s="93">
        <v>0</v>
      </c>
      <c r="P679" s="91">
        <v>76220</v>
      </c>
      <c r="Q679" s="91">
        <v>0</v>
      </c>
      <c r="R679" s="92"/>
      <c r="S679" s="93"/>
      <c r="T679" s="91"/>
      <c r="U679" s="91"/>
      <c r="V679" s="92"/>
      <c r="W679" s="93"/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1707</v>
      </c>
      <c r="B680" s="110" t="s">
        <v>1142</v>
      </c>
      <c r="C680" s="110" t="s">
        <v>1143</v>
      </c>
      <c r="D680" s="21">
        <f t="shared" si="12"/>
        <v>774324.29</v>
      </c>
      <c r="E680" s="24">
        <f t="shared" si="12"/>
        <v>0</v>
      </c>
      <c r="F680" s="90"/>
      <c r="G680" s="90"/>
      <c r="H680" s="91">
        <v>80803</v>
      </c>
      <c r="I680" s="91">
        <v>0</v>
      </c>
      <c r="J680" s="92">
        <v>133824.29999999999</v>
      </c>
      <c r="K680" s="93">
        <v>0</v>
      </c>
      <c r="L680" s="91">
        <v>372100.99</v>
      </c>
      <c r="M680" s="91">
        <v>0</v>
      </c>
      <c r="N680" s="92">
        <v>107653</v>
      </c>
      <c r="O680" s="93">
        <v>0</v>
      </c>
      <c r="P680" s="91">
        <v>79943</v>
      </c>
      <c r="Q680" s="91">
        <v>0</v>
      </c>
      <c r="R680" s="92"/>
      <c r="S680" s="93"/>
      <c r="T680" s="91"/>
      <c r="U680" s="91"/>
      <c r="V680" s="92"/>
      <c r="W680" s="93"/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1707</v>
      </c>
      <c r="B681" s="110" t="s">
        <v>1144</v>
      </c>
      <c r="C681" s="110" t="s">
        <v>1629</v>
      </c>
      <c r="D681" s="21">
        <f t="shared" si="12"/>
        <v>1097849.5</v>
      </c>
      <c r="E681" s="24">
        <f t="shared" si="12"/>
        <v>0</v>
      </c>
      <c r="F681" s="90"/>
      <c r="G681" s="90"/>
      <c r="H681" s="91">
        <v>256009.5</v>
      </c>
      <c r="I681" s="91">
        <v>0</v>
      </c>
      <c r="J681" s="92">
        <v>60344.25</v>
      </c>
      <c r="K681" s="93">
        <v>0</v>
      </c>
      <c r="L681" s="91">
        <v>86862</v>
      </c>
      <c r="M681" s="91">
        <v>0</v>
      </c>
      <c r="N681" s="92">
        <v>345640</v>
      </c>
      <c r="O681" s="93">
        <v>0</v>
      </c>
      <c r="P681" s="91">
        <v>348993.75</v>
      </c>
      <c r="Q681" s="91">
        <v>0</v>
      </c>
      <c r="R681" s="92"/>
      <c r="S681" s="93"/>
      <c r="T681" s="91"/>
      <c r="U681" s="91"/>
      <c r="V681" s="92"/>
      <c r="W681" s="93"/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1707</v>
      </c>
      <c r="B682" s="110" t="s">
        <v>1145</v>
      </c>
      <c r="C682" s="110" t="s">
        <v>1630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1707</v>
      </c>
      <c r="B683" s="110" t="s">
        <v>1631</v>
      </c>
      <c r="C683" s="110" t="s">
        <v>1632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1707</v>
      </c>
      <c r="B684" s="110" t="s">
        <v>1146</v>
      </c>
      <c r="C684" s="110" t="s">
        <v>1633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1707</v>
      </c>
      <c r="B685" s="110" t="s">
        <v>1147</v>
      </c>
      <c r="C685" s="110" t="s">
        <v>1634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1707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1707</v>
      </c>
      <c r="B687" s="110" t="s">
        <v>1150</v>
      </c>
      <c r="C687" s="110" t="s">
        <v>1635</v>
      </c>
      <c r="D687" s="21">
        <f t="shared" si="12"/>
        <v>29721904.850000001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>
        <v>4088094.85</v>
      </c>
      <c r="K687" s="26">
        <v>0</v>
      </c>
      <c r="L687" s="96">
        <v>7871800</v>
      </c>
      <c r="M687" s="96">
        <v>0</v>
      </c>
      <c r="N687" s="25">
        <v>4672590</v>
      </c>
      <c r="O687" s="26">
        <v>0</v>
      </c>
      <c r="P687" s="96">
        <v>4672590</v>
      </c>
      <c r="Q687" s="96">
        <v>0</v>
      </c>
      <c r="R687" s="25"/>
      <c r="S687" s="26"/>
      <c r="T687" s="96"/>
      <c r="U687" s="96"/>
      <c r="V687" s="25"/>
      <c r="W687" s="26"/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1707</v>
      </c>
      <c r="B688" s="110" t="s">
        <v>1151</v>
      </c>
      <c r="C688" s="110" t="s">
        <v>1636</v>
      </c>
      <c r="D688" s="21">
        <f t="shared" si="12"/>
        <v>4292592.5</v>
      </c>
      <c r="E688" s="24">
        <f t="shared" si="12"/>
        <v>682.5</v>
      </c>
      <c r="F688" s="90">
        <v>564040</v>
      </c>
      <c r="G688" s="90">
        <v>0</v>
      </c>
      <c r="H688" s="96">
        <v>564040</v>
      </c>
      <c r="I688" s="96">
        <v>0</v>
      </c>
      <c r="J688" s="25">
        <v>493842.5</v>
      </c>
      <c r="K688" s="26">
        <v>682.5</v>
      </c>
      <c r="L688" s="96">
        <v>1243320</v>
      </c>
      <c r="M688" s="96">
        <v>0</v>
      </c>
      <c r="N688" s="25">
        <v>713675</v>
      </c>
      <c r="O688" s="26">
        <v>0</v>
      </c>
      <c r="P688" s="96">
        <v>713675</v>
      </c>
      <c r="Q688" s="96">
        <v>0</v>
      </c>
      <c r="R688" s="25"/>
      <c r="S688" s="26"/>
      <c r="T688" s="96"/>
      <c r="U688" s="96"/>
      <c r="V688" s="25"/>
      <c r="W688" s="26"/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1707</v>
      </c>
      <c r="B689" s="110" t="s">
        <v>1152</v>
      </c>
      <c r="C689" s="110" t="s">
        <v>1637</v>
      </c>
      <c r="D689" s="21">
        <f t="shared" si="12"/>
        <v>4800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>
        <v>900</v>
      </c>
      <c r="M689" s="91">
        <v>0</v>
      </c>
      <c r="N689" s="92">
        <v>1200</v>
      </c>
      <c r="O689" s="93">
        <v>0</v>
      </c>
      <c r="P689" s="96">
        <v>1200</v>
      </c>
      <c r="Q689" s="96">
        <v>0</v>
      </c>
      <c r="R689" s="92"/>
      <c r="S689" s="93"/>
      <c r="T689" s="91"/>
      <c r="U689" s="91"/>
      <c r="V689" s="92"/>
      <c r="W689" s="93"/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1707</v>
      </c>
      <c r="B690" s="110" t="s">
        <v>1153</v>
      </c>
      <c r="C690" s="110" t="s">
        <v>1638</v>
      </c>
      <c r="D690" s="21">
        <f t="shared" si="12"/>
        <v>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>
        <v>0</v>
      </c>
      <c r="M690" s="91">
        <v>0</v>
      </c>
      <c r="N690" s="92">
        <v>0</v>
      </c>
      <c r="O690" s="93">
        <v>0</v>
      </c>
      <c r="P690" s="91">
        <v>0</v>
      </c>
      <c r="Q690" s="91">
        <v>0</v>
      </c>
      <c r="R690" s="92"/>
      <c r="S690" s="93"/>
      <c r="T690" s="91"/>
      <c r="U690" s="91"/>
      <c r="V690" s="92"/>
      <c r="W690" s="93"/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1707</v>
      </c>
      <c r="B691" s="110" t="s">
        <v>1154</v>
      </c>
      <c r="C691" s="110" t="s">
        <v>1639</v>
      </c>
      <c r="D691" s="21">
        <f t="shared" si="12"/>
        <v>130000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>
        <v>30000</v>
      </c>
      <c r="M691" s="91">
        <v>0</v>
      </c>
      <c r="N691" s="92">
        <v>30000</v>
      </c>
      <c r="O691" s="93">
        <v>0</v>
      </c>
      <c r="P691" s="91">
        <v>30000</v>
      </c>
      <c r="Q691" s="91">
        <v>0</v>
      </c>
      <c r="R691" s="92"/>
      <c r="S691" s="93"/>
      <c r="T691" s="91"/>
      <c r="U691" s="91"/>
      <c r="V691" s="92"/>
      <c r="W691" s="93"/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1707</v>
      </c>
      <c r="B692" s="110" t="s">
        <v>1155</v>
      </c>
      <c r="C692" s="110" t="s">
        <v>1156</v>
      </c>
      <c r="D692" s="21">
        <f t="shared" si="12"/>
        <v>1470000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>
        <v>220000</v>
      </c>
      <c r="K692" s="26">
        <v>0</v>
      </c>
      <c r="L692" s="96">
        <v>250000</v>
      </c>
      <c r="M692" s="96">
        <v>0</v>
      </c>
      <c r="N692" s="25">
        <v>250000</v>
      </c>
      <c r="O692" s="26">
        <v>0</v>
      </c>
      <c r="P692" s="91">
        <v>250000</v>
      </c>
      <c r="Q692" s="91">
        <v>0</v>
      </c>
      <c r="R692" s="25"/>
      <c r="S692" s="26"/>
      <c r="T692" s="96"/>
      <c r="U692" s="96"/>
      <c r="V692" s="25"/>
      <c r="W692" s="26"/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1707</v>
      </c>
      <c r="B693" s="110" t="s">
        <v>1157</v>
      </c>
      <c r="C693" s="110" t="s">
        <v>1158</v>
      </c>
      <c r="D693" s="21">
        <f t="shared" si="12"/>
        <v>80000</v>
      </c>
      <c r="E693" s="24">
        <f t="shared" si="12"/>
        <v>0</v>
      </c>
      <c r="F693" s="90"/>
      <c r="G693" s="90"/>
      <c r="H693" s="96"/>
      <c r="I693" s="96"/>
      <c r="J693" s="25">
        <v>50000</v>
      </c>
      <c r="K693" s="26">
        <v>0</v>
      </c>
      <c r="L693" s="96">
        <v>10000</v>
      </c>
      <c r="M693" s="96">
        <v>0</v>
      </c>
      <c r="N693" s="25">
        <v>10000</v>
      </c>
      <c r="O693" s="26">
        <v>0</v>
      </c>
      <c r="P693" s="96">
        <v>10000</v>
      </c>
      <c r="Q693" s="96">
        <v>0</v>
      </c>
      <c r="R693" s="25"/>
      <c r="S693" s="26"/>
      <c r="T693" s="96"/>
      <c r="U693" s="96"/>
      <c r="V693" s="25"/>
      <c r="W693" s="26"/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1707</v>
      </c>
      <c r="B694" s="110" t="s">
        <v>1159</v>
      </c>
      <c r="C694" s="110" t="s">
        <v>1160</v>
      </c>
      <c r="D694" s="21">
        <f t="shared" si="12"/>
        <v>280000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>
        <v>65000</v>
      </c>
      <c r="K694" s="26">
        <v>0</v>
      </c>
      <c r="L694" s="96">
        <v>40000</v>
      </c>
      <c r="M694" s="96">
        <v>0</v>
      </c>
      <c r="N694" s="25">
        <v>45000</v>
      </c>
      <c r="O694" s="26">
        <v>0</v>
      </c>
      <c r="P694" s="96">
        <v>40000</v>
      </c>
      <c r="Q694" s="96">
        <v>0</v>
      </c>
      <c r="R694" s="25"/>
      <c r="S694" s="26"/>
      <c r="T694" s="96"/>
      <c r="U694" s="96"/>
      <c r="V694" s="25"/>
      <c r="W694" s="26"/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1707</v>
      </c>
      <c r="B695" s="110" t="s">
        <v>1161</v>
      </c>
      <c r="C695" s="110" t="s">
        <v>1640</v>
      </c>
      <c r="D695" s="21">
        <f t="shared" si="12"/>
        <v>42852.5</v>
      </c>
      <c r="E695" s="24">
        <f t="shared" si="12"/>
        <v>742.5</v>
      </c>
      <c r="F695" s="90"/>
      <c r="G695" s="90"/>
      <c r="H695" s="91"/>
      <c r="I695" s="91"/>
      <c r="J695" s="92">
        <v>42852.5</v>
      </c>
      <c r="K695" s="93">
        <v>742.5</v>
      </c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1707</v>
      </c>
      <c r="B696" s="110" t="s">
        <v>1162</v>
      </c>
      <c r="C696" s="110" t="s">
        <v>1163</v>
      </c>
      <c r="D696" s="21">
        <f t="shared" si="12"/>
        <v>3000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>
        <v>0</v>
      </c>
      <c r="K696" s="93">
        <v>0</v>
      </c>
      <c r="L696" s="91">
        <v>0</v>
      </c>
      <c r="M696" s="91">
        <v>0</v>
      </c>
      <c r="N696" s="92">
        <v>0</v>
      </c>
      <c r="O696" s="93">
        <v>0</v>
      </c>
      <c r="P696" s="91">
        <v>0</v>
      </c>
      <c r="Q696" s="91">
        <v>0</v>
      </c>
      <c r="R696" s="92"/>
      <c r="S696" s="93"/>
      <c r="T696" s="91"/>
      <c r="U696" s="91"/>
      <c r="V696" s="92"/>
      <c r="W696" s="93"/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1707</v>
      </c>
      <c r="B697" s="110" t="s">
        <v>1164</v>
      </c>
      <c r="C697" s="110" t="s">
        <v>1641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>
        <v>0</v>
      </c>
      <c r="K697" s="93">
        <v>0</v>
      </c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1707</v>
      </c>
      <c r="B698" s="110" t="s">
        <v>1165</v>
      </c>
      <c r="C698" s="110" t="s">
        <v>1166</v>
      </c>
      <c r="D698" s="21">
        <f t="shared" si="12"/>
        <v>2522968.25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>
        <v>303888</v>
      </c>
      <c r="K698" s="93">
        <v>0</v>
      </c>
      <c r="L698" s="91">
        <v>443816.05</v>
      </c>
      <c r="M698" s="91">
        <v>0</v>
      </c>
      <c r="N698" s="92">
        <v>443816.05</v>
      </c>
      <c r="O698" s="93">
        <v>0</v>
      </c>
      <c r="P698" s="91">
        <v>443816.05</v>
      </c>
      <c r="Q698" s="91">
        <v>0</v>
      </c>
      <c r="R698" s="92"/>
      <c r="S698" s="93"/>
      <c r="T698" s="91"/>
      <c r="U698" s="91"/>
      <c r="V698" s="92"/>
      <c r="W698" s="93"/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1707</v>
      </c>
      <c r="B699" s="110" t="s">
        <v>1167</v>
      </c>
      <c r="C699" s="110" t="s">
        <v>1642</v>
      </c>
      <c r="D699" s="21">
        <f t="shared" si="12"/>
        <v>8183277.8100000005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>
        <v>1005971.36</v>
      </c>
      <c r="K699" s="26">
        <v>0</v>
      </c>
      <c r="L699" s="96">
        <v>1435461.29</v>
      </c>
      <c r="M699" s="96">
        <v>0</v>
      </c>
      <c r="N699" s="25">
        <v>1435461.29</v>
      </c>
      <c r="O699" s="26">
        <v>0</v>
      </c>
      <c r="P699" s="91">
        <v>1435461.29</v>
      </c>
      <c r="Q699" s="91">
        <v>0</v>
      </c>
      <c r="R699" s="25"/>
      <c r="S699" s="26"/>
      <c r="T699" s="96"/>
      <c r="U699" s="96"/>
      <c r="V699" s="25"/>
      <c r="W699" s="26"/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1707</v>
      </c>
      <c r="B700" s="110" t="s">
        <v>1168</v>
      </c>
      <c r="C700" s="110" t="s">
        <v>1643</v>
      </c>
      <c r="D700" s="21">
        <f t="shared" si="12"/>
        <v>12664.61</v>
      </c>
      <c r="E700" s="24">
        <f t="shared" si="12"/>
        <v>0</v>
      </c>
      <c r="F700" s="90"/>
      <c r="G700" s="90"/>
      <c r="H700" s="96"/>
      <c r="I700" s="96"/>
      <c r="J700" s="25">
        <v>12664.61</v>
      </c>
      <c r="K700" s="26">
        <v>0</v>
      </c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1707</v>
      </c>
      <c r="B701" s="110" t="s">
        <v>1169</v>
      </c>
      <c r="C701" s="110" t="s">
        <v>1644</v>
      </c>
      <c r="D701" s="21">
        <f t="shared" si="12"/>
        <v>48325.01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>
        <v>13602.82</v>
      </c>
      <c r="K701" s="26">
        <v>0</v>
      </c>
      <c r="L701" s="96">
        <v>6944.44</v>
      </c>
      <c r="M701" s="96">
        <v>0</v>
      </c>
      <c r="N701" s="25">
        <v>6944.44</v>
      </c>
      <c r="O701" s="26">
        <v>0</v>
      </c>
      <c r="P701" s="96">
        <v>6944.44</v>
      </c>
      <c r="Q701" s="96">
        <v>0</v>
      </c>
      <c r="R701" s="25"/>
      <c r="S701" s="26"/>
      <c r="T701" s="96"/>
      <c r="U701" s="96"/>
      <c r="V701" s="25"/>
      <c r="W701" s="26"/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1707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1707</v>
      </c>
      <c r="B703" s="110" t="s">
        <v>1172</v>
      </c>
      <c r="C703" s="110" t="s">
        <v>1645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1707</v>
      </c>
      <c r="B704" s="110" t="s">
        <v>1173</v>
      </c>
      <c r="C704" s="110" t="s">
        <v>1646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1707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1707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1707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1707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340749.99000000005</v>
      </c>
      <c r="E708" s="24">
        <f t="shared" si="13"/>
        <v>13166.65</v>
      </c>
      <c r="F708" s="90">
        <v>62833.33</v>
      </c>
      <c r="G708" s="90">
        <v>0</v>
      </c>
      <c r="H708" s="91">
        <v>62833.33</v>
      </c>
      <c r="I708" s="91">
        <v>0</v>
      </c>
      <c r="J708" s="92">
        <v>13416.67</v>
      </c>
      <c r="K708" s="93">
        <v>0</v>
      </c>
      <c r="L708" s="91">
        <v>62833.33</v>
      </c>
      <c r="M708" s="91">
        <v>0</v>
      </c>
      <c r="N708" s="92">
        <v>62833.33</v>
      </c>
      <c r="O708" s="93">
        <v>13166.65</v>
      </c>
      <c r="P708" s="91">
        <v>76000</v>
      </c>
      <c r="Q708" s="91">
        <v>0</v>
      </c>
      <c r="R708" s="92"/>
      <c r="S708" s="93"/>
      <c r="T708" s="91"/>
      <c r="U708" s="91"/>
      <c r="V708" s="92"/>
      <c r="W708" s="93"/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1707</v>
      </c>
      <c r="B709" s="110" t="s">
        <v>1182</v>
      </c>
      <c r="C709" s="110" t="s">
        <v>1183</v>
      </c>
      <c r="D709" s="21">
        <f t="shared" si="13"/>
        <v>38648.019999999997</v>
      </c>
      <c r="E709" s="24">
        <f t="shared" si="13"/>
        <v>0</v>
      </c>
      <c r="F709" s="90"/>
      <c r="G709" s="90"/>
      <c r="H709" s="91"/>
      <c r="I709" s="91"/>
      <c r="J709" s="92">
        <v>38648.019999999997</v>
      </c>
      <c r="K709" s="93">
        <v>0</v>
      </c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1707</v>
      </c>
      <c r="B710" s="110" t="s">
        <v>1184</v>
      </c>
      <c r="C710" s="110" t="s">
        <v>1185</v>
      </c>
      <c r="D710" s="21">
        <f t="shared" si="13"/>
        <v>1493.3400000000001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>
        <v>298.67</v>
      </c>
      <c r="M710" s="91">
        <v>0</v>
      </c>
      <c r="N710" s="92">
        <v>298.67</v>
      </c>
      <c r="O710" s="93">
        <v>0</v>
      </c>
      <c r="P710" s="91">
        <v>298.67</v>
      </c>
      <c r="Q710" s="91">
        <v>0</v>
      </c>
      <c r="R710" s="92"/>
      <c r="S710" s="93"/>
      <c r="T710" s="91"/>
      <c r="U710" s="91"/>
      <c r="V710" s="92"/>
      <c r="W710" s="93"/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1707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1707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1707</v>
      </c>
      <c r="B713" s="110" t="s">
        <v>1190</v>
      </c>
      <c r="C713" s="110" t="s">
        <v>1191</v>
      </c>
      <c r="D713" s="21">
        <f t="shared" si="13"/>
        <v>5030588.07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>
        <v>884087.4</v>
      </c>
      <c r="K713" s="93">
        <v>0</v>
      </c>
      <c r="L713" s="91">
        <v>851955.66</v>
      </c>
      <c r="M713" s="91">
        <v>0</v>
      </c>
      <c r="N713" s="92">
        <v>790006.67</v>
      </c>
      <c r="O713" s="93">
        <v>0</v>
      </c>
      <c r="P713" s="91">
        <v>839785</v>
      </c>
      <c r="Q713" s="91">
        <v>0</v>
      </c>
      <c r="R713" s="92"/>
      <c r="S713" s="93"/>
      <c r="T713" s="91"/>
      <c r="U713" s="91"/>
      <c r="V713" s="92"/>
      <c r="W713" s="93"/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1707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1707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1707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1707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1707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1707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1707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1707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1707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1707</v>
      </c>
      <c r="B723" s="110" t="s">
        <v>1210</v>
      </c>
      <c r="C723" s="110" t="s">
        <v>1647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1707</v>
      </c>
      <c r="B724" s="110" t="s">
        <v>1211</v>
      </c>
      <c r="C724" s="110" t="s">
        <v>1212</v>
      </c>
      <c r="D724" s="21">
        <f t="shared" si="13"/>
        <v>50524.58</v>
      </c>
      <c r="E724" s="24">
        <f t="shared" si="13"/>
        <v>0</v>
      </c>
      <c r="F724" s="90"/>
      <c r="G724" s="90"/>
      <c r="H724" s="91"/>
      <c r="I724" s="91"/>
      <c r="J724" s="92">
        <v>50524.58</v>
      </c>
      <c r="K724" s="93">
        <v>0</v>
      </c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1707</v>
      </c>
      <c r="B725" s="110" t="s">
        <v>1213</v>
      </c>
      <c r="C725" s="110" t="s">
        <v>1214</v>
      </c>
      <c r="D725" s="21">
        <f t="shared" si="13"/>
        <v>430980.07999999996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>
        <v>122646.73</v>
      </c>
      <c r="K725" s="26">
        <v>0</v>
      </c>
      <c r="L725" s="96">
        <v>61666.67</v>
      </c>
      <c r="M725" s="96">
        <v>0</v>
      </c>
      <c r="N725" s="25">
        <v>61666.67</v>
      </c>
      <c r="O725" s="26">
        <v>0</v>
      </c>
      <c r="P725" s="91">
        <v>61666.67</v>
      </c>
      <c r="Q725" s="91">
        <v>0</v>
      </c>
      <c r="R725" s="25"/>
      <c r="S725" s="26"/>
      <c r="T725" s="96"/>
      <c r="U725" s="96"/>
      <c r="V725" s="25"/>
      <c r="W725" s="26"/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1707</v>
      </c>
      <c r="B726" s="110" t="s">
        <v>1215</v>
      </c>
      <c r="C726" s="110" t="s">
        <v>1216</v>
      </c>
      <c r="D726" s="21">
        <f t="shared" si="13"/>
        <v>74758.960000000006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>
        <v>33092.31</v>
      </c>
      <c r="K726" s="93">
        <v>0</v>
      </c>
      <c r="L726" s="91">
        <v>8333.33</v>
      </c>
      <c r="M726" s="91">
        <v>0</v>
      </c>
      <c r="N726" s="92">
        <v>8333.33</v>
      </c>
      <c r="O726" s="93">
        <v>0</v>
      </c>
      <c r="P726" s="96">
        <v>8333.33</v>
      </c>
      <c r="Q726" s="96">
        <v>0</v>
      </c>
      <c r="R726" s="92"/>
      <c r="S726" s="93"/>
      <c r="T726" s="91"/>
      <c r="U726" s="91"/>
      <c r="V726" s="92"/>
      <c r="W726" s="93"/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1707</v>
      </c>
      <c r="B727" s="110" t="s">
        <v>1217</v>
      </c>
      <c r="C727" s="110" t="s">
        <v>1218</v>
      </c>
      <c r="D727" s="21">
        <f t="shared" si="13"/>
        <v>51714.06</v>
      </c>
      <c r="E727" s="24">
        <f t="shared" si="13"/>
        <v>0</v>
      </c>
      <c r="F727" s="90"/>
      <c r="G727" s="90"/>
      <c r="H727" s="96"/>
      <c r="I727" s="96"/>
      <c r="J727" s="25">
        <v>51714.06</v>
      </c>
      <c r="K727" s="26">
        <v>0</v>
      </c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1707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1707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1707</v>
      </c>
      <c r="B730" s="110" t="s">
        <v>1223</v>
      </c>
      <c r="C730" s="110" t="s">
        <v>1224</v>
      </c>
      <c r="D730" s="21">
        <f t="shared" si="13"/>
        <v>7100.79</v>
      </c>
      <c r="E730" s="24">
        <f t="shared" si="13"/>
        <v>0</v>
      </c>
      <c r="F730" s="90"/>
      <c r="G730" s="90"/>
      <c r="H730" s="96"/>
      <c r="I730" s="96"/>
      <c r="J730" s="25">
        <v>7100.79</v>
      </c>
      <c r="K730" s="26">
        <v>0</v>
      </c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1707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1707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1707</v>
      </c>
      <c r="B733" s="110" t="s">
        <v>1229</v>
      </c>
      <c r="C733" s="110" t="s">
        <v>1230</v>
      </c>
      <c r="D733" s="21">
        <f t="shared" si="13"/>
        <v>352024.74</v>
      </c>
      <c r="E733" s="24">
        <f t="shared" si="13"/>
        <v>7842.95</v>
      </c>
      <c r="F733" s="90">
        <v>60296.71</v>
      </c>
      <c r="G733" s="90">
        <v>0</v>
      </c>
      <c r="H733" s="96">
        <v>57558.16</v>
      </c>
      <c r="I733" s="96">
        <v>972.22</v>
      </c>
      <c r="J733" s="25">
        <v>73067.33</v>
      </c>
      <c r="K733" s="26">
        <v>0</v>
      </c>
      <c r="L733" s="96">
        <v>51844.27</v>
      </c>
      <c r="M733" s="96">
        <v>0</v>
      </c>
      <c r="N733" s="25">
        <v>48759.83</v>
      </c>
      <c r="O733" s="26">
        <v>6870.73</v>
      </c>
      <c r="P733" s="96">
        <v>60498.44</v>
      </c>
      <c r="Q733" s="96">
        <v>0</v>
      </c>
      <c r="R733" s="25"/>
      <c r="S733" s="26"/>
      <c r="T733" s="96"/>
      <c r="U733" s="96"/>
      <c r="V733" s="25"/>
      <c r="W733" s="26"/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1707</v>
      </c>
      <c r="B734" s="110" t="s">
        <v>1231</v>
      </c>
      <c r="C734" s="110" t="s">
        <v>1232</v>
      </c>
      <c r="D734" s="21">
        <f t="shared" si="13"/>
        <v>402388.15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>
        <v>283781.65000000002</v>
      </c>
      <c r="K734" s="26">
        <v>0</v>
      </c>
      <c r="L734" s="96">
        <v>23721.5</v>
      </c>
      <c r="M734" s="96">
        <v>0</v>
      </c>
      <c r="N734" s="25">
        <v>23721.5</v>
      </c>
      <c r="O734" s="26">
        <v>0</v>
      </c>
      <c r="P734" s="96">
        <v>23720.5</v>
      </c>
      <c r="Q734" s="96">
        <v>0</v>
      </c>
      <c r="R734" s="25"/>
      <c r="S734" s="26"/>
      <c r="T734" s="96"/>
      <c r="U734" s="96"/>
      <c r="V734" s="25"/>
      <c r="W734" s="26"/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1707</v>
      </c>
      <c r="B735" s="110" t="s">
        <v>1233</v>
      </c>
      <c r="C735" s="110" t="s">
        <v>1234</v>
      </c>
      <c r="D735" s="21">
        <f t="shared" si="13"/>
        <v>93173.6</v>
      </c>
      <c r="E735" s="24">
        <f t="shared" si="13"/>
        <v>3323.91</v>
      </c>
      <c r="F735" s="90">
        <v>16134.36</v>
      </c>
      <c r="G735" s="90">
        <v>0</v>
      </c>
      <c r="H735" s="96">
        <v>16142.36</v>
      </c>
      <c r="I735" s="96">
        <v>0</v>
      </c>
      <c r="J735" s="25">
        <v>9145.8799999999992</v>
      </c>
      <c r="K735" s="26">
        <v>0</v>
      </c>
      <c r="L735" s="96">
        <v>16142.36</v>
      </c>
      <c r="M735" s="96">
        <v>0</v>
      </c>
      <c r="N735" s="25">
        <v>16142.36</v>
      </c>
      <c r="O735" s="26">
        <v>3323.91</v>
      </c>
      <c r="P735" s="96">
        <v>19466.28</v>
      </c>
      <c r="Q735" s="96">
        <v>0</v>
      </c>
      <c r="R735" s="25"/>
      <c r="S735" s="26"/>
      <c r="T735" s="96"/>
      <c r="U735" s="96"/>
      <c r="V735" s="25"/>
      <c r="W735" s="26"/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1707</v>
      </c>
      <c r="B736" s="110" t="s">
        <v>1235</v>
      </c>
      <c r="C736" s="110" t="s">
        <v>1236</v>
      </c>
      <c r="D736" s="21">
        <f t="shared" si="13"/>
        <v>154312.4</v>
      </c>
      <c r="E736" s="24">
        <f t="shared" si="13"/>
        <v>2104.16</v>
      </c>
      <c r="F736" s="90">
        <v>28379</v>
      </c>
      <c r="G736" s="90">
        <v>0</v>
      </c>
      <c r="H736" s="96">
        <v>31213.84</v>
      </c>
      <c r="I736" s="96">
        <v>0</v>
      </c>
      <c r="J736" s="25">
        <v>5625.57</v>
      </c>
      <c r="K736" s="26">
        <v>0</v>
      </c>
      <c r="L736" s="96">
        <v>29185.83</v>
      </c>
      <c r="M736" s="96">
        <v>0</v>
      </c>
      <c r="N736" s="25">
        <v>28761.83</v>
      </c>
      <c r="O736" s="26">
        <v>2104.16</v>
      </c>
      <c r="P736" s="96">
        <v>31146.33</v>
      </c>
      <c r="Q736" s="96">
        <v>0</v>
      </c>
      <c r="R736" s="25"/>
      <c r="S736" s="26"/>
      <c r="T736" s="96"/>
      <c r="U736" s="96"/>
      <c r="V736" s="25"/>
      <c r="W736" s="26"/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1707</v>
      </c>
      <c r="B737" s="110" t="s">
        <v>1237</v>
      </c>
      <c r="C737" s="110" t="s">
        <v>1238</v>
      </c>
      <c r="D737" s="21">
        <f t="shared" si="13"/>
        <v>66433.680000000008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>
        <v>7552.53</v>
      </c>
      <c r="K737" s="26">
        <v>0</v>
      </c>
      <c r="L737" s="96">
        <v>10977.37</v>
      </c>
      <c r="M737" s="96">
        <v>0</v>
      </c>
      <c r="N737" s="25">
        <v>10769.05</v>
      </c>
      <c r="O737" s="26">
        <v>0</v>
      </c>
      <c r="P737" s="96">
        <v>9780.99</v>
      </c>
      <c r="Q737" s="96">
        <v>0</v>
      </c>
      <c r="R737" s="25"/>
      <c r="S737" s="26"/>
      <c r="T737" s="96"/>
      <c r="U737" s="96"/>
      <c r="V737" s="25"/>
      <c r="W737" s="26"/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1707</v>
      </c>
      <c r="B738" s="110" t="s">
        <v>1239</v>
      </c>
      <c r="C738" s="110" t="s">
        <v>1240</v>
      </c>
      <c r="D738" s="21">
        <f t="shared" si="13"/>
        <v>2333.34</v>
      </c>
      <c r="E738" s="24">
        <f t="shared" si="13"/>
        <v>0</v>
      </c>
      <c r="F738" s="90"/>
      <c r="G738" s="90"/>
      <c r="H738" s="96"/>
      <c r="I738" s="96"/>
      <c r="J738" s="25">
        <v>2333.34</v>
      </c>
      <c r="K738" s="26">
        <v>0</v>
      </c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1707</v>
      </c>
      <c r="B739" s="110" t="s">
        <v>1241</v>
      </c>
      <c r="C739" s="110" t="s">
        <v>1242</v>
      </c>
      <c r="D739" s="21">
        <f t="shared" si="13"/>
        <v>12002332.6</v>
      </c>
      <c r="E739" s="24">
        <f t="shared" si="13"/>
        <v>530064.01</v>
      </c>
      <c r="F739" s="90">
        <v>1995183.16</v>
      </c>
      <c r="G739" s="90">
        <v>0</v>
      </c>
      <c r="H739" s="96">
        <v>1987173.34</v>
      </c>
      <c r="I739" s="96">
        <v>0</v>
      </c>
      <c r="J739" s="25">
        <v>2208174.61</v>
      </c>
      <c r="K739" s="26">
        <v>0</v>
      </c>
      <c r="L739" s="96">
        <v>2003912.33</v>
      </c>
      <c r="M739" s="96">
        <v>0</v>
      </c>
      <c r="N739" s="25">
        <v>1912251.66</v>
      </c>
      <c r="O739" s="26">
        <v>57783.01</v>
      </c>
      <c r="P739" s="96">
        <v>1895637.5</v>
      </c>
      <c r="Q739" s="96">
        <v>472281</v>
      </c>
      <c r="R739" s="25"/>
      <c r="S739" s="26"/>
      <c r="T739" s="96"/>
      <c r="U739" s="96"/>
      <c r="V739" s="25"/>
      <c r="W739" s="26"/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1707</v>
      </c>
      <c r="B740" s="110" t="s">
        <v>1243</v>
      </c>
      <c r="C740" s="110" t="s">
        <v>1244</v>
      </c>
      <c r="D740" s="21">
        <f t="shared" si="13"/>
        <v>352937.29000000004</v>
      </c>
      <c r="E740" s="24">
        <f t="shared" si="13"/>
        <v>522.89</v>
      </c>
      <c r="F740" s="90">
        <v>56085.34</v>
      </c>
      <c r="G740" s="90">
        <v>0</v>
      </c>
      <c r="H740" s="96">
        <v>55321.88</v>
      </c>
      <c r="I740" s="96">
        <v>0</v>
      </c>
      <c r="J740" s="25">
        <v>84407.63</v>
      </c>
      <c r="K740" s="26">
        <v>0</v>
      </c>
      <c r="L740" s="96">
        <v>55304.56</v>
      </c>
      <c r="M740" s="96">
        <v>0</v>
      </c>
      <c r="N740" s="25">
        <v>50030</v>
      </c>
      <c r="O740" s="26">
        <v>522.89</v>
      </c>
      <c r="P740" s="96">
        <v>51787.88</v>
      </c>
      <c r="Q740" s="96">
        <v>0</v>
      </c>
      <c r="R740" s="25"/>
      <c r="S740" s="26"/>
      <c r="T740" s="96"/>
      <c r="U740" s="96"/>
      <c r="V740" s="25"/>
      <c r="W740" s="26"/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1707</v>
      </c>
      <c r="B741" s="110" t="s">
        <v>1245</v>
      </c>
      <c r="C741" s="110" t="s">
        <v>1246</v>
      </c>
      <c r="D741" s="21">
        <f t="shared" si="13"/>
        <v>133480.81</v>
      </c>
      <c r="E741" s="24">
        <f t="shared" si="13"/>
        <v>259.39</v>
      </c>
      <c r="F741" s="90">
        <v>25164.33</v>
      </c>
      <c r="G741" s="90">
        <v>0</v>
      </c>
      <c r="H741" s="96">
        <v>25151.33</v>
      </c>
      <c r="I741" s="96">
        <v>0</v>
      </c>
      <c r="J741" s="25">
        <v>22691.919999999998</v>
      </c>
      <c r="K741" s="26">
        <v>0</v>
      </c>
      <c r="L741" s="96">
        <v>21245.45</v>
      </c>
      <c r="M741" s="96">
        <v>0</v>
      </c>
      <c r="N741" s="25">
        <v>18565.72</v>
      </c>
      <c r="O741" s="26">
        <v>259.39</v>
      </c>
      <c r="P741" s="96">
        <v>20662.060000000001</v>
      </c>
      <c r="Q741" s="96">
        <v>0</v>
      </c>
      <c r="R741" s="25"/>
      <c r="S741" s="26"/>
      <c r="T741" s="96"/>
      <c r="U741" s="96"/>
      <c r="V741" s="25"/>
      <c r="W741" s="26"/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1707</v>
      </c>
      <c r="B742" s="110" t="s">
        <v>1247</v>
      </c>
      <c r="C742" s="110" t="s">
        <v>1248</v>
      </c>
      <c r="D742" s="21">
        <f t="shared" si="13"/>
        <v>28305.11</v>
      </c>
      <c r="E742" s="24">
        <f t="shared" si="13"/>
        <v>0</v>
      </c>
      <c r="F742" s="90">
        <v>7111.56</v>
      </c>
      <c r="G742" s="90">
        <v>0</v>
      </c>
      <c r="H742" s="96">
        <v>6618.41</v>
      </c>
      <c r="I742" s="96">
        <v>0</v>
      </c>
      <c r="J742" s="25">
        <v>333.33</v>
      </c>
      <c r="K742" s="26">
        <v>0</v>
      </c>
      <c r="L742" s="96">
        <v>6464.56</v>
      </c>
      <c r="M742" s="96">
        <v>0</v>
      </c>
      <c r="N742" s="25">
        <v>3838.96</v>
      </c>
      <c r="O742" s="26">
        <v>0</v>
      </c>
      <c r="P742" s="96">
        <v>3938.29</v>
      </c>
      <c r="Q742" s="96">
        <v>0</v>
      </c>
      <c r="R742" s="25"/>
      <c r="S742" s="26"/>
      <c r="T742" s="96"/>
      <c r="U742" s="96"/>
      <c r="V742" s="25"/>
      <c r="W742" s="26"/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1707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1707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1707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1707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1707</v>
      </c>
      <c r="B747" s="110" t="s">
        <v>1648</v>
      </c>
      <c r="C747" s="110" t="s">
        <v>1649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1707</v>
      </c>
      <c r="B748" s="110" t="s">
        <v>1257</v>
      </c>
      <c r="C748" s="110" t="s">
        <v>1258</v>
      </c>
      <c r="D748" s="21">
        <f t="shared" si="13"/>
        <v>0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/>
      <c r="W748" s="26"/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1707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1707</v>
      </c>
      <c r="B750" s="110" t="s">
        <v>1261</v>
      </c>
      <c r="C750" s="110" t="s">
        <v>1262</v>
      </c>
      <c r="D750" s="21">
        <f t="shared" si="13"/>
        <v>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/>
      <c r="S750" s="26"/>
      <c r="T750" s="96"/>
      <c r="U750" s="96"/>
      <c r="V750" s="25"/>
      <c r="W750" s="26"/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1707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1707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1707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1707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1707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1707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1707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1707</v>
      </c>
      <c r="B758" s="110" t="s">
        <v>1277</v>
      </c>
      <c r="C758" s="110" t="s">
        <v>1278</v>
      </c>
      <c r="D758" s="21">
        <f t="shared" si="13"/>
        <v>721032.04</v>
      </c>
      <c r="E758" s="24">
        <f t="shared" si="13"/>
        <v>687747.04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>
        <v>88634.5</v>
      </c>
      <c r="K758" s="26">
        <v>86738</v>
      </c>
      <c r="L758" s="96">
        <v>100883.5</v>
      </c>
      <c r="M758" s="96">
        <v>219420.02</v>
      </c>
      <c r="N758" s="25">
        <v>132362</v>
      </c>
      <c r="O758" s="26">
        <v>100883.5</v>
      </c>
      <c r="P758" s="96">
        <v>64712</v>
      </c>
      <c r="Q758" s="96">
        <v>132362</v>
      </c>
      <c r="R758" s="25"/>
      <c r="S758" s="26"/>
      <c r="T758" s="96"/>
      <c r="U758" s="96"/>
      <c r="V758" s="25"/>
      <c r="W758" s="26"/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1707</v>
      </c>
      <c r="B759" s="110" t="s">
        <v>1279</v>
      </c>
      <c r="C759" s="110" t="s">
        <v>1280</v>
      </c>
      <c r="D759" s="21">
        <f t="shared" si="13"/>
        <v>693281.4</v>
      </c>
      <c r="E759" s="24">
        <f t="shared" si="13"/>
        <v>640712.9</v>
      </c>
      <c r="F759" s="90">
        <v>118033.5</v>
      </c>
      <c r="G759" s="90">
        <v>0</v>
      </c>
      <c r="H759" s="96">
        <v>157706.6</v>
      </c>
      <c r="I759" s="96">
        <v>118033.5</v>
      </c>
      <c r="J759" s="25">
        <v>45954</v>
      </c>
      <c r="K759" s="26">
        <v>40434</v>
      </c>
      <c r="L759" s="96">
        <v>126704.9</v>
      </c>
      <c r="M759" s="96">
        <v>193142.6</v>
      </c>
      <c r="N759" s="25">
        <v>162397.9</v>
      </c>
      <c r="O759" s="26">
        <v>126704.9</v>
      </c>
      <c r="P759" s="96">
        <v>82484.5</v>
      </c>
      <c r="Q759" s="96">
        <v>162397.9</v>
      </c>
      <c r="R759" s="25"/>
      <c r="S759" s="26"/>
      <c r="T759" s="96"/>
      <c r="U759" s="96"/>
      <c r="V759" s="25"/>
      <c r="W759" s="26"/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1707</v>
      </c>
      <c r="B760" s="110" t="s">
        <v>1650</v>
      </c>
      <c r="C760" s="110" t="s">
        <v>1651</v>
      </c>
      <c r="D760" s="21">
        <f t="shared" si="13"/>
        <v>0</v>
      </c>
      <c r="E760" s="24">
        <f t="shared" si="13"/>
        <v>0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/>
      <c r="U760" s="96"/>
      <c r="V760" s="25"/>
      <c r="W760" s="26"/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1707</v>
      </c>
      <c r="B761" s="110" t="s">
        <v>1281</v>
      </c>
      <c r="C761" s="110" t="s">
        <v>1282</v>
      </c>
      <c r="D761" s="21">
        <f t="shared" si="13"/>
        <v>14284061.76</v>
      </c>
      <c r="E761" s="24">
        <f t="shared" si="13"/>
        <v>8151544.8200000003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>
        <v>1029547.78</v>
      </c>
      <c r="K761" s="26">
        <v>895239.63</v>
      </c>
      <c r="L761" s="96">
        <v>567428.81999999995</v>
      </c>
      <c r="M761" s="96">
        <v>445050.3</v>
      </c>
      <c r="N761" s="25">
        <v>614931.67000000004</v>
      </c>
      <c r="O761" s="26">
        <v>567428.81999999995</v>
      </c>
      <c r="P761" s="96">
        <v>665940.26</v>
      </c>
      <c r="Q761" s="96">
        <v>614931.67000000004</v>
      </c>
      <c r="R761" s="25"/>
      <c r="S761" s="26"/>
      <c r="T761" s="96"/>
      <c r="U761" s="96"/>
      <c r="V761" s="25"/>
      <c r="W761" s="26"/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1707</v>
      </c>
      <c r="B762" s="110" t="s">
        <v>1283</v>
      </c>
      <c r="C762" s="110" t="s">
        <v>1652</v>
      </c>
      <c r="D762" s="21">
        <f t="shared" si="13"/>
        <v>20836597.980000004</v>
      </c>
      <c r="E762" s="24">
        <f t="shared" si="13"/>
        <v>12289096.079999998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>
        <v>2431381.31</v>
      </c>
      <c r="K762" s="26">
        <v>1985096.01</v>
      </c>
      <c r="L762" s="96">
        <v>1109000.26</v>
      </c>
      <c r="M762" s="96">
        <v>861719.35</v>
      </c>
      <c r="N762" s="25">
        <v>1195859.71</v>
      </c>
      <c r="O762" s="26">
        <v>1109000.26</v>
      </c>
      <c r="P762" s="96">
        <v>1601815.37</v>
      </c>
      <c r="Q762" s="96">
        <v>1195859.71</v>
      </c>
      <c r="R762" s="25"/>
      <c r="S762" s="26"/>
      <c r="T762" s="96"/>
      <c r="U762" s="96"/>
      <c r="V762" s="25"/>
      <c r="W762" s="26"/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1707</v>
      </c>
      <c r="B763" s="110" t="s">
        <v>1653</v>
      </c>
      <c r="C763" s="110" t="s">
        <v>1654</v>
      </c>
      <c r="D763" s="21">
        <f t="shared" si="13"/>
        <v>0</v>
      </c>
      <c r="E763" s="24">
        <f t="shared" si="13"/>
        <v>0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/>
      <c r="U763" s="96"/>
      <c r="V763" s="25"/>
      <c r="W763" s="26"/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1707</v>
      </c>
      <c r="B764" s="110" t="s">
        <v>1655</v>
      </c>
      <c r="C764" s="110" t="s">
        <v>1656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1707</v>
      </c>
      <c r="B765" s="110" t="s">
        <v>1284</v>
      </c>
      <c r="C765" s="110" t="s">
        <v>1285</v>
      </c>
      <c r="D765" s="21">
        <f t="shared" si="13"/>
        <v>11107</v>
      </c>
      <c r="E765" s="24">
        <f t="shared" si="13"/>
        <v>1485</v>
      </c>
      <c r="F765" s="90">
        <v>1320</v>
      </c>
      <c r="G765" s="90">
        <v>0</v>
      </c>
      <c r="H765" s="96">
        <v>5842</v>
      </c>
      <c r="I765" s="96">
        <v>0</v>
      </c>
      <c r="J765" s="25">
        <v>430</v>
      </c>
      <c r="K765" s="26">
        <v>0</v>
      </c>
      <c r="L765" s="96">
        <v>560</v>
      </c>
      <c r="M765" s="96">
        <v>0</v>
      </c>
      <c r="N765" s="25">
        <v>2255</v>
      </c>
      <c r="O765" s="26">
        <v>0</v>
      </c>
      <c r="P765" s="96">
        <v>700</v>
      </c>
      <c r="Q765" s="96">
        <v>1485</v>
      </c>
      <c r="R765" s="25"/>
      <c r="S765" s="26"/>
      <c r="T765" s="96"/>
      <c r="U765" s="96"/>
      <c r="V765" s="25"/>
      <c r="W765" s="26"/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1707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1707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1707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1707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1707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1707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1707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1707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1707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1707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1707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1707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1707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1707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1707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1707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1707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1707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1707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1707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1707</v>
      </c>
      <c r="B786" s="110" t="s">
        <v>1326</v>
      </c>
      <c r="C786" s="110" t="s">
        <v>1327</v>
      </c>
      <c r="D786" s="21">
        <f t="shared" si="14"/>
        <v>3048.39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>
        <v>3048.39</v>
      </c>
      <c r="M786" s="96">
        <v>0</v>
      </c>
      <c r="N786" s="25">
        <v>0</v>
      </c>
      <c r="O786" s="26">
        <v>0</v>
      </c>
      <c r="P786" s="96">
        <v>0</v>
      </c>
      <c r="Q786" s="96">
        <v>0</v>
      </c>
      <c r="R786" s="25"/>
      <c r="S786" s="26"/>
      <c r="T786" s="96"/>
      <c r="U786" s="96"/>
      <c r="V786" s="25"/>
      <c r="W786" s="26"/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1707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1707</v>
      </c>
      <c r="B788" s="110" t="s">
        <v>1330</v>
      </c>
      <c r="C788" s="110" t="s">
        <v>1657</v>
      </c>
      <c r="D788" s="21">
        <f t="shared" si="14"/>
        <v>188994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>
        <v>107044</v>
      </c>
      <c r="M788" s="91">
        <v>0</v>
      </c>
      <c r="N788" s="92">
        <v>68521</v>
      </c>
      <c r="O788" s="93">
        <v>0</v>
      </c>
      <c r="P788" s="96">
        <v>0</v>
      </c>
      <c r="Q788" s="96">
        <v>0</v>
      </c>
      <c r="R788" s="92"/>
      <c r="S788" s="93"/>
      <c r="T788" s="91"/>
      <c r="U788" s="91"/>
      <c r="V788" s="92"/>
      <c r="W788" s="93"/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1707</v>
      </c>
      <c r="B789" s="110" t="s">
        <v>1331</v>
      </c>
      <c r="C789" s="110" t="s">
        <v>1332</v>
      </c>
      <c r="D789" s="21">
        <f t="shared" si="14"/>
        <v>1747777.46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>
        <v>5000</v>
      </c>
      <c r="M789" s="96">
        <v>0</v>
      </c>
      <c r="N789" s="25">
        <v>73138.399999999994</v>
      </c>
      <c r="O789" s="26">
        <v>0</v>
      </c>
      <c r="P789" s="91">
        <v>1659316.48</v>
      </c>
      <c r="Q789" s="91">
        <v>0</v>
      </c>
      <c r="R789" s="25"/>
      <c r="S789" s="26"/>
      <c r="T789" s="96"/>
      <c r="U789" s="96"/>
      <c r="V789" s="25"/>
      <c r="W789" s="26"/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1707</v>
      </c>
      <c r="B790" s="110" t="s">
        <v>1333</v>
      </c>
      <c r="C790" s="110" t="s">
        <v>1334</v>
      </c>
      <c r="D790" s="21">
        <f t="shared" si="14"/>
        <v>919528.09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>
        <v>65945</v>
      </c>
      <c r="M790" s="91">
        <v>0</v>
      </c>
      <c r="N790" s="92">
        <v>0</v>
      </c>
      <c r="O790" s="93">
        <v>0</v>
      </c>
      <c r="P790" s="96">
        <v>0</v>
      </c>
      <c r="Q790" s="96">
        <v>0</v>
      </c>
      <c r="R790" s="92"/>
      <c r="S790" s="93"/>
      <c r="T790" s="91"/>
      <c r="U790" s="91"/>
      <c r="V790" s="92"/>
      <c r="W790" s="93"/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1707</v>
      </c>
      <c r="B791" s="110" t="s">
        <v>1335</v>
      </c>
      <c r="C791" s="110" t="s">
        <v>1658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1707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1707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1707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1707</v>
      </c>
      <c r="B795" s="110" t="s">
        <v>1342</v>
      </c>
      <c r="C795" s="110" t="s">
        <v>1695</v>
      </c>
      <c r="D795" s="21">
        <f t="shared" si="14"/>
        <v>240000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>
        <v>240000</v>
      </c>
      <c r="M795" s="96">
        <v>0</v>
      </c>
      <c r="N795" s="25">
        <v>0</v>
      </c>
      <c r="O795" s="26">
        <v>0</v>
      </c>
      <c r="P795" s="96">
        <v>0</v>
      </c>
      <c r="Q795" s="96">
        <v>0</v>
      </c>
      <c r="R795" s="25"/>
      <c r="S795" s="26"/>
      <c r="T795" s="96"/>
      <c r="U795" s="96"/>
      <c r="V795" s="25"/>
      <c r="W795" s="26"/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1707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1707</v>
      </c>
      <c r="B797" s="110" t="s">
        <v>1345</v>
      </c>
      <c r="C797" s="110" t="s">
        <v>1346</v>
      </c>
      <c r="D797" s="21">
        <f t="shared" si="14"/>
        <v>13400</v>
      </c>
      <c r="E797" s="24">
        <f t="shared" si="14"/>
        <v>7900</v>
      </c>
      <c r="F797" s="90"/>
      <c r="G797" s="90"/>
      <c r="H797" s="96"/>
      <c r="I797" s="96"/>
      <c r="J797" s="25">
        <v>5500</v>
      </c>
      <c r="K797" s="26">
        <v>0</v>
      </c>
      <c r="L797" s="96">
        <v>7900</v>
      </c>
      <c r="M797" s="96">
        <v>0</v>
      </c>
      <c r="N797" s="25">
        <v>0</v>
      </c>
      <c r="O797" s="26">
        <v>7900</v>
      </c>
      <c r="P797" s="96">
        <v>0</v>
      </c>
      <c r="Q797" s="96">
        <v>0</v>
      </c>
      <c r="R797" s="25"/>
      <c r="S797" s="26"/>
      <c r="T797" s="96"/>
      <c r="U797" s="96"/>
      <c r="V797" s="25"/>
      <c r="W797" s="26"/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1707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1707</v>
      </c>
      <c r="B799" s="110" t="s">
        <v>1349</v>
      </c>
      <c r="C799" s="110" t="s">
        <v>1350</v>
      </c>
      <c r="D799" s="21">
        <f t="shared" si="14"/>
        <v>15290.95</v>
      </c>
      <c r="E799" s="24">
        <f t="shared" si="14"/>
        <v>0</v>
      </c>
      <c r="F799" s="90"/>
      <c r="G799" s="90"/>
      <c r="H799" s="96"/>
      <c r="I799" s="96"/>
      <c r="J799" s="25">
        <v>15290.95</v>
      </c>
      <c r="K799" s="26">
        <v>0</v>
      </c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1707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>
        <v>0</v>
      </c>
      <c r="K800" s="26">
        <v>0</v>
      </c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1707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1707</v>
      </c>
      <c r="B802" s="110" t="s">
        <v>1355</v>
      </c>
      <c r="C802" s="110" t="s">
        <v>1659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1707</v>
      </c>
      <c r="B803" s="110" t="s">
        <v>1356</v>
      </c>
      <c r="C803" s="110" t="s">
        <v>1660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1707</v>
      </c>
      <c r="B804" s="110" t="s">
        <v>1357</v>
      </c>
      <c r="C804" s="110" t="s">
        <v>1661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1707</v>
      </c>
      <c r="B805" s="110" t="s">
        <v>1358</v>
      </c>
      <c r="C805" s="110" t="s">
        <v>1662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1707</v>
      </c>
      <c r="B806" s="110" t="s">
        <v>1359</v>
      </c>
      <c r="C806" s="110" t="s">
        <v>1663</v>
      </c>
      <c r="D806" s="21">
        <f t="shared" si="14"/>
        <v>208700</v>
      </c>
      <c r="E806" s="24">
        <f t="shared" si="14"/>
        <v>0</v>
      </c>
      <c r="F806" s="90"/>
      <c r="G806" s="90"/>
      <c r="H806" s="91"/>
      <c r="I806" s="91"/>
      <c r="J806" s="92">
        <v>208700</v>
      </c>
      <c r="K806" s="93">
        <v>0</v>
      </c>
      <c r="L806" s="91"/>
      <c r="M806" s="91"/>
      <c r="N806" s="92"/>
      <c r="O806" s="93"/>
      <c r="P806" s="96"/>
      <c r="Q806" s="96"/>
      <c r="R806" s="92"/>
      <c r="S806" s="93"/>
      <c r="T806" s="91"/>
      <c r="U806" s="91"/>
      <c r="V806" s="92"/>
      <c r="W806" s="93"/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1707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1708</v>
      </c>
      <c r="B808" s="110" t="s">
        <v>3</v>
      </c>
      <c r="C808" s="110" t="s">
        <v>4</v>
      </c>
      <c r="D808" s="21">
        <f t="shared" si="14"/>
        <v>3356593.9299999997</v>
      </c>
      <c r="E808" s="24">
        <f t="shared" si="14"/>
        <v>3340202.98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>
        <v>310806.14</v>
      </c>
      <c r="K808" s="93">
        <v>294415.19</v>
      </c>
      <c r="L808" s="91">
        <v>854481.8</v>
      </c>
      <c r="M808" s="91">
        <v>854481.8</v>
      </c>
      <c r="N808" s="92">
        <v>368090.96</v>
      </c>
      <c r="O808" s="93">
        <v>368090.96</v>
      </c>
      <c r="P808" s="91">
        <v>709394</v>
      </c>
      <c r="Q808" s="91">
        <v>709394</v>
      </c>
      <c r="R808" s="92"/>
      <c r="S808" s="93"/>
      <c r="T808" s="91"/>
      <c r="U808" s="91"/>
      <c r="V808" s="92"/>
      <c r="W808" s="93"/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1708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1708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1708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1708</v>
      </c>
      <c r="B812" s="110" t="s">
        <v>11</v>
      </c>
      <c r="C812" s="110" t="s">
        <v>1438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1708</v>
      </c>
      <c r="B813" s="110" t="s">
        <v>12</v>
      </c>
      <c r="C813" s="110" t="s">
        <v>1439</v>
      </c>
      <c r="D813" s="21">
        <f t="shared" si="14"/>
        <v>0</v>
      </c>
      <c r="E813" s="24">
        <f t="shared" si="14"/>
        <v>69372</v>
      </c>
      <c r="F813" s="90">
        <v>0</v>
      </c>
      <c r="G813" s="90">
        <v>0</v>
      </c>
      <c r="H813" s="91">
        <v>0</v>
      </c>
      <c r="I813" s="91">
        <v>0</v>
      </c>
      <c r="J813" s="92">
        <v>0</v>
      </c>
      <c r="K813" s="93">
        <v>0</v>
      </c>
      <c r="L813" s="91">
        <v>0</v>
      </c>
      <c r="M813" s="91">
        <v>69372</v>
      </c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1708</v>
      </c>
      <c r="B814" s="110" t="s">
        <v>1440</v>
      </c>
      <c r="C814" s="110" t="s">
        <v>1441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1708</v>
      </c>
      <c r="B815" s="110" t="s">
        <v>1442</v>
      </c>
      <c r="C815" s="110" t="s">
        <v>1443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1708</v>
      </c>
      <c r="B816" s="110" t="s">
        <v>13</v>
      </c>
      <c r="C816" s="110" t="s">
        <v>1444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1708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1708</v>
      </c>
      <c r="B818" s="110" t="s">
        <v>16</v>
      </c>
      <c r="C818" s="110" t="s">
        <v>1445</v>
      </c>
      <c r="D818" s="21">
        <f t="shared" si="14"/>
        <v>3127492</v>
      </c>
      <c r="E818" s="24">
        <f t="shared" si="14"/>
        <v>3127492</v>
      </c>
      <c r="F818" s="90"/>
      <c r="G818" s="90"/>
      <c r="H818" s="96">
        <v>321605</v>
      </c>
      <c r="I818" s="96">
        <v>321605</v>
      </c>
      <c r="J818" s="25">
        <v>1655067</v>
      </c>
      <c r="K818" s="26">
        <v>1655067</v>
      </c>
      <c r="L818" s="96">
        <v>202500</v>
      </c>
      <c r="M818" s="96">
        <v>202500</v>
      </c>
      <c r="N818" s="25">
        <v>258000</v>
      </c>
      <c r="O818" s="26">
        <v>258000</v>
      </c>
      <c r="P818" s="96">
        <v>690320</v>
      </c>
      <c r="Q818" s="96">
        <v>690320</v>
      </c>
      <c r="R818" s="25"/>
      <c r="S818" s="26"/>
      <c r="T818" s="96"/>
      <c r="U818" s="96"/>
      <c r="V818" s="25"/>
      <c r="W818" s="26"/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1708</v>
      </c>
      <c r="B819" s="110" t="s">
        <v>17</v>
      </c>
      <c r="C819" s="110" t="s">
        <v>1446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1708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1708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1708</v>
      </c>
      <c r="B822" s="110" t="s">
        <v>22</v>
      </c>
      <c r="C822" s="110" t="s">
        <v>1447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1708</v>
      </c>
      <c r="B823" s="110" t="s">
        <v>23</v>
      </c>
      <c r="C823" s="110" t="s">
        <v>1699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1708</v>
      </c>
      <c r="B824" s="110" t="s">
        <v>24</v>
      </c>
      <c r="C824" s="110" t="s">
        <v>1448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1708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1708</v>
      </c>
      <c r="B826" s="110" t="s">
        <v>27</v>
      </c>
      <c r="C826" s="110" t="s">
        <v>1449</v>
      </c>
      <c r="D826" s="21">
        <f t="shared" si="14"/>
        <v>131962629.59</v>
      </c>
      <c r="E826" s="24">
        <f t="shared" si="14"/>
        <v>108136379.13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>
        <v>5975950.7300000004</v>
      </c>
      <c r="K826" s="26">
        <v>10815105.59</v>
      </c>
      <c r="L826" s="96">
        <v>29367148.27</v>
      </c>
      <c r="M826" s="96">
        <v>21279663.170000002</v>
      </c>
      <c r="N826" s="25">
        <v>27289753.899999999</v>
      </c>
      <c r="O826" s="26">
        <v>19866923.789999999</v>
      </c>
      <c r="P826" s="96">
        <v>3768054.72</v>
      </c>
      <c r="Q826" s="96">
        <v>7891567.8700000001</v>
      </c>
      <c r="R826" s="25"/>
      <c r="S826" s="26"/>
      <c r="T826" s="96"/>
      <c r="U826" s="96"/>
      <c r="V826" s="25"/>
      <c r="W826" s="26"/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1708</v>
      </c>
      <c r="B827" s="110" t="s">
        <v>28</v>
      </c>
      <c r="C827" s="110" t="s">
        <v>1450</v>
      </c>
      <c r="D827" s="21">
        <f t="shared" si="14"/>
        <v>10321607.33</v>
      </c>
      <c r="E827" s="24">
        <f t="shared" si="14"/>
        <v>10048541.07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>
        <v>1395.93</v>
      </c>
      <c r="K827" s="93">
        <v>3118747.65</v>
      </c>
      <c r="L827" s="91">
        <v>1494300.1</v>
      </c>
      <c r="M827" s="91">
        <v>313720.95</v>
      </c>
      <c r="N827" s="92">
        <v>3150242.51</v>
      </c>
      <c r="O827" s="93">
        <v>1344369.72</v>
      </c>
      <c r="P827" s="96">
        <v>25600</v>
      </c>
      <c r="Q827" s="96">
        <v>2381436.3199999998</v>
      </c>
      <c r="R827" s="92"/>
      <c r="S827" s="93"/>
      <c r="T827" s="91"/>
      <c r="U827" s="91"/>
      <c r="V827" s="92"/>
      <c r="W827" s="93"/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1708</v>
      </c>
      <c r="B828" s="110" t="s">
        <v>29</v>
      </c>
      <c r="C828" s="110" t="s">
        <v>1451</v>
      </c>
      <c r="D828" s="21">
        <f t="shared" si="14"/>
        <v>1077021</v>
      </c>
      <c r="E828" s="24">
        <f t="shared" si="14"/>
        <v>535475.5</v>
      </c>
      <c r="F828" s="90">
        <v>13820</v>
      </c>
      <c r="G828" s="90">
        <v>20400</v>
      </c>
      <c r="H828" s="91">
        <v>9000</v>
      </c>
      <c r="I828" s="91">
        <v>24800</v>
      </c>
      <c r="J828" s="92">
        <v>0</v>
      </c>
      <c r="K828" s="93">
        <v>100000</v>
      </c>
      <c r="L828" s="91">
        <v>566505</v>
      </c>
      <c r="M828" s="91">
        <v>48800</v>
      </c>
      <c r="N828" s="92">
        <v>5231</v>
      </c>
      <c r="O828" s="93">
        <v>9600</v>
      </c>
      <c r="P828" s="91">
        <v>482465</v>
      </c>
      <c r="Q828" s="91">
        <v>331875.5</v>
      </c>
      <c r="R828" s="92"/>
      <c r="S828" s="93"/>
      <c r="T828" s="91"/>
      <c r="U828" s="91"/>
      <c r="V828" s="92"/>
      <c r="W828" s="93"/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1708</v>
      </c>
      <c r="B829" s="110" t="s">
        <v>30</v>
      </c>
      <c r="C829" s="110" t="s">
        <v>1452</v>
      </c>
      <c r="D829" s="21">
        <f t="shared" si="14"/>
        <v>4543549.32</v>
      </c>
      <c r="E829" s="24">
        <f t="shared" si="14"/>
        <v>3575728</v>
      </c>
      <c r="F829" s="90">
        <v>0</v>
      </c>
      <c r="G829" s="90">
        <v>597900</v>
      </c>
      <c r="H829" s="96">
        <v>0</v>
      </c>
      <c r="I829" s="96">
        <v>1860000</v>
      </c>
      <c r="J829" s="25">
        <v>4535766.95</v>
      </c>
      <c r="K829" s="26">
        <v>0</v>
      </c>
      <c r="L829" s="96">
        <v>0</v>
      </c>
      <c r="M829" s="96">
        <v>0</v>
      </c>
      <c r="N829" s="25">
        <v>0</v>
      </c>
      <c r="O829" s="26">
        <v>970168</v>
      </c>
      <c r="P829" s="91">
        <v>7782.37</v>
      </c>
      <c r="Q829" s="91">
        <v>147660</v>
      </c>
      <c r="R829" s="25"/>
      <c r="S829" s="26"/>
      <c r="T829" s="96"/>
      <c r="U829" s="96"/>
      <c r="V829" s="25"/>
      <c r="W829" s="26"/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1708</v>
      </c>
      <c r="B830" s="110" t="s">
        <v>31</v>
      </c>
      <c r="C830" s="110" t="s">
        <v>1664</v>
      </c>
      <c r="D830" s="21">
        <f t="shared" si="14"/>
        <v>535732</v>
      </c>
      <c r="E830" s="24">
        <f t="shared" si="14"/>
        <v>1537800</v>
      </c>
      <c r="F830" s="90">
        <v>5</v>
      </c>
      <c r="G830" s="90">
        <v>38000</v>
      </c>
      <c r="H830" s="96">
        <v>0</v>
      </c>
      <c r="I830" s="96">
        <v>0</v>
      </c>
      <c r="J830" s="25">
        <v>106981</v>
      </c>
      <c r="K830" s="26">
        <v>0</v>
      </c>
      <c r="L830" s="96">
        <v>346169</v>
      </c>
      <c r="M830" s="96">
        <v>120780</v>
      </c>
      <c r="N830" s="25">
        <v>201</v>
      </c>
      <c r="O830" s="26">
        <v>1379020</v>
      </c>
      <c r="P830" s="96">
        <v>82376</v>
      </c>
      <c r="Q830" s="96">
        <v>0</v>
      </c>
      <c r="R830" s="25"/>
      <c r="S830" s="26"/>
      <c r="T830" s="96"/>
      <c r="U830" s="96"/>
      <c r="V830" s="25"/>
      <c r="W830" s="26"/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1708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1708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1708</v>
      </c>
      <c r="B833" s="110" t="s">
        <v>36</v>
      </c>
      <c r="C833" s="110" t="s">
        <v>1453</v>
      </c>
      <c r="D833" s="21">
        <f t="shared" si="14"/>
        <v>882478.74</v>
      </c>
      <c r="E833" s="24">
        <f t="shared" si="14"/>
        <v>716900</v>
      </c>
      <c r="F833" s="90">
        <v>38000</v>
      </c>
      <c r="G833" s="90">
        <v>28000</v>
      </c>
      <c r="H833" s="96">
        <v>361800</v>
      </c>
      <c r="I833" s="96">
        <v>311400</v>
      </c>
      <c r="J833" s="25">
        <v>15544.74</v>
      </c>
      <c r="K833" s="26">
        <v>24800</v>
      </c>
      <c r="L833" s="96">
        <v>17500</v>
      </c>
      <c r="M833" s="96">
        <v>304700</v>
      </c>
      <c r="N833" s="25">
        <v>30500</v>
      </c>
      <c r="O833" s="26">
        <v>17500</v>
      </c>
      <c r="P833" s="96">
        <v>419134</v>
      </c>
      <c r="Q833" s="96">
        <v>30500</v>
      </c>
      <c r="R833" s="25"/>
      <c r="S833" s="26"/>
      <c r="T833" s="96"/>
      <c r="U833" s="96"/>
      <c r="V833" s="25"/>
      <c r="W833" s="26"/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1708</v>
      </c>
      <c r="B834" s="110" t="s">
        <v>37</v>
      </c>
      <c r="C834" s="110" t="s">
        <v>1454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1708</v>
      </c>
      <c r="B835" s="110" t="s">
        <v>38</v>
      </c>
      <c r="C835" s="110" t="s">
        <v>1455</v>
      </c>
      <c r="D835" s="21">
        <f t="shared" si="14"/>
        <v>0</v>
      </c>
      <c r="E835" s="24">
        <f t="shared" si="14"/>
        <v>11884</v>
      </c>
      <c r="F835" s="90"/>
      <c r="G835" s="90"/>
      <c r="H835" s="96"/>
      <c r="I835" s="96"/>
      <c r="J835" s="25">
        <v>0</v>
      </c>
      <c r="K835" s="26">
        <v>11884</v>
      </c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1708</v>
      </c>
      <c r="B836" s="110" t="s">
        <v>39</v>
      </c>
      <c r="C836" s="110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1708</v>
      </c>
      <c r="B837" s="110" t="s">
        <v>40</v>
      </c>
      <c r="C837" s="110" t="s">
        <v>1457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1708</v>
      </c>
      <c r="B838" s="110" t="s">
        <v>1458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1708</v>
      </c>
      <c r="B839" s="110" t="s">
        <v>1459</v>
      </c>
      <c r="C839" s="110" t="s">
        <v>58</v>
      </c>
      <c r="D839" s="21">
        <f t="shared" si="15"/>
        <v>0</v>
      </c>
      <c r="E839" s="24">
        <f t="shared" si="15"/>
        <v>0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/>
      <c r="U839" s="96"/>
      <c r="V839" s="25"/>
      <c r="W839" s="26"/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1708</v>
      </c>
      <c r="B840" s="110" t="s">
        <v>1460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1708</v>
      </c>
      <c r="B841" s="110" t="s">
        <v>1461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1708</v>
      </c>
      <c r="B842" s="110" t="s">
        <v>1462</v>
      </c>
      <c r="C842" s="110" t="s">
        <v>1463</v>
      </c>
      <c r="D842" s="21">
        <f t="shared" si="15"/>
        <v>102650</v>
      </c>
      <c r="E842" s="24">
        <f t="shared" si="15"/>
        <v>137450</v>
      </c>
      <c r="F842" s="90">
        <v>0</v>
      </c>
      <c r="G842" s="90">
        <v>0</v>
      </c>
      <c r="H842" s="91">
        <v>20950</v>
      </c>
      <c r="I842" s="91">
        <v>56050</v>
      </c>
      <c r="J842" s="92">
        <v>21250</v>
      </c>
      <c r="K842" s="93">
        <v>21250</v>
      </c>
      <c r="L842" s="91">
        <v>10000</v>
      </c>
      <c r="M842" s="91">
        <v>27650</v>
      </c>
      <c r="N842" s="92">
        <v>26700</v>
      </c>
      <c r="O842" s="93">
        <v>32500</v>
      </c>
      <c r="P842" s="91">
        <v>23750</v>
      </c>
      <c r="Q842" s="91">
        <v>0</v>
      </c>
      <c r="R842" s="92"/>
      <c r="S842" s="93"/>
      <c r="T842" s="91"/>
      <c r="U842" s="91"/>
      <c r="V842" s="92"/>
      <c r="W842" s="93"/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1708</v>
      </c>
      <c r="B843" s="110" t="s">
        <v>1464</v>
      </c>
      <c r="C843" s="110" t="s">
        <v>67</v>
      </c>
      <c r="D843" s="21">
        <f t="shared" si="15"/>
        <v>26808863.120000001</v>
      </c>
      <c r="E843" s="24">
        <f t="shared" si="15"/>
        <v>26808863.120000001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>
        <v>4156870.12</v>
      </c>
      <c r="K843" s="93">
        <v>4156870.12</v>
      </c>
      <c r="L843" s="91">
        <v>4865806</v>
      </c>
      <c r="M843" s="91">
        <v>4865806</v>
      </c>
      <c r="N843" s="92">
        <v>4309875</v>
      </c>
      <c r="O843" s="93">
        <v>4309875</v>
      </c>
      <c r="P843" s="91">
        <v>4775414</v>
      </c>
      <c r="Q843" s="91">
        <v>4775414</v>
      </c>
      <c r="R843" s="92"/>
      <c r="S843" s="93"/>
      <c r="T843" s="91"/>
      <c r="U843" s="91"/>
      <c r="V843" s="92"/>
      <c r="W843" s="93"/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1708</v>
      </c>
      <c r="B844" s="110" t="s">
        <v>1465</v>
      </c>
      <c r="C844" s="110" t="s">
        <v>1466</v>
      </c>
      <c r="D844" s="21">
        <f t="shared" si="15"/>
        <v>13453690.200000001</v>
      </c>
      <c r="E844" s="24">
        <f t="shared" si="15"/>
        <v>9467709.1699999999</v>
      </c>
      <c r="F844" s="90">
        <v>2063754</v>
      </c>
      <c r="G844" s="90">
        <v>0</v>
      </c>
      <c r="H844" s="96">
        <v>2309598.9</v>
      </c>
      <c r="I844" s="96">
        <v>2390842.9</v>
      </c>
      <c r="J844" s="25">
        <v>1370269.66</v>
      </c>
      <c r="K844" s="26">
        <v>973382.63</v>
      </c>
      <c r="L844" s="96">
        <v>2604651.92</v>
      </c>
      <c r="M844" s="96">
        <v>2438844.92</v>
      </c>
      <c r="N844" s="25">
        <v>2508768</v>
      </c>
      <c r="O844" s="26">
        <v>2215003</v>
      </c>
      <c r="P844" s="91">
        <v>2596647.7200000002</v>
      </c>
      <c r="Q844" s="91">
        <v>1449635.72</v>
      </c>
      <c r="R844" s="25"/>
      <c r="S844" s="26"/>
      <c r="T844" s="96"/>
      <c r="U844" s="96"/>
      <c r="V844" s="25"/>
      <c r="W844" s="26"/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1708</v>
      </c>
      <c r="B845" s="110" t="s">
        <v>1467</v>
      </c>
      <c r="C845" s="110" t="s">
        <v>1468</v>
      </c>
      <c r="D845" s="21">
        <f t="shared" si="15"/>
        <v>70547.78</v>
      </c>
      <c r="E845" s="24">
        <f t="shared" si="15"/>
        <v>31679.7</v>
      </c>
      <c r="F845" s="90">
        <v>8737</v>
      </c>
      <c r="G845" s="90">
        <v>0</v>
      </c>
      <c r="H845" s="96">
        <v>2368</v>
      </c>
      <c r="I845" s="96">
        <v>0</v>
      </c>
      <c r="J845" s="25">
        <v>43550.78</v>
      </c>
      <c r="K845" s="26">
        <v>11913.7</v>
      </c>
      <c r="L845" s="96">
        <v>6363</v>
      </c>
      <c r="M845" s="96">
        <v>12366</v>
      </c>
      <c r="N845" s="25">
        <v>5946</v>
      </c>
      <c r="O845" s="26">
        <v>0</v>
      </c>
      <c r="P845" s="96">
        <v>3583</v>
      </c>
      <c r="Q845" s="96">
        <v>7400</v>
      </c>
      <c r="R845" s="25"/>
      <c r="S845" s="26"/>
      <c r="T845" s="96"/>
      <c r="U845" s="96"/>
      <c r="V845" s="25"/>
      <c r="W845" s="26"/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1708</v>
      </c>
      <c r="B846" s="110" t="s">
        <v>1469</v>
      </c>
      <c r="C846" s="110" t="s">
        <v>1470</v>
      </c>
      <c r="D846" s="21">
        <f t="shared" si="15"/>
        <v>0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/>
      <c r="U846" s="96"/>
      <c r="V846" s="25"/>
      <c r="W846" s="26"/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1708</v>
      </c>
      <c r="B847" s="110" t="s">
        <v>1471</v>
      </c>
      <c r="C847" s="110" t="s">
        <v>68</v>
      </c>
      <c r="D847" s="21">
        <f t="shared" si="15"/>
        <v>945793</v>
      </c>
      <c r="E847" s="24">
        <f t="shared" si="15"/>
        <v>945793</v>
      </c>
      <c r="F847" s="90">
        <v>130907</v>
      </c>
      <c r="G847" s="90">
        <v>130907</v>
      </c>
      <c r="H847" s="96">
        <v>106061</v>
      </c>
      <c r="I847" s="96">
        <v>106061</v>
      </c>
      <c r="J847" s="25">
        <v>204289</v>
      </c>
      <c r="K847" s="26">
        <v>204289</v>
      </c>
      <c r="L847" s="96">
        <v>173967</v>
      </c>
      <c r="M847" s="96">
        <v>173967</v>
      </c>
      <c r="N847" s="25">
        <v>157032</v>
      </c>
      <c r="O847" s="26">
        <v>157032</v>
      </c>
      <c r="P847" s="96">
        <v>173537</v>
      </c>
      <c r="Q847" s="96">
        <v>173537</v>
      </c>
      <c r="R847" s="25"/>
      <c r="S847" s="26"/>
      <c r="T847" s="96"/>
      <c r="U847" s="96"/>
      <c r="V847" s="25"/>
      <c r="W847" s="26"/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1708</v>
      </c>
      <c r="B848" s="110" t="s">
        <v>1472</v>
      </c>
      <c r="C848" s="110" t="s">
        <v>1473</v>
      </c>
      <c r="D848" s="21">
        <f t="shared" si="15"/>
        <v>510153.15</v>
      </c>
      <c r="E848" s="24">
        <f t="shared" si="15"/>
        <v>425691</v>
      </c>
      <c r="F848" s="90">
        <v>48602</v>
      </c>
      <c r="G848" s="90">
        <v>0</v>
      </c>
      <c r="H848" s="91">
        <v>54652</v>
      </c>
      <c r="I848" s="91">
        <v>60043</v>
      </c>
      <c r="J848" s="92">
        <v>50140.15</v>
      </c>
      <c r="K848" s="93">
        <v>20645</v>
      </c>
      <c r="L848" s="91">
        <v>65709</v>
      </c>
      <c r="M848" s="91">
        <v>69296</v>
      </c>
      <c r="N848" s="92">
        <v>163721.5</v>
      </c>
      <c r="O848" s="93">
        <v>165564.5</v>
      </c>
      <c r="P848" s="96">
        <v>127328.5</v>
      </c>
      <c r="Q848" s="96">
        <v>110142.5</v>
      </c>
      <c r="R848" s="92"/>
      <c r="S848" s="93"/>
      <c r="T848" s="91"/>
      <c r="U848" s="91"/>
      <c r="V848" s="92"/>
      <c r="W848" s="93"/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1708</v>
      </c>
      <c r="B849" s="110" t="s">
        <v>1474</v>
      </c>
      <c r="C849" s="110" t="s">
        <v>1475</v>
      </c>
      <c r="D849" s="21">
        <f t="shared" si="15"/>
        <v>126283.73000000001</v>
      </c>
      <c r="E849" s="24">
        <f t="shared" si="15"/>
        <v>135156.82999999999</v>
      </c>
      <c r="F849" s="90">
        <v>16554</v>
      </c>
      <c r="G849" s="90">
        <v>0</v>
      </c>
      <c r="H849" s="91">
        <v>28869.15</v>
      </c>
      <c r="I849" s="91">
        <v>26923.15</v>
      </c>
      <c r="J849" s="92">
        <v>25649.9</v>
      </c>
      <c r="K849" s="93">
        <v>29477</v>
      </c>
      <c r="L849" s="91">
        <v>24329</v>
      </c>
      <c r="M849" s="91">
        <v>48631</v>
      </c>
      <c r="N849" s="92">
        <v>15957</v>
      </c>
      <c r="O849" s="93">
        <v>15957</v>
      </c>
      <c r="P849" s="91">
        <v>14924.68</v>
      </c>
      <c r="Q849" s="91">
        <v>14168.68</v>
      </c>
      <c r="R849" s="92"/>
      <c r="S849" s="93"/>
      <c r="T849" s="91"/>
      <c r="U849" s="91"/>
      <c r="V849" s="92"/>
      <c r="W849" s="93"/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1708</v>
      </c>
      <c r="B850" s="110" t="s">
        <v>1476</v>
      </c>
      <c r="C850" s="110" t="s">
        <v>1477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1708</v>
      </c>
      <c r="B851" s="110" t="s">
        <v>1478</v>
      </c>
      <c r="C851" s="110" t="s">
        <v>1479</v>
      </c>
      <c r="D851" s="21">
        <f t="shared" si="15"/>
        <v>0</v>
      </c>
      <c r="E851" s="24">
        <f t="shared" si="15"/>
        <v>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/>
      <c r="U851" s="91"/>
      <c r="V851" s="92"/>
      <c r="W851" s="93"/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1708</v>
      </c>
      <c r="B852" s="110" t="s">
        <v>1480</v>
      </c>
      <c r="C852" s="110" t="s">
        <v>1481</v>
      </c>
      <c r="D852" s="21">
        <f t="shared" si="15"/>
        <v>0</v>
      </c>
      <c r="E852" s="24">
        <f t="shared" si="15"/>
        <v>0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/>
      <c r="W852" s="26"/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1708</v>
      </c>
      <c r="B853" s="110" t="s">
        <v>1482</v>
      </c>
      <c r="C853" s="110" t="s">
        <v>1483</v>
      </c>
      <c r="D853" s="21">
        <f t="shared" si="15"/>
        <v>922185.1</v>
      </c>
      <c r="E853" s="24">
        <f t="shared" si="15"/>
        <v>601814.22</v>
      </c>
      <c r="F853" s="90">
        <v>175730</v>
      </c>
      <c r="G853" s="90">
        <v>185353</v>
      </c>
      <c r="H853" s="91">
        <v>156894</v>
      </c>
      <c r="I853" s="91">
        <v>14385</v>
      </c>
      <c r="J853" s="92">
        <v>76689.100000000006</v>
      </c>
      <c r="K853" s="93">
        <v>3916.22</v>
      </c>
      <c r="L853" s="91">
        <v>168232</v>
      </c>
      <c r="M853" s="91">
        <v>53231</v>
      </c>
      <c r="N853" s="92">
        <v>126379</v>
      </c>
      <c r="O853" s="93">
        <v>154346</v>
      </c>
      <c r="P853" s="96">
        <v>218261</v>
      </c>
      <c r="Q853" s="96">
        <v>190583</v>
      </c>
      <c r="R853" s="92"/>
      <c r="S853" s="93"/>
      <c r="T853" s="91"/>
      <c r="U853" s="91"/>
      <c r="V853" s="92"/>
      <c r="W853" s="93"/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1708</v>
      </c>
      <c r="B854" s="110" t="s">
        <v>1484</v>
      </c>
      <c r="C854" s="110" t="s">
        <v>1485</v>
      </c>
      <c r="D854" s="21">
        <f t="shared" si="15"/>
        <v>313915.01</v>
      </c>
      <c r="E854" s="24">
        <f t="shared" si="15"/>
        <v>222275</v>
      </c>
      <c r="F854" s="90">
        <v>61445</v>
      </c>
      <c r="G854" s="90">
        <v>71594</v>
      </c>
      <c r="H854" s="91">
        <v>37016</v>
      </c>
      <c r="I854" s="91">
        <v>0</v>
      </c>
      <c r="J854" s="92">
        <v>6903.01</v>
      </c>
      <c r="K854" s="93">
        <v>0</v>
      </c>
      <c r="L854" s="91">
        <v>28059</v>
      </c>
      <c r="M854" s="91">
        <v>0</v>
      </c>
      <c r="N854" s="92">
        <v>152072</v>
      </c>
      <c r="O854" s="93">
        <v>122622</v>
      </c>
      <c r="P854" s="91">
        <v>28420</v>
      </c>
      <c r="Q854" s="91">
        <v>28059</v>
      </c>
      <c r="R854" s="92"/>
      <c r="S854" s="93"/>
      <c r="T854" s="91"/>
      <c r="U854" s="91"/>
      <c r="V854" s="92"/>
      <c r="W854" s="93"/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1708</v>
      </c>
      <c r="B855" s="110" t="s">
        <v>1486</v>
      </c>
      <c r="C855" s="110" t="s">
        <v>1487</v>
      </c>
      <c r="D855" s="21">
        <f t="shared" si="15"/>
        <v>822</v>
      </c>
      <c r="E855" s="24">
        <f t="shared" si="15"/>
        <v>0</v>
      </c>
      <c r="F855" s="90"/>
      <c r="G855" s="90"/>
      <c r="H855" s="91"/>
      <c r="I855" s="91"/>
      <c r="J855" s="92">
        <v>822</v>
      </c>
      <c r="K855" s="93">
        <v>0</v>
      </c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1708</v>
      </c>
      <c r="B856" s="110" t="s">
        <v>1488</v>
      </c>
      <c r="C856" s="110" t="s">
        <v>1489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1708</v>
      </c>
      <c r="B857" s="110" t="s">
        <v>1490</v>
      </c>
      <c r="C857" s="110" t="s">
        <v>1491</v>
      </c>
      <c r="D857" s="21">
        <f t="shared" si="15"/>
        <v>98926.8</v>
      </c>
      <c r="E857" s="24">
        <f t="shared" si="15"/>
        <v>144788</v>
      </c>
      <c r="F857" s="90">
        <v>23807</v>
      </c>
      <c r="G857" s="90">
        <v>18223</v>
      </c>
      <c r="H857" s="91">
        <v>20775</v>
      </c>
      <c r="I857" s="91">
        <v>16740</v>
      </c>
      <c r="J857" s="92">
        <v>9175.7999999999993</v>
      </c>
      <c r="K857" s="93">
        <v>6766</v>
      </c>
      <c r="L857" s="91">
        <v>8450</v>
      </c>
      <c r="M857" s="91">
        <v>79070</v>
      </c>
      <c r="N857" s="92">
        <v>17161</v>
      </c>
      <c r="O857" s="93">
        <v>9265</v>
      </c>
      <c r="P857" s="96">
        <v>19558</v>
      </c>
      <c r="Q857" s="96">
        <v>14724</v>
      </c>
      <c r="R857" s="92"/>
      <c r="S857" s="93"/>
      <c r="T857" s="91"/>
      <c r="U857" s="91"/>
      <c r="V857" s="92"/>
      <c r="W857" s="93"/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1708</v>
      </c>
      <c r="B858" s="110" t="s">
        <v>1492</v>
      </c>
      <c r="C858" s="110" t="s">
        <v>70</v>
      </c>
      <c r="D858" s="21">
        <f t="shared" si="15"/>
        <v>58136.54</v>
      </c>
      <c r="E858" s="24">
        <f t="shared" si="15"/>
        <v>133981</v>
      </c>
      <c r="F858" s="90">
        <v>8883</v>
      </c>
      <c r="G858" s="90">
        <v>76700</v>
      </c>
      <c r="H858" s="91">
        <v>5905</v>
      </c>
      <c r="I858" s="91">
        <v>47194</v>
      </c>
      <c r="J858" s="92">
        <v>13822.54</v>
      </c>
      <c r="K858" s="93">
        <v>0</v>
      </c>
      <c r="L858" s="91">
        <v>8192</v>
      </c>
      <c r="M858" s="91">
        <v>0</v>
      </c>
      <c r="N858" s="92">
        <v>14143</v>
      </c>
      <c r="O858" s="93">
        <v>0</v>
      </c>
      <c r="P858" s="91">
        <v>7191</v>
      </c>
      <c r="Q858" s="91">
        <v>10087</v>
      </c>
      <c r="R858" s="92"/>
      <c r="S858" s="93"/>
      <c r="T858" s="91"/>
      <c r="U858" s="91"/>
      <c r="V858" s="92"/>
      <c r="W858" s="93"/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1708</v>
      </c>
      <c r="B859" s="110" t="s">
        <v>1493</v>
      </c>
      <c r="C859" s="110" t="s">
        <v>1494</v>
      </c>
      <c r="D859" s="21">
        <f t="shared" si="15"/>
        <v>184</v>
      </c>
      <c r="E859" s="24">
        <f t="shared" si="15"/>
        <v>0</v>
      </c>
      <c r="F859" s="90"/>
      <c r="G859" s="90"/>
      <c r="H859" s="96"/>
      <c r="I859" s="96"/>
      <c r="J859" s="25">
        <v>184</v>
      </c>
      <c r="K859" s="26">
        <v>0</v>
      </c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1708</v>
      </c>
      <c r="B860" s="110" t="s">
        <v>1495</v>
      </c>
      <c r="C860" s="110" t="s">
        <v>1496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1708</v>
      </c>
      <c r="B861" s="110" t="s">
        <v>1497</v>
      </c>
      <c r="C861" s="110" t="s">
        <v>71</v>
      </c>
      <c r="D861" s="21">
        <f t="shared" si="15"/>
        <v>3266661.29</v>
      </c>
      <c r="E861" s="24">
        <f t="shared" si="15"/>
        <v>2307858.2000000002</v>
      </c>
      <c r="F861" s="90">
        <v>599948</v>
      </c>
      <c r="G861" s="90">
        <v>495886</v>
      </c>
      <c r="H861" s="91">
        <v>625198</v>
      </c>
      <c r="I861" s="91">
        <v>100</v>
      </c>
      <c r="J861" s="92">
        <v>373516.29</v>
      </c>
      <c r="K861" s="93">
        <v>399824.2</v>
      </c>
      <c r="L861" s="91">
        <v>534069</v>
      </c>
      <c r="M861" s="91">
        <v>501559</v>
      </c>
      <c r="N861" s="92">
        <v>533245</v>
      </c>
      <c r="O861" s="93">
        <v>303975</v>
      </c>
      <c r="P861" s="91">
        <v>600685</v>
      </c>
      <c r="Q861" s="91">
        <v>606514</v>
      </c>
      <c r="R861" s="92"/>
      <c r="S861" s="93"/>
      <c r="T861" s="91"/>
      <c r="U861" s="91"/>
      <c r="V861" s="92"/>
      <c r="W861" s="93"/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1708</v>
      </c>
      <c r="B862" s="110" t="s">
        <v>1498</v>
      </c>
      <c r="C862" s="110" t="s">
        <v>1499</v>
      </c>
      <c r="D862" s="21">
        <f t="shared" si="15"/>
        <v>1085716.8600000001</v>
      </c>
      <c r="E862" s="24">
        <f t="shared" si="15"/>
        <v>668892.62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>
        <v>48780.66</v>
      </c>
      <c r="K862" s="93">
        <v>122618.92</v>
      </c>
      <c r="L862" s="91">
        <v>227770.2</v>
      </c>
      <c r="M862" s="91">
        <v>102129.57</v>
      </c>
      <c r="N862" s="92">
        <v>248644</v>
      </c>
      <c r="O862" s="93">
        <v>161027.84</v>
      </c>
      <c r="P862" s="91">
        <v>221126</v>
      </c>
      <c r="Q862" s="91">
        <v>79825.210000000006</v>
      </c>
      <c r="R862" s="92"/>
      <c r="S862" s="93"/>
      <c r="T862" s="91"/>
      <c r="U862" s="91"/>
      <c r="V862" s="92"/>
      <c r="W862" s="93"/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1708</v>
      </c>
      <c r="B863" s="110" t="s">
        <v>1500</v>
      </c>
      <c r="C863" s="110" t="s">
        <v>1501</v>
      </c>
      <c r="D863" s="21">
        <f t="shared" si="15"/>
        <v>27769.27</v>
      </c>
      <c r="E863" s="24">
        <f t="shared" si="15"/>
        <v>27769.27</v>
      </c>
      <c r="F863" s="90">
        <v>4410</v>
      </c>
      <c r="G863" s="90">
        <v>4410</v>
      </c>
      <c r="H863" s="96">
        <v>4025</v>
      </c>
      <c r="I863" s="96">
        <v>4025</v>
      </c>
      <c r="J863" s="25">
        <v>3717.27</v>
      </c>
      <c r="K863" s="26">
        <v>3717.27</v>
      </c>
      <c r="L863" s="96">
        <v>7211</v>
      </c>
      <c r="M863" s="96">
        <v>7211</v>
      </c>
      <c r="N863" s="25">
        <v>4565</v>
      </c>
      <c r="O863" s="26">
        <v>4565</v>
      </c>
      <c r="P863" s="91">
        <v>3841</v>
      </c>
      <c r="Q863" s="91">
        <v>3841</v>
      </c>
      <c r="R863" s="25"/>
      <c r="S863" s="26"/>
      <c r="T863" s="96"/>
      <c r="U863" s="96"/>
      <c r="V863" s="25"/>
      <c r="W863" s="26"/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1708</v>
      </c>
      <c r="B864" s="110" t="s">
        <v>1502</v>
      </c>
      <c r="C864" s="110" t="s">
        <v>1503</v>
      </c>
      <c r="D864" s="21">
        <f t="shared" si="15"/>
        <v>4745</v>
      </c>
      <c r="E864" s="24">
        <f t="shared" si="15"/>
        <v>4745</v>
      </c>
      <c r="F864" s="90"/>
      <c r="G864" s="90"/>
      <c r="H864" s="96"/>
      <c r="I864" s="96"/>
      <c r="J864" s="25"/>
      <c r="K864" s="26"/>
      <c r="L864" s="96"/>
      <c r="M864" s="96"/>
      <c r="N864" s="25">
        <v>4745</v>
      </c>
      <c r="O864" s="26">
        <v>4745</v>
      </c>
      <c r="P864" s="96"/>
      <c r="Q864" s="96"/>
      <c r="R864" s="25"/>
      <c r="S864" s="26"/>
      <c r="T864" s="96"/>
      <c r="U864" s="96"/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1708</v>
      </c>
      <c r="B865" s="110" t="s">
        <v>1504</v>
      </c>
      <c r="C865" s="110" t="s">
        <v>1505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1708</v>
      </c>
      <c r="B866" s="110" t="s">
        <v>1506</v>
      </c>
      <c r="C866" s="110" t="s">
        <v>1507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1708</v>
      </c>
      <c r="B867" s="110" t="s">
        <v>1508</v>
      </c>
      <c r="C867" s="110" t="s">
        <v>1665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>
        <v>0</v>
      </c>
      <c r="K867" s="93">
        <v>0</v>
      </c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1708</v>
      </c>
      <c r="B868" s="110" t="s">
        <v>1509</v>
      </c>
      <c r="C868" s="110" t="s">
        <v>1510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1708</v>
      </c>
      <c r="B869" s="110" t="s">
        <v>1511</v>
      </c>
      <c r="C869" s="110" t="s">
        <v>1512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1708</v>
      </c>
      <c r="B870" s="110" t="s">
        <v>1513</v>
      </c>
      <c r="C870" s="110" t="s">
        <v>1514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>
        <v>0</v>
      </c>
      <c r="K870" s="26">
        <v>0</v>
      </c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1708</v>
      </c>
      <c r="B871" s="110" t="s">
        <v>1515</v>
      </c>
      <c r="C871" s="110" t="s">
        <v>1516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>
        <v>0</v>
      </c>
      <c r="M871" s="96">
        <v>0</v>
      </c>
      <c r="N871" s="25">
        <v>0</v>
      </c>
      <c r="O871" s="26">
        <v>0</v>
      </c>
      <c r="P871" s="96">
        <v>0</v>
      </c>
      <c r="Q871" s="96">
        <v>0</v>
      </c>
      <c r="R871" s="25"/>
      <c r="S871" s="26"/>
      <c r="T871" s="96"/>
      <c r="U871" s="96"/>
      <c r="V871" s="25"/>
      <c r="W871" s="26"/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1708</v>
      </c>
      <c r="B872" s="110" t="s">
        <v>1517</v>
      </c>
      <c r="C872" s="110" t="s">
        <v>1518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1708</v>
      </c>
      <c r="B873" s="110" t="s">
        <v>1519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1708</v>
      </c>
      <c r="B874" s="110" t="s">
        <v>1520</v>
      </c>
      <c r="C874" s="110" t="s">
        <v>1521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1708</v>
      </c>
      <c r="B875" s="110" t="s">
        <v>1522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1708</v>
      </c>
      <c r="B876" s="110" t="s">
        <v>1523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1708</v>
      </c>
      <c r="B877" s="110" t="s">
        <v>1524</v>
      </c>
      <c r="C877" s="110" t="s">
        <v>1525</v>
      </c>
      <c r="D877" s="21">
        <f t="shared" si="15"/>
        <v>379870.3</v>
      </c>
      <c r="E877" s="24">
        <f t="shared" si="15"/>
        <v>54558.3</v>
      </c>
      <c r="F877" s="90">
        <v>33703</v>
      </c>
      <c r="G877" s="90">
        <v>3711</v>
      </c>
      <c r="H877" s="96">
        <v>53640</v>
      </c>
      <c r="I877" s="96">
        <v>10261</v>
      </c>
      <c r="J877" s="25">
        <v>44373.3</v>
      </c>
      <c r="K877" s="26">
        <v>29934.3</v>
      </c>
      <c r="L877" s="96">
        <v>95856</v>
      </c>
      <c r="M877" s="96">
        <v>10422</v>
      </c>
      <c r="N877" s="25">
        <v>64779</v>
      </c>
      <c r="O877" s="26">
        <v>230</v>
      </c>
      <c r="P877" s="96">
        <v>87519</v>
      </c>
      <c r="Q877" s="96">
        <v>0</v>
      </c>
      <c r="R877" s="25"/>
      <c r="S877" s="26"/>
      <c r="T877" s="96"/>
      <c r="U877" s="96"/>
      <c r="V877" s="25"/>
      <c r="W877" s="26"/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1708</v>
      </c>
      <c r="B878" s="110" t="s">
        <v>1526</v>
      </c>
      <c r="C878" s="110" t="s">
        <v>1527</v>
      </c>
      <c r="D878" s="21">
        <f t="shared" si="15"/>
        <v>279994.2</v>
      </c>
      <c r="E878" s="24">
        <f t="shared" si="15"/>
        <v>109076.95</v>
      </c>
      <c r="F878" s="90">
        <v>36808</v>
      </c>
      <c r="G878" s="90">
        <v>5653</v>
      </c>
      <c r="H878" s="96">
        <v>87311</v>
      </c>
      <c r="I878" s="96">
        <v>4638</v>
      </c>
      <c r="J878" s="25">
        <v>10853.2</v>
      </c>
      <c r="K878" s="26">
        <v>43417.95</v>
      </c>
      <c r="L878" s="96">
        <v>60565</v>
      </c>
      <c r="M878" s="96">
        <v>35998</v>
      </c>
      <c r="N878" s="25">
        <v>52666</v>
      </c>
      <c r="O878" s="26">
        <v>0</v>
      </c>
      <c r="P878" s="96">
        <v>31791</v>
      </c>
      <c r="Q878" s="96">
        <v>19370</v>
      </c>
      <c r="R878" s="25"/>
      <c r="S878" s="26"/>
      <c r="T878" s="96"/>
      <c r="U878" s="96"/>
      <c r="V878" s="25"/>
      <c r="W878" s="26"/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1708</v>
      </c>
      <c r="B879" s="110" t="s">
        <v>1528</v>
      </c>
      <c r="C879" s="110" t="s">
        <v>1529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1708</v>
      </c>
      <c r="B880" s="110" t="s">
        <v>1530</v>
      </c>
      <c r="C880" s="110" t="s">
        <v>1531</v>
      </c>
      <c r="D880" s="21">
        <f t="shared" si="15"/>
        <v>12064</v>
      </c>
      <c r="E880" s="24">
        <f t="shared" si="15"/>
        <v>12064</v>
      </c>
      <c r="F880" s="90"/>
      <c r="G880" s="90"/>
      <c r="H880" s="91"/>
      <c r="I880" s="91"/>
      <c r="J880" s="92"/>
      <c r="K880" s="93"/>
      <c r="L880" s="91">
        <v>12064</v>
      </c>
      <c r="M880" s="91">
        <v>0</v>
      </c>
      <c r="N880" s="92">
        <v>0</v>
      </c>
      <c r="O880" s="93">
        <v>0</v>
      </c>
      <c r="P880" s="91">
        <v>0</v>
      </c>
      <c r="Q880" s="91">
        <v>12064</v>
      </c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1708</v>
      </c>
      <c r="B881" s="110" t="s">
        <v>1532</v>
      </c>
      <c r="C881" s="110" t="s">
        <v>1533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1708</v>
      </c>
      <c r="B882" s="110" t="s">
        <v>1534</v>
      </c>
      <c r="C882" s="110" t="s">
        <v>1535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1708</v>
      </c>
      <c r="B883" s="110" t="s">
        <v>1536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1708</v>
      </c>
      <c r="B884" s="110" t="s">
        <v>1537</v>
      </c>
      <c r="C884" s="110" t="s">
        <v>1538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1708</v>
      </c>
      <c r="B885" s="110" t="s">
        <v>1539</v>
      </c>
      <c r="C885" s="110" t="s">
        <v>1540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1708</v>
      </c>
      <c r="B886" s="110" t="s">
        <v>1541</v>
      </c>
      <c r="C886" s="110" t="s">
        <v>1542</v>
      </c>
      <c r="D886" s="21">
        <f t="shared" si="15"/>
        <v>87734.28</v>
      </c>
      <c r="E886" s="24">
        <f t="shared" si="15"/>
        <v>40167.43</v>
      </c>
      <c r="F886" s="90">
        <v>6523</v>
      </c>
      <c r="G886" s="90">
        <v>0</v>
      </c>
      <c r="H886" s="96">
        <v>3279</v>
      </c>
      <c r="I886" s="96">
        <v>6674</v>
      </c>
      <c r="J886" s="25">
        <v>62551.28</v>
      </c>
      <c r="K886" s="26">
        <v>11274.43</v>
      </c>
      <c r="L886" s="96">
        <v>8556</v>
      </c>
      <c r="M886" s="96">
        <v>6128</v>
      </c>
      <c r="N886" s="25">
        <v>3130</v>
      </c>
      <c r="O886" s="26">
        <v>6146</v>
      </c>
      <c r="P886" s="96">
        <v>3695</v>
      </c>
      <c r="Q886" s="96">
        <v>9945</v>
      </c>
      <c r="R886" s="25"/>
      <c r="S886" s="26"/>
      <c r="T886" s="96"/>
      <c r="U886" s="96"/>
      <c r="V886" s="25"/>
      <c r="W886" s="26"/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1708</v>
      </c>
      <c r="B887" s="110" t="s">
        <v>1543</v>
      </c>
      <c r="C887" s="110" t="s">
        <v>1544</v>
      </c>
      <c r="D887" s="21">
        <f t="shared" si="15"/>
        <v>119013.85</v>
      </c>
      <c r="E887" s="24">
        <f t="shared" si="15"/>
        <v>132571.04999999999</v>
      </c>
      <c r="F887" s="90">
        <v>22283</v>
      </c>
      <c r="G887" s="90">
        <v>0</v>
      </c>
      <c r="H887" s="96">
        <v>6283</v>
      </c>
      <c r="I887" s="96">
        <v>32022</v>
      </c>
      <c r="J887" s="25">
        <v>20283.849999999999</v>
      </c>
      <c r="K887" s="26">
        <v>37037.050000000003</v>
      </c>
      <c r="L887" s="96">
        <v>8817</v>
      </c>
      <c r="M887" s="96">
        <v>3399</v>
      </c>
      <c r="N887" s="25">
        <v>24118</v>
      </c>
      <c r="O887" s="26">
        <v>4372</v>
      </c>
      <c r="P887" s="96">
        <v>37229</v>
      </c>
      <c r="Q887" s="96">
        <v>55741</v>
      </c>
      <c r="R887" s="25"/>
      <c r="S887" s="26"/>
      <c r="T887" s="96"/>
      <c r="U887" s="96"/>
      <c r="V887" s="25"/>
      <c r="W887" s="26"/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1708</v>
      </c>
      <c r="B888" s="110" t="s">
        <v>1545</v>
      </c>
      <c r="C888" s="110" t="s">
        <v>1546</v>
      </c>
      <c r="D888" s="21">
        <f t="shared" si="15"/>
        <v>441068</v>
      </c>
      <c r="E888" s="24">
        <f t="shared" si="15"/>
        <v>411747.5</v>
      </c>
      <c r="F888" s="90">
        <v>74674</v>
      </c>
      <c r="G888" s="90">
        <v>23789</v>
      </c>
      <c r="H888" s="91">
        <v>90294</v>
      </c>
      <c r="I888" s="91">
        <v>0</v>
      </c>
      <c r="J888" s="92">
        <v>68756.5</v>
      </c>
      <c r="K888" s="93">
        <v>1844</v>
      </c>
      <c r="L888" s="91">
        <v>64523</v>
      </c>
      <c r="M888" s="91">
        <v>259591.75</v>
      </c>
      <c r="N888" s="92">
        <v>69663.25</v>
      </c>
      <c r="O888" s="93">
        <v>72894.5</v>
      </c>
      <c r="P888" s="96">
        <v>73157.25</v>
      </c>
      <c r="Q888" s="96">
        <v>53628.25</v>
      </c>
      <c r="R888" s="92"/>
      <c r="S888" s="93"/>
      <c r="T888" s="91"/>
      <c r="U888" s="91"/>
      <c r="V888" s="92"/>
      <c r="W888" s="93"/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1708</v>
      </c>
      <c r="B889" s="110" t="s">
        <v>1547</v>
      </c>
      <c r="C889" s="110" t="s">
        <v>1548</v>
      </c>
      <c r="D889" s="21">
        <f t="shared" si="15"/>
        <v>145546.21000000002</v>
      </c>
      <c r="E889" s="24">
        <f t="shared" si="15"/>
        <v>138673.69999999998</v>
      </c>
      <c r="F889" s="90">
        <v>25497</v>
      </c>
      <c r="G889" s="90">
        <v>7730.33</v>
      </c>
      <c r="H889" s="91">
        <v>16625</v>
      </c>
      <c r="I889" s="91">
        <v>3735.31</v>
      </c>
      <c r="J889" s="92">
        <v>17174.599999999999</v>
      </c>
      <c r="K889" s="93">
        <v>10340.200000000001</v>
      </c>
      <c r="L889" s="91">
        <v>21536</v>
      </c>
      <c r="M889" s="91">
        <v>61521.67</v>
      </c>
      <c r="N889" s="92">
        <v>5254.56</v>
      </c>
      <c r="O889" s="93">
        <v>37108.230000000003</v>
      </c>
      <c r="P889" s="91">
        <v>59459.05</v>
      </c>
      <c r="Q889" s="91">
        <v>18237.96</v>
      </c>
      <c r="R889" s="92"/>
      <c r="S889" s="93"/>
      <c r="T889" s="91"/>
      <c r="U889" s="91"/>
      <c r="V889" s="92"/>
      <c r="W889" s="93"/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1708</v>
      </c>
      <c r="B890" s="110" t="s">
        <v>1549</v>
      </c>
      <c r="C890" s="110" t="s">
        <v>1550</v>
      </c>
      <c r="D890" s="21">
        <f t="shared" si="15"/>
        <v>19866.099999999999</v>
      </c>
      <c r="E890" s="24">
        <f t="shared" si="15"/>
        <v>18330.400000000001</v>
      </c>
      <c r="F890" s="90">
        <v>2312</v>
      </c>
      <c r="G890" s="90">
        <v>0</v>
      </c>
      <c r="H890" s="91">
        <v>0</v>
      </c>
      <c r="I890" s="91">
        <v>4900</v>
      </c>
      <c r="J890" s="92">
        <v>10579.1</v>
      </c>
      <c r="K890" s="93">
        <v>6226.4</v>
      </c>
      <c r="L890" s="91">
        <v>2522</v>
      </c>
      <c r="M890" s="91">
        <v>4682</v>
      </c>
      <c r="N890" s="92">
        <v>2858</v>
      </c>
      <c r="O890" s="93">
        <v>2522</v>
      </c>
      <c r="P890" s="91">
        <v>1595</v>
      </c>
      <c r="Q890" s="91">
        <v>0</v>
      </c>
      <c r="R890" s="92"/>
      <c r="S890" s="93"/>
      <c r="T890" s="91"/>
      <c r="U890" s="91"/>
      <c r="V890" s="92"/>
      <c r="W890" s="93"/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1708</v>
      </c>
      <c r="B891" s="110" t="s">
        <v>1551</v>
      </c>
      <c r="C891" s="110" t="s">
        <v>1552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>
        <v>0</v>
      </c>
      <c r="K891" s="93">
        <v>0</v>
      </c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1708</v>
      </c>
      <c r="B892" s="110" t="s">
        <v>41</v>
      </c>
      <c r="C892" s="110" t="s">
        <v>1553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1708</v>
      </c>
      <c r="B893" s="110" t="s">
        <v>42</v>
      </c>
      <c r="C893" s="110" t="s">
        <v>1554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1708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323905</v>
      </c>
      <c r="F894" s="90">
        <v>0</v>
      </c>
      <c r="G894" s="90">
        <v>0</v>
      </c>
      <c r="H894" s="96">
        <v>0</v>
      </c>
      <c r="I894" s="96">
        <v>314705</v>
      </c>
      <c r="J894" s="25">
        <v>0</v>
      </c>
      <c r="K894" s="26">
        <v>9200</v>
      </c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1708</v>
      </c>
      <c r="B895" s="110" t="s">
        <v>45</v>
      </c>
      <c r="C895" s="110" t="s">
        <v>1555</v>
      </c>
      <c r="D895" s="21">
        <f t="shared" si="15"/>
        <v>0</v>
      </c>
      <c r="E895" s="24">
        <f t="shared" si="15"/>
        <v>502324.6</v>
      </c>
      <c r="F895" s="90"/>
      <c r="G895" s="90"/>
      <c r="H895" s="96"/>
      <c r="I895" s="96"/>
      <c r="J895" s="25"/>
      <c r="K895" s="26"/>
      <c r="L895" s="96"/>
      <c r="M895" s="96"/>
      <c r="N895" s="25">
        <v>0</v>
      </c>
      <c r="O895" s="26">
        <v>502324.6</v>
      </c>
      <c r="P895" s="96">
        <v>0</v>
      </c>
      <c r="Q895" s="96">
        <v>0</v>
      </c>
      <c r="R895" s="25"/>
      <c r="S895" s="26"/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1708</v>
      </c>
      <c r="B896" s="110" t="s">
        <v>46</v>
      </c>
      <c r="C896" s="110" t="s">
        <v>1556</v>
      </c>
      <c r="D896" s="21">
        <f t="shared" si="15"/>
        <v>94715.88</v>
      </c>
      <c r="E896" s="24">
        <f t="shared" si="15"/>
        <v>51190.26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>
        <v>21767.89</v>
      </c>
      <c r="K896" s="93">
        <v>966.19</v>
      </c>
      <c r="L896" s="91">
        <v>0</v>
      </c>
      <c r="M896" s="91">
        <v>13876.32</v>
      </c>
      <c r="N896" s="92">
        <v>2276.75</v>
      </c>
      <c r="O896" s="93">
        <v>13295.76</v>
      </c>
      <c r="P896" s="96">
        <v>35167.17</v>
      </c>
      <c r="Q896" s="96">
        <v>2276.75</v>
      </c>
      <c r="R896" s="92"/>
      <c r="S896" s="93"/>
      <c r="T896" s="91"/>
      <c r="U896" s="91"/>
      <c r="V896" s="92"/>
      <c r="W896" s="93"/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1708</v>
      </c>
      <c r="B897" s="110" t="s">
        <v>47</v>
      </c>
      <c r="C897" s="110" t="s">
        <v>1557</v>
      </c>
      <c r="D897" s="21">
        <f t="shared" si="15"/>
        <v>5413881.75</v>
      </c>
      <c r="E897" s="24">
        <f t="shared" si="15"/>
        <v>918749.96</v>
      </c>
      <c r="F897" s="90">
        <v>5413881.75</v>
      </c>
      <c r="G897" s="90">
        <v>0</v>
      </c>
      <c r="H897" s="91">
        <v>0</v>
      </c>
      <c r="I897" s="91">
        <v>0</v>
      </c>
      <c r="J897" s="92">
        <v>0</v>
      </c>
      <c r="K897" s="93">
        <v>0</v>
      </c>
      <c r="L897" s="91">
        <v>0</v>
      </c>
      <c r="M897" s="91">
        <v>918749.96</v>
      </c>
      <c r="N897" s="92">
        <v>0</v>
      </c>
      <c r="O897" s="93">
        <v>0</v>
      </c>
      <c r="P897" s="91">
        <v>0</v>
      </c>
      <c r="Q897" s="91">
        <v>0</v>
      </c>
      <c r="R897" s="92"/>
      <c r="S897" s="93"/>
      <c r="T897" s="91"/>
      <c r="U897" s="91"/>
      <c r="V897" s="92"/>
      <c r="W897" s="93"/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1708</v>
      </c>
      <c r="B898" s="110" t="s">
        <v>48</v>
      </c>
      <c r="C898" s="110" t="s">
        <v>1558</v>
      </c>
      <c r="D898" s="21">
        <f t="shared" si="15"/>
        <v>1841463.63</v>
      </c>
      <c r="E898" s="24">
        <f t="shared" si="15"/>
        <v>1837597.17</v>
      </c>
      <c r="F898" s="90"/>
      <c r="G898" s="90"/>
      <c r="H898" s="91">
        <v>463478.93</v>
      </c>
      <c r="I898" s="91">
        <v>463478.93</v>
      </c>
      <c r="J898" s="92">
        <v>79340.52</v>
      </c>
      <c r="K898" s="93">
        <v>79340.52</v>
      </c>
      <c r="L898" s="91">
        <v>572946.31000000006</v>
      </c>
      <c r="M898" s="91">
        <v>572946.31000000006</v>
      </c>
      <c r="N898" s="92">
        <v>399758.21</v>
      </c>
      <c r="O898" s="93">
        <v>399758.21</v>
      </c>
      <c r="P898" s="91">
        <v>325939.65999999997</v>
      </c>
      <c r="Q898" s="91">
        <v>322073.2</v>
      </c>
      <c r="R898" s="92"/>
      <c r="S898" s="93"/>
      <c r="T898" s="91"/>
      <c r="U898" s="91"/>
      <c r="V898" s="92"/>
      <c r="W898" s="93"/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1708</v>
      </c>
      <c r="B899" s="110" t="s">
        <v>49</v>
      </c>
      <c r="C899" s="110" t="s">
        <v>1559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1708</v>
      </c>
      <c r="B900" s="110" t="s">
        <v>50</v>
      </c>
      <c r="C900" s="110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1708</v>
      </c>
      <c r="B901" s="110" t="s">
        <v>1561</v>
      </c>
      <c r="C901" s="110" t="s">
        <v>1562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1708</v>
      </c>
      <c r="B902" s="110" t="s">
        <v>51</v>
      </c>
      <c r="C902" s="110" t="s">
        <v>1563</v>
      </c>
      <c r="D902" s="21">
        <f t="shared" si="16"/>
        <v>5231826.99</v>
      </c>
      <c r="E902" s="24">
        <f t="shared" si="16"/>
        <v>5540873.3900000006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>
        <v>659398.14</v>
      </c>
      <c r="K902" s="93">
        <v>673115.19</v>
      </c>
      <c r="L902" s="91">
        <v>942381</v>
      </c>
      <c r="M902" s="91">
        <v>1023543.3</v>
      </c>
      <c r="N902" s="92">
        <v>1023543.3</v>
      </c>
      <c r="O902" s="93">
        <v>1084864.8500000001</v>
      </c>
      <c r="P902" s="91">
        <v>1084864.8500000001</v>
      </c>
      <c r="Q902" s="91">
        <v>1168007.8999999999</v>
      </c>
      <c r="R902" s="92"/>
      <c r="S902" s="93"/>
      <c r="T902" s="91"/>
      <c r="U902" s="91"/>
      <c r="V902" s="92"/>
      <c r="W902" s="93"/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1708</v>
      </c>
      <c r="B903" s="110" t="s">
        <v>52</v>
      </c>
      <c r="C903" s="110" t="s">
        <v>1564</v>
      </c>
      <c r="D903" s="21">
        <f t="shared" si="16"/>
        <v>2277782.48</v>
      </c>
      <c r="E903" s="24">
        <f t="shared" si="16"/>
        <v>2440153.87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>
        <v>502018.73</v>
      </c>
      <c r="K903" s="93">
        <v>471082.22</v>
      </c>
      <c r="L903" s="91">
        <v>375210.1</v>
      </c>
      <c r="M903" s="91">
        <v>398548.75</v>
      </c>
      <c r="N903" s="92">
        <v>398548.75</v>
      </c>
      <c r="O903" s="93">
        <v>448581.45</v>
      </c>
      <c r="P903" s="91">
        <v>448581.45</v>
      </c>
      <c r="Q903" s="91">
        <v>460381.4</v>
      </c>
      <c r="R903" s="92"/>
      <c r="S903" s="93"/>
      <c r="T903" s="91"/>
      <c r="U903" s="91"/>
      <c r="V903" s="92"/>
      <c r="W903" s="93"/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1708</v>
      </c>
      <c r="B904" s="110" t="s">
        <v>1700</v>
      </c>
      <c r="C904" s="110" t="s">
        <v>1565</v>
      </c>
      <c r="D904" s="21">
        <f t="shared" si="16"/>
        <v>0</v>
      </c>
      <c r="E904" s="24">
        <f t="shared" si="16"/>
        <v>0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/>
      <c r="U904" s="91"/>
      <c r="V904" s="92"/>
      <c r="W904" s="93"/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1708</v>
      </c>
      <c r="B905" s="110" t="s">
        <v>1701</v>
      </c>
      <c r="C905" s="110" t="s">
        <v>1666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1708</v>
      </c>
      <c r="B906" s="110" t="s">
        <v>53</v>
      </c>
      <c r="C906" s="110" t="s">
        <v>1566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1708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1708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1708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1708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1708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1708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1708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1708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1708</v>
      </c>
      <c r="B915" s="110" t="s">
        <v>82</v>
      </c>
      <c r="C915" s="110" t="s">
        <v>83</v>
      </c>
      <c r="D915" s="21">
        <f t="shared" si="16"/>
        <v>9017644.3100000005</v>
      </c>
      <c r="E915" s="24">
        <f t="shared" si="16"/>
        <v>9284479.5199999996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>
        <v>648132.68000000005</v>
      </c>
      <c r="K915" s="26">
        <v>905707.82</v>
      </c>
      <c r="L915" s="96">
        <v>1721648.72</v>
      </c>
      <c r="M915" s="96">
        <v>1858866.28</v>
      </c>
      <c r="N915" s="25">
        <v>1403477.03</v>
      </c>
      <c r="O915" s="26">
        <v>1503493.98</v>
      </c>
      <c r="P915" s="91">
        <v>1713903.98</v>
      </c>
      <c r="Q915" s="91">
        <v>1822482.6</v>
      </c>
      <c r="R915" s="25"/>
      <c r="S915" s="26"/>
      <c r="T915" s="96"/>
      <c r="U915" s="96"/>
      <c r="V915" s="25"/>
      <c r="W915" s="26"/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1708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1708</v>
      </c>
      <c r="B917" s="110" t="s">
        <v>86</v>
      </c>
      <c r="C917" s="110" t="s">
        <v>87</v>
      </c>
      <c r="D917" s="21">
        <f t="shared" si="16"/>
        <v>3026792.04</v>
      </c>
      <c r="E917" s="24">
        <f t="shared" si="16"/>
        <v>2999481.95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>
        <v>385705.3</v>
      </c>
      <c r="K917" s="26">
        <v>498984.37</v>
      </c>
      <c r="L917" s="96">
        <v>727277.5</v>
      </c>
      <c r="M917" s="96">
        <v>492753.84</v>
      </c>
      <c r="N917" s="25">
        <v>352602.82</v>
      </c>
      <c r="O917" s="26">
        <v>554393.55000000005</v>
      </c>
      <c r="P917" s="96">
        <v>548476.78</v>
      </c>
      <c r="Q917" s="96">
        <v>587519.86</v>
      </c>
      <c r="R917" s="25"/>
      <c r="S917" s="26"/>
      <c r="T917" s="96"/>
      <c r="U917" s="96"/>
      <c r="V917" s="25"/>
      <c r="W917" s="26"/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1708</v>
      </c>
      <c r="B918" s="110" t="s">
        <v>88</v>
      </c>
      <c r="C918" s="110" t="s">
        <v>89</v>
      </c>
      <c r="D918" s="21">
        <f t="shared" si="16"/>
        <v>3287586.5</v>
      </c>
      <c r="E918" s="24">
        <f t="shared" si="16"/>
        <v>3447187.2099999995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>
        <v>248993</v>
      </c>
      <c r="K918" s="93">
        <v>326191.5</v>
      </c>
      <c r="L918" s="91">
        <v>633031</v>
      </c>
      <c r="M918" s="91">
        <v>687764.25</v>
      </c>
      <c r="N918" s="92">
        <v>475065</v>
      </c>
      <c r="O918" s="93">
        <v>495306.34</v>
      </c>
      <c r="P918" s="96">
        <v>410601</v>
      </c>
      <c r="Q918" s="96">
        <v>517619.15</v>
      </c>
      <c r="R918" s="92"/>
      <c r="S918" s="93"/>
      <c r="T918" s="91"/>
      <c r="U918" s="91"/>
      <c r="V918" s="92"/>
      <c r="W918" s="93"/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1708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323</v>
      </c>
      <c r="F919" s="90"/>
      <c r="G919" s="90"/>
      <c r="H919" s="96"/>
      <c r="I919" s="96"/>
      <c r="J919" s="25">
        <v>0</v>
      </c>
      <c r="K919" s="26">
        <v>323</v>
      </c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1708</v>
      </c>
      <c r="B920" s="110" t="s">
        <v>92</v>
      </c>
      <c r="C920" s="110" t="s">
        <v>93</v>
      </c>
      <c r="D920" s="21">
        <f t="shared" si="16"/>
        <v>374730.41000000003</v>
      </c>
      <c r="E920" s="24">
        <f t="shared" si="16"/>
        <v>342460.23</v>
      </c>
      <c r="F920" s="90">
        <v>0</v>
      </c>
      <c r="G920" s="90">
        <v>0</v>
      </c>
      <c r="H920" s="91">
        <v>51230</v>
      </c>
      <c r="I920" s="91">
        <v>48498.02</v>
      </c>
      <c r="J920" s="92">
        <v>0</v>
      </c>
      <c r="K920" s="93">
        <v>24820</v>
      </c>
      <c r="L920" s="91">
        <v>0</v>
      </c>
      <c r="M920" s="91">
        <v>54490.85</v>
      </c>
      <c r="N920" s="92">
        <v>71170</v>
      </c>
      <c r="O920" s="93">
        <v>20356</v>
      </c>
      <c r="P920" s="96">
        <v>252330.41</v>
      </c>
      <c r="Q920" s="96">
        <v>194295.36</v>
      </c>
      <c r="R920" s="92"/>
      <c r="S920" s="93"/>
      <c r="T920" s="91"/>
      <c r="U920" s="91"/>
      <c r="V920" s="92"/>
      <c r="W920" s="93"/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1708</v>
      </c>
      <c r="B921" s="110" t="s">
        <v>94</v>
      </c>
      <c r="C921" s="110" t="s">
        <v>95</v>
      </c>
      <c r="D921" s="21">
        <f t="shared" si="16"/>
        <v>195436.1</v>
      </c>
      <c r="E921" s="24">
        <f t="shared" si="16"/>
        <v>196808.1</v>
      </c>
      <c r="F921" s="90">
        <v>28430</v>
      </c>
      <c r="G921" s="90">
        <v>29270</v>
      </c>
      <c r="H921" s="96">
        <v>33163.1</v>
      </c>
      <c r="I921" s="96">
        <v>37739.1</v>
      </c>
      <c r="J921" s="25">
        <v>18726</v>
      </c>
      <c r="K921" s="26">
        <v>19513</v>
      </c>
      <c r="L921" s="96">
        <v>37276</v>
      </c>
      <c r="M921" s="96">
        <v>39517</v>
      </c>
      <c r="N921" s="25">
        <v>40855</v>
      </c>
      <c r="O921" s="26">
        <v>35501</v>
      </c>
      <c r="P921" s="91">
        <v>36986</v>
      </c>
      <c r="Q921" s="91">
        <v>35268</v>
      </c>
      <c r="R921" s="25"/>
      <c r="S921" s="26"/>
      <c r="T921" s="96"/>
      <c r="U921" s="96"/>
      <c r="V921" s="25"/>
      <c r="W921" s="26"/>
      <c r="X921" s="96"/>
      <c r="Y921" s="96"/>
      <c r="Z921" s="25"/>
      <c r="AA921" s="26"/>
      <c r="AB921" s="96"/>
      <c r="AC921" s="96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1708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1708</v>
      </c>
      <c r="B923" s="110" t="s">
        <v>98</v>
      </c>
      <c r="C923" s="110" t="s">
        <v>99</v>
      </c>
      <c r="D923" s="21">
        <f t="shared" si="16"/>
        <v>540926</v>
      </c>
      <c r="E923" s="24">
        <f t="shared" si="16"/>
        <v>602284.60000000009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>
        <v>25227</v>
      </c>
      <c r="K923" s="26">
        <v>61281.32</v>
      </c>
      <c r="L923" s="96">
        <v>147506</v>
      </c>
      <c r="M923" s="96">
        <v>210872.75</v>
      </c>
      <c r="N923" s="25">
        <v>89262.25</v>
      </c>
      <c r="O923" s="26">
        <v>85764.09</v>
      </c>
      <c r="P923" s="96">
        <v>20555.75</v>
      </c>
      <c r="Q923" s="96">
        <v>73400.81</v>
      </c>
      <c r="R923" s="25"/>
      <c r="S923" s="26"/>
      <c r="T923" s="96"/>
      <c r="U923" s="96"/>
      <c r="V923" s="25"/>
      <c r="W923" s="26"/>
      <c r="X923" s="96"/>
      <c r="Y923" s="96"/>
      <c r="Z923" s="25"/>
      <c r="AA923" s="26"/>
      <c r="AB923" s="96"/>
      <c r="AC923" s="96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1708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1708</v>
      </c>
      <c r="B925" s="110" t="s">
        <v>102</v>
      </c>
      <c r="C925" s="110" t="s">
        <v>103</v>
      </c>
      <c r="D925" s="21">
        <f t="shared" si="16"/>
        <v>275213.5</v>
      </c>
      <c r="E925" s="24">
        <f t="shared" si="16"/>
        <v>275213.5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>
        <v>38268.199999999997</v>
      </c>
      <c r="K925" s="26">
        <v>38268.199999999997</v>
      </c>
      <c r="L925" s="96">
        <v>39733.1</v>
      </c>
      <c r="M925" s="96">
        <v>39733.1</v>
      </c>
      <c r="N925" s="25">
        <v>82046</v>
      </c>
      <c r="O925" s="26">
        <v>82046</v>
      </c>
      <c r="P925" s="91">
        <v>61183</v>
      </c>
      <c r="Q925" s="91">
        <v>61183</v>
      </c>
      <c r="R925" s="25"/>
      <c r="S925" s="26"/>
      <c r="T925" s="96"/>
      <c r="U925" s="96"/>
      <c r="V925" s="25"/>
      <c r="W925" s="26"/>
      <c r="X925" s="96"/>
      <c r="Y925" s="96"/>
      <c r="Z925" s="25"/>
      <c r="AA925" s="26"/>
      <c r="AB925" s="96"/>
      <c r="AC925" s="96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1708</v>
      </c>
      <c r="B926" s="110" t="s">
        <v>104</v>
      </c>
      <c r="C926" s="110" t="s">
        <v>105</v>
      </c>
      <c r="D926" s="21">
        <f t="shared" si="16"/>
        <v>81752</v>
      </c>
      <c r="E926" s="24">
        <f t="shared" si="16"/>
        <v>83112</v>
      </c>
      <c r="F926" s="90">
        <v>8835</v>
      </c>
      <c r="G926" s="90">
        <v>8835</v>
      </c>
      <c r="H926" s="96">
        <v>6940</v>
      </c>
      <c r="I926" s="96">
        <v>6940</v>
      </c>
      <c r="J926" s="25">
        <v>15170</v>
      </c>
      <c r="K926" s="26">
        <v>16530</v>
      </c>
      <c r="L926" s="96">
        <v>20445</v>
      </c>
      <c r="M926" s="96">
        <v>20445</v>
      </c>
      <c r="N926" s="25">
        <v>10000</v>
      </c>
      <c r="O926" s="26">
        <v>10000</v>
      </c>
      <c r="P926" s="96">
        <v>20362</v>
      </c>
      <c r="Q926" s="96">
        <v>20362</v>
      </c>
      <c r="R926" s="25"/>
      <c r="S926" s="26"/>
      <c r="T926" s="96"/>
      <c r="U926" s="96"/>
      <c r="V926" s="25"/>
      <c r="W926" s="26"/>
      <c r="X926" s="96"/>
      <c r="Y926" s="96"/>
      <c r="Z926" s="25"/>
      <c r="AA926" s="26"/>
      <c r="AB926" s="96"/>
      <c r="AC926" s="96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1708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1708</v>
      </c>
      <c r="B928" s="110" t="s">
        <v>108</v>
      </c>
      <c r="C928" s="110" t="s">
        <v>109</v>
      </c>
      <c r="D928" s="21">
        <f t="shared" si="16"/>
        <v>181010</v>
      </c>
      <c r="E928" s="24">
        <f t="shared" si="16"/>
        <v>172230</v>
      </c>
      <c r="F928" s="90">
        <v>16680</v>
      </c>
      <c r="G928" s="90">
        <v>17770</v>
      </c>
      <c r="H928" s="91">
        <v>18960</v>
      </c>
      <c r="I928" s="91">
        <v>21800</v>
      </c>
      <c r="J928" s="92">
        <v>59310</v>
      </c>
      <c r="K928" s="93">
        <v>49400</v>
      </c>
      <c r="L928" s="91">
        <v>49700</v>
      </c>
      <c r="M928" s="91">
        <v>47820</v>
      </c>
      <c r="N928" s="92">
        <v>16140</v>
      </c>
      <c r="O928" s="93">
        <v>17520</v>
      </c>
      <c r="P928" s="96">
        <v>20220</v>
      </c>
      <c r="Q928" s="96">
        <v>17920</v>
      </c>
      <c r="R928" s="92"/>
      <c r="S928" s="93"/>
      <c r="T928" s="91"/>
      <c r="U928" s="91"/>
      <c r="V928" s="92"/>
      <c r="W928" s="93"/>
      <c r="X928" s="91"/>
      <c r="Y928" s="91"/>
      <c r="Z928" s="92"/>
      <c r="AA928" s="93"/>
      <c r="AB928" s="91"/>
      <c r="AC928" s="91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1708</v>
      </c>
      <c r="B929" s="110" t="s">
        <v>110</v>
      </c>
      <c r="C929" s="110" t="s">
        <v>111</v>
      </c>
      <c r="D929" s="21">
        <f t="shared" si="16"/>
        <v>776998.15</v>
      </c>
      <c r="E929" s="24">
        <f t="shared" si="16"/>
        <v>795857.7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>
        <v>112276</v>
      </c>
      <c r="K929" s="93">
        <v>103677</v>
      </c>
      <c r="L929" s="91">
        <v>120945.23</v>
      </c>
      <c r="M929" s="91">
        <v>160619.44</v>
      </c>
      <c r="N929" s="92">
        <v>123693.23</v>
      </c>
      <c r="O929" s="93">
        <v>85298.57</v>
      </c>
      <c r="P929" s="91">
        <v>150182.23000000001</v>
      </c>
      <c r="Q929" s="91">
        <v>174785.7</v>
      </c>
      <c r="R929" s="92"/>
      <c r="S929" s="93"/>
      <c r="T929" s="91"/>
      <c r="U929" s="91"/>
      <c r="V929" s="92"/>
      <c r="W929" s="93"/>
      <c r="X929" s="91"/>
      <c r="Y929" s="91"/>
      <c r="Z929" s="92"/>
      <c r="AA929" s="93"/>
      <c r="AB929" s="91"/>
      <c r="AC929" s="91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1708</v>
      </c>
      <c r="B930" s="110" t="s">
        <v>112</v>
      </c>
      <c r="C930" s="110" t="s">
        <v>113</v>
      </c>
      <c r="D930" s="21">
        <f t="shared" si="16"/>
        <v>65840</v>
      </c>
      <c r="E930" s="24">
        <f t="shared" si="16"/>
        <v>70620</v>
      </c>
      <c r="F930" s="90">
        <v>7800</v>
      </c>
      <c r="G930" s="90">
        <v>7800</v>
      </c>
      <c r="H930" s="96">
        <v>26110</v>
      </c>
      <c r="I930" s="96">
        <v>26110</v>
      </c>
      <c r="J930" s="25">
        <v>14260</v>
      </c>
      <c r="K930" s="26">
        <v>15580</v>
      </c>
      <c r="L930" s="96">
        <v>11130</v>
      </c>
      <c r="M930" s="96">
        <v>11130</v>
      </c>
      <c r="N930" s="25">
        <v>6540</v>
      </c>
      <c r="O930" s="26">
        <v>10000</v>
      </c>
      <c r="P930" s="91">
        <v>0</v>
      </c>
      <c r="Q930" s="91">
        <v>0</v>
      </c>
      <c r="R930" s="25"/>
      <c r="S930" s="26"/>
      <c r="T930" s="96"/>
      <c r="U930" s="96"/>
      <c r="V930" s="25"/>
      <c r="W930" s="26"/>
      <c r="X930" s="96"/>
      <c r="Y930" s="96"/>
      <c r="Z930" s="25"/>
      <c r="AA930" s="26"/>
      <c r="AB930" s="96"/>
      <c r="AC930" s="96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1708</v>
      </c>
      <c r="B931" s="110" t="s">
        <v>114</v>
      </c>
      <c r="C931" s="110" t="s">
        <v>115</v>
      </c>
      <c r="D931" s="21">
        <f t="shared" si="16"/>
        <v>3495</v>
      </c>
      <c r="E931" s="24">
        <f t="shared" si="16"/>
        <v>3495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>
        <v>3495</v>
      </c>
      <c r="Q931" s="96">
        <v>3495</v>
      </c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1708</v>
      </c>
      <c r="B932" s="110" t="s">
        <v>116</v>
      </c>
      <c r="C932" s="110" t="s">
        <v>117</v>
      </c>
      <c r="D932" s="21">
        <f t="shared" si="16"/>
        <v>139828.56</v>
      </c>
      <c r="E932" s="24">
        <f t="shared" si="16"/>
        <v>152865.34</v>
      </c>
      <c r="F932" s="90">
        <v>31688</v>
      </c>
      <c r="G932" s="90">
        <v>31688</v>
      </c>
      <c r="H932" s="96">
        <v>33627</v>
      </c>
      <c r="I932" s="96">
        <v>33627</v>
      </c>
      <c r="J932" s="25">
        <v>265.56</v>
      </c>
      <c r="K932" s="26">
        <v>13302.34</v>
      </c>
      <c r="L932" s="96">
        <v>35041</v>
      </c>
      <c r="M932" s="96">
        <v>35041</v>
      </c>
      <c r="N932" s="25">
        <v>17114</v>
      </c>
      <c r="O932" s="26">
        <v>17114</v>
      </c>
      <c r="P932" s="96">
        <v>22093</v>
      </c>
      <c r="Q932" s="96">
        <v>22093</v>
      </c>
      <c r="R932" s="25"/>
      <c r="S932" s="26"/>
      <c r="T932" s="96"/>
      <c r="U932" s="96"/>
      <c r="V932" s="25"/>
      <c r="W932" s="26"/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1708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1708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1708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1708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1708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1708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1708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>
        <v>0</v>
      </c>
      <c r="K939" s="26">
        <v>0</v>
      </c>
      <c r="L939" s="96">
        <v>0</v>
      </c>
      <c r="M939" s="96">
        <v>0</v>
      </c>
      <c r="N939" s="25">
        <v>0</v>
      </c>
      <c r="O939" s="26">
        <v>0</v>
      </c>
      <c r="P939" s="96">
        <v>0</v>
      </c>
      <c r="Q939" s="96">
        <v>0</v>
      </c>
      <c r="R939" s="25"/>
      <c r="S939" s="26"/>
      <c r="T939" s="96"/>
      <c r="U939" s="96"/>
      <c r="V939" s="25"/>
      <c r="W939" s="26"/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1708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1708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133442.25</v>
      </c>
      <c r="F941" s="90">
        <v>0</v>
      </c>
      <c r="G941" s="90">
        <v>26688.45</v>
      </c>
      <c r="H941" s="91">
        <v>0</v>
      </c>
      <c r="I941" s="91">
        <v>26688.45</v>
      </c>
      <c r="J941" s="92">
        <v>0</v>
      </c>
      <c r="K941" s="93">
        <v>0</v>
      </c>
      <c r="L941" s="91">
        <v>0</v>
      </c>
      <c r="M941" s="91">
        <v>26688.45</v>
      </c>
      <c r="N941" s="92">
        <v>0</v>
      </c>
      <c r="O941" s="93">
        <v>26688.45</v>
      </c>
      <c r="P941" s="91">
        <v>0</v>
      </c>
      <c r="Q941" s="91">
        <v>26688.45</v>
      </c>
      <c r="R941" s="92"/>
      <c r="S941" s="93"/>
      <c r="T941" s="91"/>
      <c r="U941" s="91"/>
      <c r="V941" s="92"/>
      <c r="W941" s="93"/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1708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>
        <v>0</v>
      </c>
      <c r="K942" s="26">
        <v>0</v>
      </c>
      <c r="L942" s="96">
        <v>0</v>
      </c>
      <c r="M942" s="96">
        <v>0</v>
      </c>
      <c r="N942" s="25">
        <v>0</v>
      </c>
      <c r="O942" s="26">
        <v>0</v>
      </c>
      <c r="P942" s="91">
        <v>0</v>
      </c>
      <c r="Q942" s="91">
        <v>0</v>
      </c>
      <c r="R942" s="25"/>
      <c r="S942" s="26"/>
      <c r="T942" s="96"/>
      <c r="U942" s="96"/>
      <c r="V942" s="25"/>
      <c r="W942" s="26"/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1708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1708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116146.25</v>
      </c>
      <c r="F944" s="90">
        <v>0</v>
      </c>
      <c r="G944" s="90">
        <v>23229.25</v>
      </c>
      <c r="H944" s="91">
        <v>0</v>
      </c>
      <c r="I944" s="91">
        <v>23229.25</v>
      </c>
      <c r="J944" s="92">
        <v>0</v>
      </c>
      <c r="K944" s="93">
        <v>0</v>
      </c>
      <c r="L944" s="91">
        <v>0</v>
      </c>
      <c r="M944" s="91">
        <v>23229.25</v>
      </c>
      <c r="N944" s="92">
        <v>0</v>
      </c>
      <c r="O944" s="93">
        <v>23229.25</v>
      </c>
      <c r="P944" s="91">
        <v>0</v>
      </c>
      <c r="Q944" s="91">
        <v>23229.25</v>
      </c>
      <c r="R944" s="92"/>
      <c r="S944" s="93"/>
      <c r="T944" s="91"/>
      <c r="U944" s="91"/>
      <c r="V944" s="92"/>
      <c r="W944" s="93"/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1708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>
        <v>0</v>
      </c>
      <c r="K945" s="93">
        <v>0</v>
      </c>
      <c r="L945" s="91">
        <v>0</v>
      </c>
      <c r="M945" s="91">
        <v>0</v>
      </c>
      <c r="N945" s="92">
        <v>0</v>
      </c>
      <c r="O945" s="93">
        <v>0</v>
      </c>
      <c r="P945" s="91">
        <v>0</v>
      </c>
      <c r="Q945" s="91">
        <v>0</v>
      </c>
      <c r="R945" s="92"/>
      <c r="S945" s="93"/>
      <c r="T945" s="91"/>
      <c r="U945" s="91"/>
      <c r="V945" s="92"/>
      <c r="W945" s="93"/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1708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1708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408065.01999999996</v>
      </c>
      <c r="F947" s="90">
        <v>0</v>
      </c>
      <c r="G947" s="90">
        <v>81571.67</v>
      </c>
      <c r="H947" s="96">
        <v>0</v>
      </c>
      <c r="I947" s="96">
        <v>81571.67</v>
      </c>
      <c r="J947" s="25">
        <v>0</v>
      </c>
      <c r="K947" s="26">
        <v>206.67</v>
      </c>
      <c r="L947" s="96">
        <v>0</v>
      </c>
      <c r="M947" s="96">
        <v>81571.67</v>
      </c>
      <c r="N947" s="25">
        <v>0</v>
      </c>
      <c r="O947" s="26">
        <v>81571.67</v>
      </c>
      <c r="P947" s="96">
        <v>0</v>
      </c>
      <c r="Q947" s="96">
        <v>81571.67</v>
      </c>
      <c r="R947" s="25"/>
      <c r="S947" s="26"/>
      <c r="T947" s="96"/>
      <c r="U947" s="96"/>
      <c r="V947" s="25"/>
      <c r="W947" s="26"/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1708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1708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1708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1708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>
        <v>0</v>
      </c>
      <c r="M951" s="96">
        <v>0</v>
      </c>
      <c r="N951" s="25">
        <v>0</v>
      </c>
      <c r="O951" s="26">
        <v>0</v>
      </c>
      <c r="P951" s="91">
        <v>0</v>
      </c>
      <c r="Q951" s="91">
        <v>0</v>
      </c>
      <c r="R951" s="25"/>
      <c r="S951" s="26"/>
      <c r="T951" s="96"/>
      <c r="U951" s="96"/>
      <c r="V951" s="25"/>
      <c r="W951" s="26"/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1708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>
        <v>0</v>
      </c>
      <c r="K952" s="93">
        <v>0</v>
      </c>
      <c r="L952" s="91">
        <v>0</v>
      </c>
      <c r="M952" s="91">
        <v>0</v>
      </c>
      <c r="N952" s="92">
        <v>0</v>
      </c>
      <c r="O952" s="93">
        <v>0</v>
      </c>
      <c r="P952" s="96">
        <v>0</v>
      </c>
      <c r="Q952" s="96">
        <v>0</v>
      </c>
      <c r="R952" s="92"/>
      <c r="S952" s="93"/>
      <c r="T952" s="91"/>
      <c r="U952" s="91"/>
      <c r="V952" s="92"/>
      <c r="W952" s="93"/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1708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>
        <v>0</v>
      </c>
      <c r="K953" s="93">
        <v>0</v>
      </c>
      <c r="L953" s="91">
        <v>0</v>
      </c>
      <c r="M953" s="91">
        <v>0</v>
      </c>
      <c r="N953" s="92">
        <v>0</v>
      </c>
      <c r="O953" s="93">
        <v>0</v>
      </c>
      <c r="P953" s="91">
        <v>0</v>
      </c>
      <c r="Q953" s="91">
        <v>0</v>
      </c>
      <c r="R953" s="92"/>
      <c r="S953" s="93"/>
      <c r="T953" s="91"/>
      <c r="U953" s="91"/>
      <c r="V953" s="92"/>
      <c r="W953" s="93"/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1708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>
        <v>0</v>
      </c>
      <c r="K954" s="93">
        <v>0</v>
      </c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1708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1708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>
        <v>0</v>
      </c>
      <c r="K956" s="26">
        <v>0</v>
      </c>
      <c r="L956" s="96">
        <v>0</v>
      </c>
      <c r="M956" s="96">
        <v>0</v>
      </c>
      <c r="N956" s="25">
        <v>0</v>
      </c>
      <c r="O956" s="26">
        <v>0</v>
      </c>
      <c r="P956" s="96">
        <v>0</v>
      </c>
      <c r="Q956" s="96">
        <v>0</v>
      </c>
      <c r="R956" s="25"/>
      <c r="S956" s="26"/>
      <c r="T956" s="96"/>
      <c r="U956" s="96"/>
      <c r="V956" s="25"/>
      <c r="W956" s="26"/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1708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1708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1708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1708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1708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1708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1708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70282.5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>
        <v>0</v>
      </c>
      <c r="M963" s="96">
        <v>13399.61</v>
      </c>
      <c r="N963" s="25">
        <v>0</v>
      </c>
      <c r="O963" s="26">
        <v>13399.61</v>
      </c>
      <c r="P963" s="91">
        <v>0</v>
      </c>
      <c r="Q963" s="91">
        <v>16684.060000000001</v>
      </c>
      <c r="R963" s="25"/>
      <c r="S963" s="26"/>
      <c r="T963" s="96"/>
      <c r="U963" s="96"/>
      <c r="V963" s="25"/>
      <c r="W963" s="26"/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1708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>
        <v>0</v>
      </c>
      <c r="K964" s="93">
        <v>0</v>
      </c>
      <c r="L964" s="91">
        <v>0</v>
      </c>
      <c r="M964" s="91">
        <v>0</v>
      </c>
      <c r="N964" s="92">
        <v>0</v>
      </c>
      <c r="O964" s="93">
        <v>0</v>
      </c>
      <c r="P964" s="96">
        <v>0</v>
      </c>
      <c r="Q964" s="96">
        <v>0</v>
      </c>
      <c r="R964" s="92"/>
      <c r="S964" s="93"/>
      <c r="T964" s="91"/>
      <c r="U964" s="91"/>
      <c r="V964" s="92"/>
      <c r="W964" s="93"/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1708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39983.35</v>
      </c>
      <c r="F965" s="90">
        <v>0</v>
      </c>
      <c r="G965" s="90">
        <v>7996.67</v>
      </c>
      <c r="H965" s="91">
        <v>0</v>
      </c>
      <c r="I965" s="91">
        <v>7996.67</v>
      </c>
      <c r="J965" s="92">
        <v>0</v>
      </c>
      <c r="K965" s="93">
        <v>0</v>
      </c>
      <c r="L965" s="91">
        <v>0</v>
      </c>
      <c r="M965" s="91">
        <v>7996.67</v>
      </c>
      <c r="N965" s="92">
        <v>0</v>
      </c>
      <c r="O965" s="93">
        <v>7996.67</v>
      </c>
      <c r="P965" s="91">
        <v>0</v>
      </c>
      <c r="Q965" s="91">
        <v>7996.67</v>
      </c>
      <c r="R965" s="92"/>
      <c r="S965" s="93"/>
      <c r="T965" s="91"/>
      <c r="U965" s="91"/>
      <c r="V965" s="92"/>
      <c r="W965" s="93"/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1708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7372.79</v>
      </c>
      <c r="F966" s="90"/>
      <c r="G966" s="90"/>
      <c r="H966" s="96"/>
      <c r="I966" s="96"/>
      <c r="J966" s="25">
        <v>0</v>
      </c>
      <c r="K966" s="26">
        <v>7372.79</v>
      </c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1708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1708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45194.68</v>
      </c>
      <c r="F968" s="90">
        <v>0</v>
      </c>
      <c r="G968" s="90">
        <v>11298.67</v>
      </c>
      <c r="H968" s="91">
        <v>0</v>
      </c>
      <c r="I968" s="91">
        <v>11298.67</v>
      </c>
      <c r="J968" s="92">
        <v>0</v>
      </c>
      <c r="K968" s="93">
        <v>0</v>
      </c>
      <c r="L968" s="91">
        <v>0</v>
      </c>
      <c r="M968" s="91">
        <v>11298.67</v>
      </c>
      <c r="N968" s="92">
        <v>0</v>
      </c>
      <c r="O968" s="93">
        <v>11298.67</v>
      </c>
      <c r="P968" s="91">
        <v>0</v>
      </c>
      <c r="Q968" s="91">
        <v>0</v>
      </c>
      <c r="R968" s="92"/>
      <c r="S968" s="93"/>
      <c r="T968" s="91"/>
      <c r="U968" s="91"/>
      <c r="V968" s="92"/>
      <c r="W968" s="93"/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1708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>
        <v>0</v>
      </c>
      <c r="K969" s="26">
        <v>0</v>
      </c>
      <c r="L969" s="96">
        <v>0</v>
      </c>
      <c r="M969" s="96">
        <v>0</v>
      </c>
      <c r="N969" s="25">
        <v>0</v>
      </c>
      <c r="O969" s="26">
        <v>0</v>
      </c>
      <c r="P969" s="91">
        <v>0</v>
      </c>
      <c r="Q969" s="91">
        <v>0</v>
      </c>
      <c r="R969" s="25"/>
      <c r="S969" s="26"/>
      <c r="T969" s="96"/>
      <c r="U969" s="96"/>
      <c r="V969" s="25"/>
      <c r="W969" s="26"/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1708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>
        <v>0</v>
      </c>
      <c r="K970" s="93">
        <v>0</v>
      </c>
      <c r="L970" s="91">
        <v>0</v>
      </c>
      <c r="M970" s="91">
        <v>0</v>
      </c>
      <c r="N970" s="92">
        <v>0</v>
      </c>
      <c r="O970" s="93">
        <v>0</v>
      </c>
      <c r="P970" s="96">
        <v>0</v>
      </c>
      <c r="Q970" s="96">
        <v>0</v>
      </c>
      <c r="R970" s="92"/>
      <c r="S970" s="93"/>
      <c r="T970" s="91"/>
      <c r="U970" s="91"/>
      <c r="V970" s="92"/>
      <c r="W970" s="93"/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1708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>
        <v>0</v>
      </c>
      <c r="K971" s="26">
        <v>0</v>
      </c>
      <c r="L971" s="96">
        <v>0</v>
      </c>
      <c r="M971" s="96">
        <v>0</v>
      </c>
      <c r="N971" s="25">
        <v>0</v>
      </c>
      <c r="O971" s="26">
        <v>0</v>
      </c>
      <c r="P971" s="91">
        <v>0</v>
      </c>
      <c r="Q971" s="91">
        <v>0</v>
      </c>
      <c r="R971" s="25"/>
      <c r="S971" s="26"/>
      <c r="T971" s="96"/>
      <c r="U971" s="96"/>
      <c r="V971" s="25"/>
      <c r="W971" s="26"/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1708</v>
      </c>
      <c r="B972" s="110" t="s">
        <v>196</v>
      </c>
      <c r="C972" s="110" t="s">
        <v>197</v>
      </c>
      <c r="D972" s="21">
        <f t="shared" si="17"/>
        <v>827500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>
        <v>0</v>
      </c>
      <c r="K972" s="26">
        <v>0</v>
      </c>
      <c r="L972" s="96">
        <v>369500</v>
      </c>
      <c r="M972" s="96">
        <v>0</v>
      </c>
      <c r="N972" s="25">
        <v>0</v>
      </c>
      <c r="O972" s="26">
        <v>0</v>
      </c>
      <c r="P972" s="96">
        <v>80000</v>
      </c>
      <c r="Q972" s="96">
        <v>0</v>
      </c>
      <c r="R972" s="25"/>
      <c r="S972" s="26"/>
      <c r="T972" s="96"/>
      <c r="U972" s="96"/>
      <c r="V972" s="25"/>
      <c r="W972" s="26"/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1708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>
        <v>0</v>
      </c>
      <c r="K973" s="26">
        <v>0</v>
      </c>
      <c r="L973" s="96">
        <v>0</v>
      </c>
      <c r="M973" s="96">
        <v>0</v>
      </c>
      <c r="N973" s="25">
        <v>0</v>
      </c>
      <c r="O973" s="26">
        <v>0</v>
      </c>
      <c r="P973" s="96">
        <v>0</v>
      </c>
      <c r="Q973" s="96">
        <v>0</v>
      </c>
      <c r="R973" s="25"/>
      <c r="S973" s="26"/>
      <c r="T973" s="96"/>
      <c r="U973" s="96"/>
      <c r="V973" s="25"/>
      <c r="W973" s="26"/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1708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1708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>
        <v>0</v>
      </c>
      <c r="K975" s="26">
        <v>0</v>
      </c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1708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1708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>
        <v>0</v>
      </c>
      <c r="K977" s="26">
        <v>0</v>
      </c>
      <c r="L977" s="96">
        <v>0</v>
      </c>
      <c r="M977" s="96">
        <v>0</v>
      </c>
      <c r="N977" s="25">
        <v>0</v>
      </c>
      <c r="O977" s="26">
        <v>0</v>
      </c>
      <c r="P977" s="96">
        <v>0</v>
      </c>
      <c r="Q977" s="96">
        <v>0</v>
      </c>
      <c r="R977" s="25"/>
      <c r="S977" s="26"/>
      <c r="T977" s="96"/>
      <c r="U977" s="96"/>
      <c r="V977" s="25"/>
      <c r="W977" s="26"/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1708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28968.53</v>
      </c>
      <c r="F978" s="90">
        <v>0</v>
      </c>
      <c r="G978" s="90">
        <v>5024</v>
      </c>
      <c r="H978" s="96">
        <v>0</v>
      </c>
      <c r="I978" s="96">
        <v>5024</v>
      </c>
      <c r="J978" s="25">
        <v>0</v>
      </c>
      <c r="K978" s="26">
        <v>3848.53</v>
      </c>
      <c r="L978" s="96">
        <v>0</v>
      </c>
      <c r="M978" s="96">
        <v>5024</v>
      </c>
      <c r="N978" s="25">
        <v>0</v>
      </c>
      <c r="O978" s="26">
        <v>5024</v>
      </c>
      <c r="P978" s="96">
        <v>0</v>
      </c>
      <c r="Q978" s="96">
        <v>5024</v>
      </c>
      <c r="R978" s="25"/>
      <c r="S978" s="26"/>
      <c r="T978" s="96"/>
      <c r="U978" s="96"/>
      <c r="V978" s="25"/>
      <c r="W978" s="26"/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1708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280883.04000000004</v>
      </c>
      <c r="F979" s="90">
        <v>0</v>
      </c>
      <c r="G979" s="90">
        <v>47855.83</v>
      </c>
      <c r="H979" s="96">
        <v>0</v>
      </c>
      <c r="I979" s="96">
        <v>47855.83</v>
      </c>
      <c r="J979" s="25">
        <v>0</v>
      </c>
      <c r="K979" s="26">
        <v>41603.89</v>
      </c>
      <c r="L979" s="96">
        <v>0</v>
      </c>
      <c r="M979" s="96">
        <v>47855.83</v>
      </c>
      <c r="N979" s="25">
        <v>0</v>
      </c>
      <c r="O979" s="26">
        <v>47855.83</v>
      </c>
      <c r="P979" s="96">
        <v>0</v>
      </c>
      <c r="Q979" s="96">
        <v>47855.83</v>
      </c>
      <c r="R979" s="25"/>
      <c r="S979" s="26"/>
      <c r="T979" s="96"/>
      <c r="U979" s="96"/>
      <c r="V979" s="25"/>
      <c r="W979" s="26"/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1708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9257.0299999999988</v>
      </c>
      <c r="F980" s="90">
        <v>0</v>
      </c>
      <c r="G980" s="90">
        <v>1616.96</v>
      </c>
      <c r="H980" s="91">
        <v>0</v>
      </c>
      <c r="I980" s="91">
        <v>1616.96</v>
      </c>
      <c r="J980" s="92">
        <v>0</v>
      </c>
      <c r="K980" s="93">
        <v>1172.23</v>
      </c>
      <c r="L980" s="91">
        <v>0</v>
      </c>
      <c r="M980" s="91">
        <v>1616.96</v>
      </c>
      <c r="N980" s="92">
        <v>0</v>
      </c>
      <c r="O980" s="93">
        <v>1616.96</v>
      </c>
      <c r="P980" s="96">
        <v>0</v>
      </c>
      <c r="Q980" s="96">
        <v>1616.96</v>
      </c>
      <c r="R980" s="92"/>
      <c r="S980" s="93"/>
      <c r="T980" s="91"/>
      <c r="U980" s="91"/>
      <c r="V980" s="92"/>
      <c r="W980" s="93"/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1708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132630.72</v>
      </c>
      <c r="F981" s="90">
        <v>0</v>
      </c>
      <c r="G981" s="90">
        <v>23550.59</v>
      </c>
      <c r="H981" s="96">
        <v>0</v>
      </c>
      <c r="I981" s="96">
        <v>23550.59</v>
      </c>
      <c r="J981" s="25">
        <v>0</v>
      </c>
      <c r="K981" s="26">
        <v>3583.33</v>
      </c>
      <c r="L981" s="96">
        <v>0</v>
      </c>
      <c r="M981" s="96">
        <v>25650.59</v>
      </c>
      <c r="N981" s="25">
        <v>0</v>
      </c>
      <c r="O981" s="26">
        <v>28147.81</v>
      </c>
      <c r="P981" s="91">
        <v>0</v>
      </c>
      <c r="Q981" s="91">
        <v>28147.81</v>
      </c>
      <c r="R981" s="25"/>
      <c r="S981" s="26"/>
      <c r="T981" s="96"/>
      <c r="U981" s="96"/>
      <c r="V981" s="25"/>
      <c r="W981" s="26"/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1708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31233.58</v>
      </c>
      <c r="F982" s="90">
        <v>0</v>
      </c>
      <c r="G982" s="90">
        <v>6065.16</v>
      </c>
      <c r="H982" s="91">
        <v>0</v>
      </c>
      <c r="I982" s="91">
        <v>6065.16</v>
      </c>
      <c r="J982" s="92">
        <v>0</v>
      </c>
      <c r="K982" s="93">
        <v>907.78</v>
      </c>
      <c r="L982" s="91">
        <v>0</v>
      </c>
      <c r="M982" s="91">
        <v>6065.16</v>
      </c>
      <c r="N982" s="92">
        <v>0</v>
      </c>
      <c r="O982" s="93">
        <v>6065.16</v>
      </c>
      <c r="P982" s="96">
        <v>0</v>
      </c>
      <c r="Q982" s="96">
        <v>6065.16</v>
      </c>
      <c r="R982" s="92"/>
      <c r="S982" s="93"/>
      <c r="T982" s="91"/>
      <c r="U982" s="91"/>
      <c r="V982" s="92"/>
      <c r="W982" s="93"/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1708</v>
      </c>
      <c r="B983" s="110" t="s">
        <v>218</v>
      </c>
      <c r="C983" s="110" t="s">
        <v>1567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1708</v>
      </c>
      <c r="B984" s="110" t="s">
        <v>219</v>
      </c>
      <c r="C984" s="110" t="s">
        <v>1568</v>
      </c>
      <c r="D984" s="21">
        <f t="shared" si="17"/>
        <v>0</v>
      </c>
      <c r="E984" s="24">
        <f t="shared" si="17"/>
        <v>4138.8900000000003</v>
      </c>
      <c r="F984" s="90"/>
      <c r="G984" s="90"/>
      <c r="H984" s="96"/>
      <c r="I984" s="96"/>
      <c r="J984" s="25">
        <v>0</v>
      </c>
      <c r="K984" s="26">
        <v>4138.8900000000003</v>
      </c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1708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1708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3055.55</v>
      </c>
      <c r="F986" s="90">
        <v>0</v>
      </c>
      <c r="G986" s="90">
        <v>611.11</v>
      </c>
      <c r="H986" s="96">
        <v>0</v>
      </c>
      <c r="I986" s="96">
        <v>611.11</v>
      </c>
      <c r="J986" s="25">
        <v>0</v>
      </c>
      <c r="K986" s="26">
        <v>0</v>
      </c>
      <c r="L986" s="96">
        <v>0</v>
      </c>
      <c r="M986" s="96">
        <v>611.11</v>
      </c>
      <c r="N986" s="25">
        <v>0</v>
      </c>
      <c r="O986" s="26">
        <v>611.11</v>
      </c>
      <c r="P986" s="91">
        <v>0</v>
      </c>
      <c r="Q986" s="91">
        <v>611.11</v>
      </c>
      <c r="R986" s="25"/>
      <c r="S986" s="26"/>
      <c r="T986" s="96"/>
      <c r="U986" s="96"/>
      <c r="V986" s="25"/>
      <c r="W986" s="26"/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1708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1708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1708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>
        <v>0</v>
      </c>
      <c r="K989" s="93">
        <v>0</v>
      </c>
      <c r="L989" s="91">
        <v>0</v>
      </c>
      <c r="M989" s="91">
        <v>0</v>
      </c>
      <c r="N989" s="92">
        <v>0</v>
      </c>
      <c r="O989" s="93">
        <v>0</v>
      </c>
      <c r="P989" s="96">
        <v>0</v>
      </c>
      <c r="Q989" s="96">
        <v>0</v>
      </c>
      <c r="R989" s="92"/>
      <c r="S989" s="93"/>
      <c r="T989" s="91"/>
      <c r="U989" s="91"/>
      <c r="V989" s="92"/>
      <c r="W989" s="93"/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1708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1708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4895.8499999999995</v>
      </c>
      <c r="F991" s="90">
        <v>0</v>
      </c>
      <c r="G991" s="90">
        <v>979.17</v>
      </c>
      <c r="H991" s="91">
        <v>0</v>
      </c>
      <c r="I991" s="91">
        <v>979.17</v>
      </c>
      <c r="J991" s="92">
        <v>0</v>
      </c>
      <c r="K991" s="93">
        <v>0</v>
      </c>
      <c r="L991" s="91">
        <v>0</v>
      </c>
      <c r="M991" s="91">
        <v>979.17</v>
      </c>
      <c r="N991" s="92">
        <v>0</v>
      </c>
      <c r="O991" s="93">
        <v>979.17</v>
      </c>
      <c r="P991" s="96">
        <v>0</v>
      </c>
      <c r="Q991" s="96">
        <v>979.17</v>
      </c>
      <c r="R991" s="92"/>
      <c r="S991" s="93"/>
      <c r="T991" s="91"/>
      <c r="U991" s="91"/>
      <c r="V991" s="92"/>
      <c r="W991" s="93"/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1708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>
        <v>0</v>
      </c>
      <c r="K992" s="26">
        <v>0</v>
      </c>
      <c r="L992" s="96">
        <v>0</v>
      </c>
      <c r="M992" s="96">
        <v>0</v>
      </c>
      <c r="N992" s="25">
        <v>0</v>
      </c>
      <c r="O992" s="26">
        <v>0</v>
      </c>
      <c r="P992" s="91">
        <v>0</v>
      </c>
      <c r="Q992" s="91">
        <v>0</v>
      </c>
      <c r="R992" s="25"/>
      <c r="S992" s="26"/>
      <c r="T992" s="96"/>
      <c r="U992" s="96"/>
      <c r="V992" s="25"/>
      <c r="W992" s="26"/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1708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1708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34166.67</v>
      </c>
      <c r="F994" s="90">
        <v>0</v>
      </c>
      <c r="G994" s="90">
        <v>0</v>
      </c>
      <c r="H994" s="96">
        <v>0</v>
      </c>
      <c r="I994" s="96">
        <v>0</v>
      </c>
      <c r="J994" s="25">
        <v>0</v>
      </c>
      <c r="K994" s="26">
        <v>34166.67</v>
      </c>
      <c r="L994" s="96">
        <v>0</v>
      </c>
      <c r="M994" s="96">
        <v>0</v>
      </c>
      <c r="N994" s="25">
        <v>0</v>
      </c>
      <c r="O994" s="26">
        <v>0</v>
      </c>
      <c r="P994" s="96">
        <v>0</v>
      </c>
      <c r="Q994" s="96">
        <v>0</v>
      </c>
      <c r="R994" s="25"/>
      <c r="S994" s="26"/>
      <c r="T994" s="96"/>
      <c r="U994" s="96"/>
      <c r="V994" s="25"/>
      <c r="W994" s="26"/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1708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>
        <v>0</v>
      </c>
      <c r="K995" s="26">
        <v>0</v>
      </c>
      <c r="L995" s="96">
        <v>0</v>
      </c>
      <c r="M995" s="96">
        <v>0</v>
      </c>
      <c r="N995" s="25">
        <v>0</v>
      </c>
      <c r="O995" s="26">
        <v>0</v>
      </c>
      <c r="P995" s="96">
        <v>0</v>
      </c>
      <c r="Q995" s="96">
        <v>0</v>
      </c>
      <c r="R995" s="25"/>
      <c r="S995" s="26"/>
      <c r="T995" s="96"/>
      <c r="U995" s="96"/>
      <c r="V995" s="25"/>
      <c r="W995" s="26"/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1708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1708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39623.15</v>
      </c>
      <c r="F997" s="90">
        <v>0</v>
      </c>
      <c r="G997" s="90">
        <v>7924.63</v>
      </c>
      <c r="H997" s="96">
        <v>0</v>
      </c>
      <c r="I997" s="96">
        <v>7924.63</v>
      </c>
      <c r="J997" s="25">
        <v>0</v>
      </c>
      <c r="K997" s="26">
        <v>0</v>
      </c>
      <c r="L997" s="96">
        <v>0</v>
      </c>
      <c r="M997" s="96">
        <v>7924.63</v>
      </c>
      <c r="N997" s="25">
        <v>0</v>
      </c>
      <c r="O997" s="26">
        <v>7924.63</v>
      </c>
      <c r="P997" s="96">
        <v>0</v>
      </c>
      <c r="Q997" s="96">
        <v>7924.63</v>
      </c>
      <c r="R997" s="25"/>
      <c r="S997" s="26"/>
      <c r="T997" s="96"/>
      <c r="U997" s="96"/>
      <c r="V997" s="25"/>
      <c r="W997" s="26"/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1708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>
        <v>0</v>
      </c>
      <c r="M998" s="96">
        <v>0</v>
      </c>
      <c r="N998" s="25">
        <v>0</v>
      </c>
      <c r="O998" s="26">
        <v>0</v>
      </c>
      <c r="P998" s="96">
        <v>0</v>
      </c>
      <c r="Q998" s="96">
        <v>0</v>
      </c>
      <c r="R998" s="25"/>
      <c r="S998" s="26"/>
      <c r="T998" s="96"/>
      <c r="U998" s="96"/>
      <c r="V998" s="25"/>
      <c r="W998" s="26"/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1708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1708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>
        <v>0</v>
      </c>
      <c r="M1000" s="96">
        <v>0</v>
      </c>
      <c r="N1000" s="25">
        <v>0</v>
      </c>
      <c r="O1000" s="26">
        <v>0</v>
      </c>
      <c r="P1000" s="96">
        <v>0</v>
      </c>
      <c r="Q1000" s="96">
        <v>0</v>
      </c>
      <c r="R1000" s="25"/>
      <c r="S1000" s="26"/>
      <c r="T1000" s="96"/>
      <c r="U1000" s="96"/>
      <c r="V1000" s="25"/>
      <c r="W1000" s="26"/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1708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>
        <v>0</v>
      </c>
      <c r="M1001" s="96">
        <v>0</v>
      </c>
      <c r="N1001" s="25">
        <v>0</v>
      </c>
      <c r="O1001" s="26">
        <v>0</v>
      </c>
      <c r="P1001" s="96">
        <v>0</v>
      </c>
      <c r="Q1001" s="96">
        <v>0</v>
      </c>
      <c r="R1001" s="25"/>
      <c r="S1001" s="26"/>
      <c r="T1001" s="96"/>
      <c r="U1001" s="96"/>
      <c r="V1001" s="25"/>
      <c r="W1001" s="26"/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1708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1708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>
        <v>0</v>
      </c>
      <c r="M1003" s="96">
        <v>0</v>
      </c>
      <c r="N1003" s="25">
        <v>0</v>
      </c>
      <c r="O1003" s="26">
        <v>0</v>
      </c>
      <c r="P1003" s="96">
        <v>0</v>
      </c>
      <c r="Q1003" s="96">
        <v>0</v>
      </c>
      <c r="R1003" s="25"/>
      <c r="S1003" s="26"/>
      <c r="T1003" s="96"/>
      <c r="U1003" s="96"/>
      <c r="V1003" s="25"/>
      <c r="W1003" s="26"/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1708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>
        <v>0</v>
      </c>
      <c r="M1004" s="91">
        <v>0</v>
      </c>
      <c r="N1004" s="92">
        <v>0</v>
      </c>
      <c r="O1004" s="93">
        <v>0</v>
      </c>
      <c r="P1004" s="96">
        <v>0</v>
      </c>
      <c r="Q1004" s="96">
        <v>0</v>
      </c>
      <c r="R1004" s="92"/>
      <c r="S1004" s="93"/>
      <c r="T1004" s="91"/>
      <c r="U1004" s="91"/>
      <c r="V1004" s="92"/>
      <c r="W1004" s="93"/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1708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1708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>
        <v>0</v>
      </c>
      <c r="M1006" s="91">
        <v>0</v>
      </c>
      <c r="N1006" s="92">
        <v>0</v>
      </c>
      <c r="O1006" s="93">
        <v>0</v>
      </c>
      <c r="P1006" s="91">
        <v>0</v>
      </c>
      <c r="Q1006" s="91">
        <v>0</v>
      </c>
      <c r="R1006" s="92"/>
      <c r="S1006" s="93"/>
      <c r="T1006" s="91"/>
      <c r="U1006" s="91"/>
      <c r="V1006" s="92"/>
      <c r="W1006" s="93"/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1708</v>
      </c>
      <c r="B1007" s="110" t="s">
        <v>264</v>
      </c>
      <c r="C1007" s="110" t="s">
        <v>265</v>
      </c>
      <c r="D1007" s="21">
        <f t="shared" si="17"/>
        <v>2094900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>
        <v>0</v>
      </c>
      <c r="K1007" s="93">
        <v>0</v>
      </c>
      <c r="L1007" s="91">
        <v>877000</v>
      </c>
      <c r="M1007" s="91">
        <v>0</v>
      </c>
      <c r="N1007" s="92">
        <v>254500</v>
      </c>
      <c r="O1007" s="93">
        <v>0</v>
      </c>
      <c r="P1007" s="91">
        <v>963400</v>
      </c>
      <c r="Q1007" s="91">
        <v>0</v>
      </c>
      <c r="R1007" s="92"/>
      <c r="S1007" s="93"/>
      <c r="T1007" s="91"/>
      <c r="U1007" s="91"/>
      <c r="V1007" s="92"/>
      <c r="W1007" s="93"/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1708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1708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822220.01000000013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>
        <v>0</v>
      </c>
      <c r="K1009" s="26">
        <v>4238.33</v>
      </c>
      <c r="L1009" s="96">
        <v>0</v>
      </c>
      <c r="M1009" s="96">
        <v>156971.67000000001</v>
      </c>
      <c r="N1009" s="25">
        <v>0</v>
      </c>
      <c r="O1009" s="26">
        <v>175830</v>
      </c>
      <c r="P1009" s="91">
        <v>0</v>
      </c>
      <c r="Q1009" s="91">
        <v>171236.67</v>
      </c>
      <c r="R1009" s="25"/>
      <c r="S1009" s="26"/>
      <c r="T1009" s="96"/>
      <c r="U1009" s="96"/>
      <c r="V1009" s="25"/>
      <c r="W1009" s="26"/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1708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>
        <v>0</v>
      </c>
      <c r="M1010" s="91">
        <v>0</v>
      </c>
      <c r="N1010" s="92">
        <v>0</v>
      </c>
      <c r="O1010" s="93">
        <v>0</v>
      </c>
      <c r="P1010" s="96">
        <v>0</v>
      </c>
      <c r="Q1010" s="96">
        <v>0</v>
      </c>
      <c r="R1010" s="92"/>
      <c r="S1010" s="93"/>
      <c r="T1010" s="91"/>
      <c r="U1010" s="91"/>
      <c r="V1010" s="92"/>
      <c r="W1010" s="93"/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1708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1708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>
        <v>0</v>
      </c>
      <c r="M1012" s="91">
        <v>0</v>
      </c>
      <c r="N1012" s="92">
        <v>0</v>
      </c>
      <c r="O1012" s="93">
        <v>0</v>
      </c>
      <c r="P1012" s="91">
        <v>0</v>
      </c>
      <c r="Q1012" s="91">
        <v>0</v>
      </c>
      <c r="R1012" s="92"/>
      <c r="S1012" s="93"/>
      <c r="T1012" s="91"/>
      <c r="U1012" s="91"/>
      <c r="V1012" s="92"/>
      <c r="W1012" s="93"/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1708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1708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1708</v>
      </c>
      <c r="B1015" s="110" t="s">
        <v>280</v>
      </c>
      <c r="C1015" s="110" t="s">
        <v>1569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1708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>
        <v>0</v>
      </c>
      <c r="K1016" s="93">
        <v>0</v>
      </c>
      <c r="L1016" s="91">
        <v>0</v>
      </c>
      <c r="M1016" s="91">
        <v>0</v>
      </c>
      <c r="N1016" s="92">
        <v>0</v>
      </c>
      <c r="O1016" s="93">
        <v>0</v>
      </c>
      <c r="P1016" s="91">
        <v>0</v>
      </c>
      <c r="Q1016" s="91">
        <v>0</v>
      </c>
      <c r="R1016" s="92"/>
      <c r="S1016" s="93"/>
      <c r="T1016" s="91"/>
      <c r="U1016" s="91"/>
      <c r="V1016" s="92"/>
      <c r="W1016" s="93"/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1708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1708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>
        <v>0</v>
      </c>
      <c r="K1018" s="93">
        <v>0</v>
      </c>
      <c r="L1018" s="91">
        <v>0</v>
      </c>
      <c r="M1018" s="91">
        <v>0</v>
      </c>
      <c r="N1018" s="92">
        <v>0</v>
      </c>
      <c r="O1018" s="93">
        <v>0</v>
      </c>
      <c r="P1018" s="91">
        <v>0</v>
      </c>
      <c r="Q1018" s="91">
        <v>0</v>
      </c>
      <c r="R1018" s="92"/>
      <c r="S1018" s="93"/>
      <c r="T1018" s="91"/>
      <c r="U1018" s="91"/>
      <c r="V1018" s="92"/>
      <c r="W1018" s="93"/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1708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1708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1708</v>
      </c>
      <c r="B1021" s="110" t="s">
        <v>291</v>
      </c>
      <c r="C1021" s="110" t="s">
        <v>1570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1708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1708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1708</v>
      </c>
      <c r="B1024" s="110" t="s">
        <v>296</v>
      </c>
      <c r="C1024" s="110" t="s">
        <v>1571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1708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1708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1708</v>
      </c>
      <c r="B1027" s="110" t="s">
        <v>301</v>
      </c>
      <c r="C1027" s="110" t="s">
        <v>1572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1708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1708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1708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1708</v>
      </c>
      <c r="B1031" s="110" t="s">
        <v>308</v>
      </c>
      <c r="C1031" s="110" t="s">
        <v>309</v>
      </c>
      <c r="D1031" s="21">
        <f t="shared" si="18"/>
        <v>29000</v>
      </c>
      <c r="E1031" s="24">
        <f t="shared" si="18"/>
        <v>1</v>
      </c>
      <c r="F1031" s="90">
        <v>0</v>
      </c>
      <c r="G1031" s="90">
        <v>0</v>
      </c>
      <c r="H1031" s="91">
        <v>0</v>
      </c>
      <c r="I1031" s="91">
        <v>0</v>
      </c>
      <c r="J1031" s="92">
        <v>10000</v>
      </c>
      <c r="K1031" s="93">
        <v>1</v>
      </c>
      <c r="L1031" s="91">
        <v>19000</v>
      </c>
      <c r="M1031" s="91">
        <v>0</v>
      </c>
      <c r="N1031" s="92">
        <v>0</v>
      </c>
      <c r="O1031" s="93">
        <v>0</v>
      </c>
      <c r="P1031" s="96">
        <v>0</v>
      </c>
      <c r="Q1031" s="96">
        <v>0</v>
      </c>
      <c r="R1031" s="92"/>
      <c r="S1031" s="93"/>
      <c r="T1031" s="91"/>
      <c r="U1031" s="91"/>
      <c r="V1031" s="92"/>
      <c r="W1031" s="93"/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1708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>
        <v>0</v>
      </c>
      <c r="I1032" s="96">
        <v>0</v>
      </c>
      <c r="J1032" s="25">
        <v>0</v>
      </c>
      <c r="K1032" s="26">
        <v>0</v>
      </c>
      <c r="L1032" s="96">
        <v>0</v>
      </c>
      <c r="M1032" s="96">
        <v>0</v>
      </c>
      <c r="N1032" s="25">
        <v>0</v>
      </c>
      <c r="O1032" s="26">
        <v>0</v>
      </c>
      <c r="P1032" s="91">
        <v>0</v>
      </c>
      <c r="Q1032" s="91">
        <v>0</v>
      </c>
      <c r="R1032" s="25"/>
      <c r="S1032" s="26"/>
      <c r="T1032" s="96"/>
      <c r="U1032" s="96"/>
      <c r="V1032" s="25"/>
      <c r="W1032" s="26"/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1708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>
        <v>0</v>
      </c>
      <c r="K1033" s="26">
        <v>0</v>
      </c>
      <c r="L1033" s="96">
        <v>0</v>
      </c>
      <c r="M1033" s="96">
        <v>0</v>
      </c>
      <c r="N1033" s="25">
        <v>0</v>
      </c>
      <c r="O1033" s="26">
        <v>0</v>
      </c>
      <c r="P1033" s="96">
        <v>0</v>
      </c>
      <c r="Q1033" s="96">
        <v>0</v>
      </c>
      <c r="R1033" s="25"/>
      <c r="S1033" s="26"/>
      <c r="T1033" s="96"/>
      <c r="U1033" s="96"/>
      <c r="V1033" s="25"/>
      <c r="W1033" s="26"/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1708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>
        <v>0</v>
      </c>
      <c r="K1034" s="26">
        <v>0</v>
      </c>
      <c r="L1034" s="96">
        <v>0</v>
      </c>
      <c r="M1034" s="96">
        <v>0</v>
      </c>
      <c r="N1034" s="25">
        <v>0</v>
      </c>
      <c r="O1034" s="26">
        <v>0</v>
      </c>
      <c r="P1034" s="96">
        <v>0</v>
      </c>
      <c r="Q1034" s="96">
        <v>0</v>
      </c>
      <c r="R1034" s="25"/>
      <c r="S1034" s="26"/>
      <c r="T1034" s="96"/>
      <c r="U1034" s="96"/>
      <c r="V1034" s="25"/>
      <c r="W1034" s="26"/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1708</v>
      </c>
      <c r="B1035" s="110" t="s">
        <v>316</v>
      </c>
      <c r="C1035" s="110" t="s">
        <v>317</v>
      </c>
      <c r="D1035" s="21">
        <f t="shared" si="18"/>
        <v>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>
        <v>0</v>
      </c>
      <c r="K1035" s="26">
        <v>0</v>
      </c>
      <c r="L1035" s="96">
        <v>0</v>
      </c>
      <c r="M1035" s="96">
        <v>0</v>
      </c>
      <c r="N1035" s="25">
        <v>0</v>
      </c>
      <c r="O1035" s="26">
        <v>0</v>
      </c>
      <c r="P1035" s="96">
        <v>0</v>
      </c>
      <c r="Q1035" s="96">
        <v>0</v>
      </c>
      <c r="R1035" s="25"/>
      <c r="S1035" s="26"/>
      <c r="T1035" s="96"/>
      <c r="U1035" s="96"/>
      <c r="V1035" s="25"/>
      <c r="W1035" s="26"/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1708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>
        <v>0</v>
      </c>
      <c r="K1036" s="26">
        <v>0</v>
      </c>
      <c r="L1036" s="96">
        <v>0</v>
      </c>
      <c r="M1036" s="96">
        <v>0</v>
      </c>
      <c r="N1036" s="25">
        <v>0</v>
      </c>
      <c r="O1036" s="26">
        <v>0</v>
      </c>
      <c r="P1036" s="96">
        <v>0</v>
      </c>
      <c r="Q1036" s="96">
        <v>0</v>
      </c>
      <c r="R1036" s="25"/>
      <c r="S1036" s="26"/>
      <c r="T1036" s="96"/>
      <c r="U1036" s="96"/>
      <c r="V1036" s="25"/>
      <c r="W1036" s="26"/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1708</v>
      </c>
      <c r="B1037" s="110" t="s">
        <v>320</v>
      </c>
      <c r="C1037" s="110" t="s">
        <v>321</v>
      </c>
      <c r="D1037" s="21">
        <f t="shared" si="18"/>
        <v>3771060</v>
      </c>
      <c r="E1037" s="24">
        <f t="shared" si="18"/>
        <v>320000</v>
      </c>
      <c r="F1037" s="90">
        <v>0</v>
      </c>
      <c r="G1037" s="90">
        <v>0</v>
      </c>
      <c r="H1037" s="96">
        <v>0</v>
      </c>
      <c r="I1037" s="96">
        <v>0</v>
      </c>
      <c r="J1037" s="25">
        <v>751000</v>
      </c>
      <c r="K1037" s="26">
        <v>0</v>
      </c>
      <c r="L1037" s="96">
        <v>1623400</v>
      </c>
      <c r="M1037" s="96">
        <v>0</v>
      </c>
      <c r="N1037" s="25">
        <v>227660</v>
      </c>
      <c r="O1037" s="26">
        <v>0</v>
      </c>
      <c r="P1037" s="96">
        <v>1169000</v>
      </c>
      <c r="Q1037" s="96">
        <v>320000</v>
      </c>
      <c r="R1037" s="25"/>
      <c r="S1037" s="26"/>
      <c r="T1037" s="96"/>
      <c r="U1037" s="96"/>
      <c r="V1037" s="25"/>
      <c r="W1037" s="26"/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1708</v>
      </c>
      <c r="B1038" s="110" t="s">
        <v>322</v>
      </c>
      <c r="C1038" s="110" t="s">
        <v>323</v>
      </c>
      <c r="D1038" s="21">
        <f t="shared" si="18"/>
        <v>500000</v>
      </c>
      <c r="E1038" s="24">
        <f t="shared" si="18"/>
        <v>479000</v>
      </c>
      <c r="F1038" s="90">
        <v>0</v>
      </c>
      <c r="G1038" s="90">
        <v>0</v>
      </c>
      <c r="H1038" s="96">
        <v>0</v>
      </c>
      <c r="I1038" s="96">
        <v>0</v>
      </c>
      <c r="J1038" s="25">
        <v>0</v>
      </c>
      <c r="K1038" s="26">
        <v>0</v>
      </c>
      <c r="L1038" s="96">
        <v>0</v>
      </c>
      <c r="M1038" s="96">
        <v>0</v>
      </c>
      <c r="N1038" s="25">
        <v>21000</v>
      </c>
      <c r="O1038" s="26">
        <v>0</v>
      </c>
      <c r="P1038" s="96">
        <v>479000</v>
      </c>
      <c r="Q1038" s="96">
        <v>479000</v>
      </c>
      <c r="R1038" s="25"/>
      <c r="S1038" s="26"/>
      <c r="T1038" s="96"/>
      <c r="U1038" s="96"/>
      <c r="V1038" s="25"/>
      <c r="W1038" s="26"/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1708</v>
      </c>
      <c r="B1039" s="110" t="s">
        <v>324</v>
      </c>
      <c r="C1039" s="110" t="s">
        <v>325</v>
      </c>
      <c r="D1039" s="21">
        <f t="shared" si="18"/>
        <v>29000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>
        <v>0</v>
      </c>
      <c r="K1039" s="26">
        <v>0</v>
      </c>
      <c r="L1039" s="96">
        <v>0</v>
      </c>
      <c r="M1039" s="96">
        <v>0</v>
      </c>
      <c r="N1039" s="25">
        <v>0</v>
      </c>
      <c r="O1039" s="26">
        <v>0</v>
      </c>
      <c r="P1039" s="96">
        <v>0</v>
      </c>
      <c r="Q1039" s="96">
        <v>0</v>
      </c>
      <c r="R1039" s="25"/>
      <c r="S1039" s="26"/>
      <c r="T1039" s="96"/>
      <c r="U1039" s="96"/>
      <c r="V1039" s="25"/>
      <c r="W1039" s="26"/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1708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1708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126696.23999999999</v>
      </c>
      <c r="F1041" s="90">
        <v>0</v>
      </c>
      <c r="G1041" s="90">
        <v>22069.17</v>
      </c>
      <c r="H1041" s="96">
        <v>0</v>
      </c>
      <c r="I1041" s="96">
        <v>21202.5</v>
      </c>
      <c r="J1041" s="25">
        <v>0</v>
      </c>
      <c r="K1041" s="26">
        <v>37542.06</v>
      </c>
      <c r="L1041" s="96">
        <v>0</v>
      </c>
      <c r="M1041" s="96">
        <v>15294.17</v>
      </c>
      <c r="N1041" s="25">
        <v>0</v>
      </c>
      <c r="O1041" s="26">
        <v>15294.17</v>
      </c>
      <c r="P1041" s="96">
        <v>0</v>
      </c>
      <c r="Q1041" s="96">
        <v>15294.17</v>
      </c>
      <c r="R1041" s="25"/>
      <c r="S1041" s="26"/>
      <c r="T1041" s="96"/>
      <c r="U1041" s="96"/>
      <c r="V1041" s="25"/>
      <c r="W1041" s="26"/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1708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220666.66999999998</v>
      </c>
      <c r="F1042" s="90">
        <v>0</v>
      </c>
      <c r="G1042" s="90">
        <v>33250</v>
      </c>
      <c r="H1042" s="96">
        <v>0</v>
      </c>
      <c r="I1042" s="96">
        <v>33250</v>
      </c>
      <c r="J1042" s="25">
        <v>0</v>
      </c>
      <c r="K1042" s="26">
        <v>54416.67</v>
      </c>
      <c r="L1042" s="96">
        <v>0</v>
      </c>
      <c r="M1042" s="96">
        <v>33250</v>
      </c>
      <c r="N1042" s="25">
        <v>0</v>
      </c>
      <c r="O1042" s="26">
        <v>33250</v>
      </c>
      <c r="P1042" s="96">
        <v>0</v>
      </c>
      <c r="Q1042" s="96">
        <v>33250</v>
      </c>
      <c r="R1042" s="25"/>
      <c r="S1042" s="26"/>
      <c r="T1042" s="96"/>
      <c r="U1042" s="96"/>
      <c r="V1042" s="25"/>
      <c r="W1042" s="26"/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1708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20783.330000000002</v>
      </c>
      <c r="F1043" s="90">
        <v>0</v>
      </c>
      <c r="G1043" s="90">
        <v>440</v>
      </c>
      <c r="H1043" s="96">
        <v>0</v>
      </c>
      <c r="I1043" s="96">
        <v>4940</v>
      </c>
      <c r="J1043" s="25">
        <v>0</v>
      </c>
      <c r="K1043" s="26">
        <v>583.33000000000004</v>
      </c>
      <c r="L1043" s="96">
        <v>0</v>
      </c>
      <c r="M1043" s="96">
        <v>4940</v>
      </c>
      <c r="N1043" s="25">
        <v>0</v>
      </c>
      <c r="O1043" s="26">
        <v>4940</v>
      </c>
      <c r="P1043" s="96">
        <v>0</v>
      </c>
      <c r="Q1043" s="96">
        <v>4940</v>
      </c>
      <c r="R1043" s="25"/>
      <c r="S1043" s="26"/>
      <c r="T1043" s="96"/>
      <c r="U1043" s="96"/>
      <c r="V1043" s="25"/>
      <c r="W1043" s="26"/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1708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4125.17</v>
      </c>
      <c r="F1044" s="90">
        <v>0</v>
      </c>
      <c r="G1044" s="90">
        <v>0</v>
      </c>
      <c r="H1044" s="96">
        <v>0</v>
      </c>
      <c r="I1044" s="96">
        <v>0</v>
      </c>
      <c r="J1044" s="25">
        <v>0</v>
      </c>
      <c r="K1044" s="26">
        <v>4125.17</v>
      </c>
      <c r="L1044" s="96">
        <v>0</v>
      </c>
      <c r="M1044" s="96">
        <v>0</v>
      </c>
      <c r="N1044" s="25">
        <v>0</v>
      </c>
      <c r="O1044" s="26">
        <v>0</v>
      </c>
      <c r="P1044" s="96">
        <v>0</v>
      </c>
      <c r="Q1044" s="96">
        <v>0</v>
      </c>
      <c r="R1044" s="25"/>
      <c r="S1044" s="26"/>
      <c r="T1044" s="96"/>
      <c r="U1044" s="96"/>
      <c r="V1044" s="25"/>
      <c r="W1044" s="26"/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1708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235.85000000000002</v>
      </c>
      <c r="F1045" s="90">
        <v>0</v>
      </c>
      <c r="G1045" s="90">
        <v>47.17</v>
      </c>
      <c r="H1045" s="96">
        <v>0</v>
      </c>
      <c r="I1045" s="96">
        <v>47.17</v>
      </c>
      <c r="J1045" s="25">
        <v>0</v>
      </c>
      <c r="K1045" s="26">
        <v>0</v>
      </c>
      <c r="L1045" s="96">
        <v>0</v>
      </c>
      <c r="M1045" s="96">
        <v>47.17</v>
      </c>
      <c r="N1045" s="25">
        <v>0</v>
      </c>
      <c r="O1045" s="26">
        <v>47.17</v>
      </c>
      <c r="P1045" s="96">
        <v>0</v>
      </c>
      <c r="Q1045" s="96">
        <v>47.17</v>
      </c>
      <c r="R1045" s="25"/>
      <c r="S1045" s="26"/>
      <c r="T1045" s="96"/>
      <c r="U1045" s="96"/>
      <c r="V1045" s="25"/>
      <c r="W1045" s="26"/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1708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>
        <v>0</v>
      </c>
      <c r="K1046" s="26">
        <v>0</v>
      </c>
      <c r="L1046" s="96">
        <v>0</v>
      </c>
      <c r="M1046" s="96">
        <v>0</v>
      </c>
      <c r="N1046" s="25">
        <v>0</v>
      </c>
      <c r="O1046" s="26">
        <v>0</v>
      </c>
      <c r="P1046" s="96">
        <v>0</v>
      </c>
      <c r="Q1046" s="96">
        <v>0</v>
      </c>
      <c r="R1046" s="25"/>
      <c r="S1046" s="26"/>
      <c r="T1046" s="96"/>
      <c r="U1046" s="96"/>
      <c r="V1046" s="25"/>
      <c r="W1046" s="26"/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1708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1862489.24</v>
      </c>
      <c r="F1047" s="90">
        <v>0</v>
      </c>
      <c r="G1047" s="90">
        <v>319029.74</v>
      </c>
      <c r="H1047" s="96">
        <v>0</v>
      </c>
      <c r="I1047" s="96">
        <v>319029.74</v>
      </c>
      <c r="J1047" s="25">
        <v>0</v>
      </c>
      <c r="K1047" s="26">
        <v>272291.7</v>
      </c>
      <c r="L1047" s="96">
        <v>0</v>
      </c>
      <c r="M1047" s="96">
        <v>313686.24</v>
      </c>
      <c r="N1047" s="25">
        <v>0</v>
      </c>
      <c r="O1047" s="26">
        <v>323369.58</v>
      </c>
      <c r="P1047" s="96">
        <v>0</v>
      </c>
      <c r="Q1047" s="96">
        <v>315082.23999999999</v>
      </c>
      <c r="R1047" s="25"/>
      <c r="S1047" s="26"/>
      <c r="T1047" s="96"/>
      <c r="U1047" s="96"/>
      <c r="V1047" s="25"/>
      <c r="W1047" s="26"/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1708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126447.5</v>
      </c>
      <c r="F1048" s="90">
        <v>0</v>
      </c>
      <c r="G1048" s="90">
        <v>16533.89</v>
      </c>
      <c r="H1048" s="96">
        <v>0</v>
      </c>
      <c r="I1048" s="96">
        <v>16533.89</v>
      </c>
      <c r="J1048" s="25">
        <v>0</v>
      </c>
      <c r="K1048" s="26">
        <v>48678.06</v>
      </c>
      <c r="L1048" s="96">
        <v>0</v>
      </c>
      <c r="M1048" s="96">
        <v>17564.439999999999</v>
      </c>
      <c r="N1048" s="25">
        <v>0</v>
      </c>
      <c r="O1048" s="26">
        <v>13276.94</v>
      </c>
      <c r="P1048" s="96">
        <v>0</v>
      </c>
      <c r="Q1048" s="96">
        <v>13860.28</v>
      </c>
      <c r="R1048" s="25"/>
      <c r="S1048" s="26"/>
      <c r="T1048" s="96"/>
      <c r="U1048" s="96"/>
      <c r="V1048" s="25"/>
      <c r="W1048" s="26"/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1708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22923.600000000002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>
        <v>0</v>
      </c>
      <c r="K1049" s="26">
        <v>17400.97</v>
      </c>
      <c r="L1049" s="96">
        <v>0</v>
      </c>
      <c r="M1049" s="96">
        <v>1426.75</v>
      </c>
      <c r="N1049" s="25">
        <v>0</v>
      </c>
      <c r="O1049" s="26">
        <v>1426.75</v>
      </c>
      <c r="P1049" s="96">
        <v>0</v>
      </c>
      <c r="Q1049" s="96">
        <v>1426.75</v>
      </c>
      <c r="R1049" s="25"/>
      <c r="S1049" s="26"/>
      <c r="T1049" s="96"/>
      <c r="U1049" s="96"/>
      <c r="V1049" s="25"/>
      <c r="W1049" s="26"/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1708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1708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1708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1708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1708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1708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1708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>
        <v>0</v>
      </c>
      <c r="K1056" s="93">
        <v>0</v>
      </c>
      <c r="L1056" s="91">
        <v>0</v>
      </c>
      <c r="M1056" s="91">
        <v>0</v>
      </c>
      <c r="N1056" s="92">
        <v>0</v>
      </c>
      <c r="O1056" s="93">
        <v>0</v>
      </c>
      <c r="P1056" s="96">
        <v>0</v>
      </c>
      <c r="Q1056" s="96">
        <v>0</v>
      </c>
      <c r="R1056" s="92"/>
      <c r="S1056" s="93"/>
      <c r="T1056" s="91"/>
      <c r="U1056" s="91"/>
      <c r="V1056" s="92"/>
      <c r="W1056" s="93"/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1708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1708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>
        <v>0</v>
      </c>
      <c r="K1058" s="93">
        <v>0</v>
      </c>
      <c r="L1058" s="91">
        <v>0</v>
      </c>
      <c r="M1058" s="91">
        <v>0</v>
      </c>
      <c r="N1058" s="92">
        <v>0</v>
      </c>
      <c r="O1058" s="93">
        <v>0</v>
      </c>
      <c r="P1058" s="91">
        <v>0</v>
      </c>
      <c r="Q1058" s="91">
        <v>0</v>
      </c>
      <c r="R1058" s="92"/>
      <c r="S1058" s="93"/>
      <c r="T1058" s="91"/>
      <c r="U1058" s="91"/>
      <c r="V1058" s="92"/>
      <c r="W1058" s="93"/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1708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1708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1708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1708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1708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1708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110" t="s">
        <v>1708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10" t="s">
        <v>1708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10" t="s">
        <v>1708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1407</v>
      </c>
      <c r="AG1067" s="28" t="s">
        <v>1413</v>
      </c>
    </row>
    <row r="1068" spans="1:52" ht="14.4" customHeight="1" x14ac:dyDescent="0.3">
      <c r="A1068" s="110" t="s">
        <v>1708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1708</v>
      </c>
      <c r="B1069" s="110" t="s">
        <v>384</v>
      </c>
      <c r="C1069" s="110" t="s">
        <v>1573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1708</v>
      </c>
      <c r="B1070" s="110" t="s">
        <v>386</v>
      </c>
      <c r="C1070" s="110" t="s">
        <v>1667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1708</v>
      </c>
      <c r="B1071" s="110" t="s">
        <v>388</v>
      </c>
      <c r="C1071" s="110" t="s">
        <v>1668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1708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1708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1708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1708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55" customFormat="1" ht="14.4" customHeight="1" x14ac:dyDescent="0.3">
      <c r="A1076" s="110" t="s">
        <v>1708</v>
      </c>
      <c r="B1076" s="110" t="s">
        <v>398</v>
      </c>
      <c r="C1076" s="110" t="s">
        <v>1574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110" t="s">
        <v>1708</v>
      </c>
      <c r="B1077" s="110" t="s">
        <v>400</v>
      </c>
      <c r="C1077" s="110" t="s">
        <v>1669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1708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1407</v>
      </c>
      <c r="AG1078" s="28" t="s">
        <v>1413</v>
      </c>
    </row>
    <row r="1079" spans="1:52" s="55" customFormat="1" ht="14.4" customHeight="1" x14ac:dyDescent="0.3">
      <c r="A1079" s="110" t="s">
        <v>1708</v>
      </c>
      <c r="B1079" s="110" t="s">
        <v>404</v>
      </c>
      <c r="C1079" s="110" t="s">
        <v>1575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1415</v>
      </c>
      <c r="AG1079" s="28" t="s">
        <v>1413</v>
      </c>
    </row>
    <row r="1080" spans="1:52" s="55" customFormat="1" ht="14.4" customHeight="1" x14ac:dyDescent="0.3">
      <c r="A1080" s="110" t="s">
        <v>1708</v>
      </c>
      <c r="B1080" s="110" t="s">
        <v>406</v>
      </c>
      <c r="C1080" s="110" t="s">
        <v>1576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110" t="s">
        <v>1708</v>
      </c>
      <c r="B1081" s="110" t="s">
        <v>408</v>
      </c>
      <c r="C1081" s="110" t="s">
        <v>1577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1708</v>
      </c>
      <c r="B1082" s="110" t="s">
        <v>410</v>
      </c>
      <c r="C1082" s="110" t="s">
        <v>1578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1708</v>
      </c>
      <c r="B1083" s="110" t="s">
        <v>412</v>
      </c>
      <c r="C1083" s="110" t="s">
        <v>413</v>
      </c>
      <c r="D1083" s="21">
        <f t="shared" si="18"/>
        <v>5680008.5899999999</v>
      </c>
      <c r="E1083" s="24">
        <f t="shared" si="18"/>
        <v>7075031.2800000012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>
        <v>978615.25</v>
      </c>
      <c r="K1083" s="26">
        <v>445902.45</v>
      </c>
      <c r="L1083" s="96">
        <v>1164367.7</v>
      </c>
      <c r="M1083" s="96">
        <v>1153741.1499999999</v>
      </c>
      <c r="N1083" s="25">
        <v>900176.8</v>
      </c>
      <c r="O1083" s="26">
        <v>1308071.79</v>
      </c>
      <c r="P1083" s="96">
        <v>1273584.3</v>
      </c>
      <c r="Q1083" s="96">
        <v>1390995.69</v>
      </c>
      <c r="R1083" s="25"/>
      <c r="S1083" s="26"/>
      <c r="T1083" s="96"/>
      <c r="U1083" s="96"/>
      <c r="V1083" s="25"/>
      <c r="W1083" s="26"/>
      <c r="X1083" s="96"/>
      <c r="Y1083" s="96"/>
      <c r="Z1083" s="25"/>
      <c r="AA1083" s="26"/>
      <c r="AB1083" s="96"/>
      <c r="AC1083" s="96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1708</v>
      </c>
      <c r="B1084" s="110" t="s">
        <v>414</v>
      </c>
      <c r="C1084" s="110" t="s">
        <v>415</v>
      </c>
      <c r="D1084" s="21">
        <f t="shared" si="18"/>
        <v>2929553.7</v>
      </c>
      <c r="E1084" s="24">
        <f t="shared" si="18"/>
        <v>3026792.04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>
        <v>574748.75</v>
      </c>
      <c r="K1084" s="26">
        <v>385705.3</v>
      </c>
      <c r="L1084" s="96">
        <v>557454.6</v>
      </c>
      <c r="M1084" s="96">
        <v>727277.5</v>
      </c>
      <c r="N1084" s="25">
        <v>415696</v>
      </c>
      <c r="O1084" s="26">
        <v>352602.82</v>
      </c>
      <c r="P1084" s="96">
        <v>251220.18</v>
      </c>
      <c r="Q1084" s="96">
        <v>548476.78</v>
      </c>
      <c r="R1084" s="25"/>
      <c r="S1084" s="26"/>
      <c r="T1084" s="96"/>
      <c r="U1084" s="96"/>
      <c r="V1084" s="25"/>
      <c r="W1084" s="26"/>
      <c r="X1084" s="96"/>
      <c r="Y1084" s="96"/>
      <c r="Z1084" s="25"/>
      <c r="AA1084" s="26"/>
      <c r="AB1084" s="96"/>
      <c r="AC1084" s="96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1708</v>
      </c>
      <c r="B1085" s="110" t="s">
        <v>416</v>
      </c>
      <c r="C1085" s="110" t="s">
        <v>417</v>
      </c>
      <c r="D1085" s="21">
        <f t="shared" si="18"/>
        <v>2537074.5</v>
      </c>
      <c r="E1085" s="24">
        <f t="shared" si="18"/>
        <v>3287586.5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>
        <v>982583.5</v>
      </c>
      <c r="K1085" s="26">
        <v>248993</v>
      </c>
      <c r="L1085" s="96">
        <v>448536</v>
      </c>
      <c r="M1085" s="96">
        <v>633031</v>
      </c>
      <c r="N1085" s="25">
        <v>508894</v>
      </c>
      <c r="O1085" s="26">
        <v>475065</v>
      </c>
      <c r="P1085" s="96">
        <v>0</v>
      </c>
      <c r="Q1085" s="96">
        <v>410601</v>
      </c>
      <c r="R1085" s="25"/>
      <c r="S1085" s="26"/>
      <c r="T1085" s="96"/>
      <c r="U1085" s="96"/>
      <c r="V1085" s="25"/>
      <c r="W1085" s="26"/>
      <c r="X1085" s="96"/>
      <c r="Y1085" s="96"/>
      <c r="Z1085" s="25"/>
      <c r="AA1085" s="26"/>
      <c r="AB1085" s="96"/>
      <c r="AC1085" s="96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1708</v>
      </c>
      <c r="B1086" s="110" t="s">
        <v>418</v>
      </c>
      <c r="C1086" s="110" t="s">
        <v>419</v>
      </c>
      <c r="D1086" s="21">
        <f t="shared" si="18"/>
        <v>3166526.0000000005</v>
      </c>
      <c r="E1086" s="24">
        <f t="shared" si="18"/>
        <v>2120670.75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>
        <v>369585.6</v>
      </c>
      <c r="K1086" s="93">
        <v>283237.2</v>
      </c>
      <c r="L1086" s="91">
        <v>606975.19999999995</v>
      </c>
      <c r="M1086" s="91">
        <v>426735.33</v>
      </c>
      <c r="N1086" s="92">
        <v>407437.1</v>
      </c>
      <c r="O1086" s="93">
        <v>368536.48</v>
      </c>
      <c r="P1086" s="96">
        <v>179050</v>
      </c>
      <c r="Q1086" s="96">
        <v>312983.98</v>
      </c>
      <c r="R1086" s="92"/>
      <c r="S1086" s="93"/>
      <c r="T1086" s="91"/>
      <c r="U1086" s="91"/>
      <c r="V1086" s="92"/>
      <c r="W1086" s="93"/>
      <c r="X1086" s="91"/>
      <c r="Y1086" s="91"/>
      <c r="Z1086" s="92"/>
      <c r="AA1086" s="93"/>
      <c r="AB1086" s="91"/>
      <c r="AC1086" s="91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1708</v>
      </c>
      <c r="B1087" s="110" t="s">
        <v>420</v>
      </c>
      <c r="C1087" s="110" t="s">
        <v>421</v>
      </c>
      <c r="D1087" s="21">
        <f t="shared" si="18"/>
        <v>1906214.1</v>
      </c>
      <c r="E1087" s="24">
        <f t="shared" si="18"/>
        <v>2771334.6900000004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>
        <v>163135.12</v>
      </c>
      <c r="K1087" s="26">
        <v>134447.56</v>
      </c>
      <c r="L1087" s="96">
        <v>283090</v>
      </c>
      <c r="M1087" s="96">
        <v>374449</v>
      </c>
      <c r="N1087" s="25">
        <v>410372</v>
      </c>
      <c r="O1087" s="26">
        <v>522286.58</v>
      </c>
      <c r="P1087" s="91">
        <v>580603</v>
      </c>
      <c r="Q1087" s="91">
        <v>1036321.25</v>
      </c>
      <c r="R1087" s="25"/>
      <c r="S1087" s="26"/>
      <c r="T1087" s="96"/>
      <c r="U1087" s="96"/>
      <c r="V1087" s="25"/>
      <c r="W1087" s="26"/>
      <c r="X1087" s="96"/>
      <c r="Y1087" s="96"/>
      <c r="Z1087" s="25"/>
      <c r="AA1087" s="26"/>
      <c r="AB1087" s="96"/>
      <c r="AC1087" s="96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1708</v>
      </c>
      <c r="B1088" s="110" t="s">
        <v>422</v>
      </c>
      <c r="C1088" s="110" t="s">
        <v>423</v>
      </c>
      <c r="D1088" s="21">
        <f t="shared" si="18"/>
        <v>470949</v>
      </c>
      <c r="E1088" s="24">
        <f t="shared" si="18"/>
        <v>634439</v>
      </c>
      <c r="F1088" s="90">
        <v>55746</v>
      </c>
      <c r="G1088" s="90">
        <v>14540</v>
      </c>
      <c r="H1088" s="91">
        <v>7450</v>
      </c>
      <c r="I1088" s="91">
        <v>47049</v>
      </c>
      <c r="J1088" s="92">
        <v>234590</v>
      </c>
      <c r="K1088" s="93">
        <v>10000</v>
      </c>
      <c r="L1088" s="91">
        <v>91163</v>
      </c>
      <c r="M1088" s="91">
        <v>53910</v>
      </c>
      <c r="N1088" s="92">
        <v>37080</v>
      </c>
      <c r="O1088" s="93">
        <v>187860</v>
      </c>
      <c r="P1088" s="96">
        <v>44920</v>
      </c>
      <c r="Q1088" s="96">
        <v>321080</v>
      </c>
      <c r="R1088" s="92"/>
      <c r="S1088" s="93"/>
      <c r="T1088" s="91"/>
      <c r="U1088" s="91"/>
      <c r="V1088" s="92"/>
      <c r="W1088" s="93"/>
      <c r="X1088" s="91"/>
      <c r="Y1088" s="91"/>
      <c r="Z1088" s="92"/>
      <c r="AA1088" s="93"/>
      <c r="AB1088" s="91"/>
      <c r="AC1088" s="91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1708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1708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1708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1708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1708</v>
      </c>
      <c r="B1093" s="110" t="s">
        <v>432</v>
      </c>
      <c r="C1093" s="110" t="s">
        <v>433</v>
      </c>
      <c r="D1093" s="21">
        <f t="shared" si="19"/>
        <v>531304</v>
      </c>
      <c r="E1093" s="24">
        <f t="shared" si="19"/>
        <v>374730.41000000003</v>
      </c>
      <c r="F1093" s="90">
        <v>198235</v>
      </c>
      <c r="G1093" s="90">
        <v>0</v>
      </c>
      <c r="H1093" s="91">
        <v>0</v>
      </c>
      <c r="I1093" s="91">
        <v>51230</v>
      </c>
      <c r="J1093" s="92">
        <v>4500</v>
      </c>
      <c r="K1093" s="93">
        <v>0</v>
      </c>
      <c r="L1093" s="91">
        <v>0</v>
      </c>
      <c r="M1093" s="91">
        <v>0</v>
      </c>
      <c r="N1093" s="92">
        <v>158163</v>
      </c>
      <c r="O1093" s="93">
        <v>71170</v>
      </c>
      <c r="P1093" s="96">
        <v>170406</v>
      </c>
      <c r="Q1093" s="96">
        <v>252330.41</v>
      </c>
      <c r="R1093" s="92"/>
      <c r="S1093" s="93"/>
      <c r="T1093" s="91"/>
      <c r="U1093" s="91"/>
      <c r="V1093" s="92"/>
      <c r="W1093" s="93"/>
      <c r="X1093" s="91"/>
      <c r="Y1093" s="91"/>
      <c r="Z1093" s="92"/>
      <c r="AA1093" s="93"/>
      <c r="AB1093" s="91"/>
      <c r="AC1093" s="91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1708</v>
      </c>
      <c r="B1094" s="110" t="s">
        <v>434</v>
      </c>
      <c r="C1094" s="110" t="s">
        <v>435</v>
      </c>
      <c r="D1094" s="21">
        <f t="shared" si="19"/>
        <v>2400</v>
      </c>
      <c r="E1094" s="24">
        <f t="shared" si="19"/>
        <v>0</v>
      </c>
      <c r="F1094" s="90"/>
      <c r="G1094" s="90"/>
      <c r="H1094" s="91"/>
      <c r="I1094" s="91"/>
      <c r="J1094" s="92">
        <v>2400</v>
      </c>
      <c r="K1094" s="93">
        <v>0</v>
      </c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1708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>
        <v>0</v>
      </c>
      <c r="M1095" s="91">
        <v>0</v>
      </c>
      <c r="N1095" s="92">
        <v>0</v>
      </c>
      <c r="O1095" s="93">
        <v>0</v>
      </c>
      <c r="P1095" s="91">
        <v>0</v>
      </c>
      <c r="Q1095" s="91">
        <v>0</v>
      </c>
      <c r="R1095" s="92"/>
      <c r="S1095" s="93"/>
      <c r="T1095" s="91"/>
      <c r="U1095" s="91"/>
      <c r="V1095" s="92"/>
      <c r="W1095" s="93"/>
      <c r="X1095" s="91"/>
      <c r="Y1095" s="91"/>
      <c r="Z1095" s="92"/>
      <c r="AA1095" s="93"/>
      <c r="AB1095" s="91"/>
      <c r="AC1095" s="91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1708</v>
      </c>
      <c r="B1096" s="110" t="s">
        <v>438</v>
      </c>
      <c r="C1096" s="110" t="s">
        <v>1579</v>
      </c>
      <c r="D1096" s="21">
        <f t="shared" si="19"/>
        <v>1303770.95</v>
      </c>
      <c r="E1096" s="24">
        <f t="shared" si="19"/>
        <v>1280933.3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>
        <v>112580</v>
      </c>
      <c r="K1096" s="26">
        <v>85950</v>
      </c>
      <c r="L1096" s="96">
        <v>461856</v>
      </c>
      <c r="M1096" s="96">
        <v>457975.7</v>
      </c>
      <c r="N1096" s="25">
        <v>184414</v>
      </c>
      <c r="O1096" s="26">
        <v>210072.6</v>
      </c>
      <c r="P1096" s="91">
        <v>50273.95</v>
      </c>
      <c r="Q1096" s="91">
        <v>51278.8</v>
      </c>
      <c r="R1096" s="25"/>
      <c r="S1096" s="26"/>
      <c r="T1096" s="96"/>
      <c r="U1096" s="96"/>
      <c r="V1096" s="25"/>
      <c r="W1096" s="26"/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1708</v>
      </c>
      <c r="B1097" s="110" t="s">
        <v>439</v>
      </c>
      <c r="C1097" s="110" t="s">
        <v>1580</v>
      </c>
      <c r="D1097" s="21">
        <f t="shared" si="19"/>
        <v>300190</v>
      </c>
      <c r="E1097" s="24">
        <f t="shared" si="19"/>
        <v>626905</v>
      </c>
      <c r="F1097" s="90">
        <v>0</v>
      </c>
      <c r="G1097" s="90">
        <v>0</v>
      </c>
      <c r="H1097" s="96">
        <v>0</v>
      </c>
      <c r="I1097" s="96">
        <v>32700</v>
      </c>
      <c r="J1097" s="25">
        <v>4000</v>
      </c>
      <c r="K1097" s="26">
        <v>237915</v>
      </c>
      <c r="L1097" s="96">
        <v>176530</v>
      </c>
      <c r="M1097" s="96">
        <v>176530</v>
      </c>
      <c r="N1097" s="25">
        <v>119660</v>
      </c>
      <c r="O1097" s="26">
        <v>134060</v>
      </c>
      <c r="P1097" s="96">
        <v>0</v>
      </c>
      <c r="Q1097" s="96">
        <v>45700</v>
      </c>
      <c r="R1097" s="25"/>
      <c r="S1097" s="26"/>
      <c r="T1097" s="96"/>
      <c r="U1097" s="96"/>
      <c r="V1097" s="25"/>
      <c r="W1097" s="26"/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1708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1708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1708</v>
      </c>
      <c r="B1100" s="110" t="s">
        <v>1581</v>
      </c>
      <c r="C1100" s="110" t="s">
        <v>1582</v>
      </c>
      <c r="D1100" s="21">
        <f t="shared" si="19"/>
        <v>1335500</v>
      </c>
      <c r="E1100" s="24">
        <f t="shared" si="19"/>
        <v>3036295</v>
      </c>
      <c r="F1100" s="90"/>
      <c r="G1100" s="90"/>
      <c r="H1100" s="91">
        <v>0</v>
      </c>
      <c r="I1100" s="91">
        <v>822395</v>
      </c>
      <c r="J1100" s="92">
        <v>0</v>
      </c>
      <c r="K1100" s="93">
        <v>773000</v>
      </c>
      <c r="L1100" s="91">
        <v>0</v>
      </c>
      <c r="M1100" s="91">
        <v>1436000</v>
      </c>
      <c r="N1100" s="92">
        <v>1335500</v>
      </c>
      <c r="O1100" s="93">
        <v>4900</v>
      </c>
      <c r="P1100" s="96">
        <v>0</v>
      </c>
      <c r="Q1100" s="96">
        <v>0</v>
      </c>
      <c r="R1100" s="92"/>
      <c r="S1100" s="93"/>
      <c r="T1100" s="91"/>
      <c r="U1100" s="91"/>
      <c r="V1100" s="92"/>
      <c r="W1100" s="93"/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1708</v>
      </c>
      <c r="B1101" s="110" t="s">
        <v>444</v>
      </c>
      <c r="C1101" s="110" t="s">
        <v>445</v>
      </c>
      <c r="D1101" s="21">
        <f t="shared" si="19"/>
        <v>3342960</v>
      </c>
      <c r="E1101" s="24">
        <f t="shared" si="19"/>
        <v>2263360</v>
      </c>
      <c r="F1101" s="90">
        <v>597900</v>
      </c>
      <c r="G1101" s="90">
        <v>0</v>
      </c>
      <c r="H1101" s="96">
        <v>1860000</v>
      </c>
      <c r="I1101" s="96">
        <v>0</v>
      </c>
      <c r="J1101" s="25">
        <v>0</v>
      </c>
      <c r="K1101" s="26">
        <v>33300</v>
      </c>
      <c r="L1101" s="96">
        <v>0</v>
      </c>
      <c r="M1101" s="96">
        <v>657400</v>
      </c>
      <c r="N1101" s="25">
        <v>737400</v>
      </c>
      <c r="O1101" s="26">
        <v>227660</v>
      </c>
      <c r="P1101" s="91">
        <v>147660</v>
      </c>
      <c r="Q1101" s="91">
        <v>1345000</v>
      </c>
      <c r="R1101" s="25"/>
      <c r="S1101" s="26"/>
      <c r="T1101" s="96"/>
      <c r="U1101" s="96"/>
      <c r="V1101" s="25"/>
      <c r="W1101" s="26"/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1708</v>
      </c>
      <c r="B1102" s="110" t="s">
        <v>446</v>
      </c>
      <c r="C1102" s="110" t="s">
        <v>447</v>
      </c>
      <c r="D1102" s="21">
        <f t="shared" si="19"/>
        <v>858154.55999999994</v>
      </c>
      <c r="E1102" s="24">
        <f t="shared" si="19"/>
        <v>1176354.56</v>
      </c>
      <c r="F1102" s="90">
        <v>0</v>
      </c>
      <c r="G1102" s="90">
        <v>0</v>
      </c>
      <c r="H1102" s="96">
        <v>0</v>
      </c>
      <c r="I1102" s="96">
        <v>0</v>
      </c>
      <c r="J1102" s="25">
        <v>0</v>
      </c>
      <c r="K1102" s="26">
        <v>318200</v>
      </c>
      <c r="L1102" s="96">
        <v>545189.96</v>
      </c>
      <c r="M1102" s="96">
        <v>545189.96</v>
      </c>
      <c r="N1102" s="25">
        <v>312964.59999999998</v>
      </c>
      <c r="O1102" s="26">
        <v>312964.59999999998</v>
      </c>
      <c r="P1102" s="96">
        <v>0</v>
      </c>
      <c r="Q1102" s="96">
        <v>0</v>
      </c>
      <c r="R1102" s="25"/>
      <c r="S1102" s="26"/>
      <c r="T1102" s="96"/>
      <c r="U1102" s="96"/>
      <c r="V1102" s="25"/>
      <c r="W1102" s="26"/>
      <c r="X1102" s="96"/>
      <c r="Y1102" s="96"/>
      <c r="Z1102" s="25"/>
      <c r="AA1102" s="26"/>
      <c r="AB1102" s="96"/>
      <c r="AC1102" s="96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1708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1708</v>
      </c>
      <c r="B1104" s="110" t="s">
        <v>450</v>
      </c>
      <c r="C1104" s="110" t="s">
        <v>1583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1708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1708</v>
      </c>
      <c r="B1106" s="110" t="s">
        <v>454</v>
      </c>
      <c r="C1106" s="110" t="s">
        <v>1584</v>
      </c>
      <c r="D1106" s="21">
        <f t="shared" si="19"/>
        <v>56970</v>
      </c>
      <c r="E1106" s="24">
        <f t="shared" si="19"/>
        <v>14549</v>
      </c>
      <c r="F1106" s="90"/>
      <c r="G1106" s="90"/>
      <c r="H1106" s="91"/>
      <c r="I1106" s="91"/>
      <c r="J1106" s="92">
        <v>56970</v>
      </c>
      <c r="K1106" s="93">
        <v>14549</v>
      </c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1708</v>
      </c>
      <c r="B1107" s="110" t="s">
        <v>456</v>
      </c>
      <c r="C1107" s="110" t="s">
        <v>1585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1708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1708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1708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1708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1708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1708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1708</v>
      </c>
      <c r="B1114" s="110" t="s">
        <v>470</v>
      </c>
      <c r="C1114" s="110" t="s">
        <v>471</v>
      </c>
      <c r="D1114" s="21">
        <f t="shared" si="19"/>
        <v>36711</v>
      </c>
      <c r="E1114" s="24">
        <f t="shared" si="19"/>
        <v>0</v>
      </c>
      <c r="F1114" s="90"/>
      <c r="G1114" s="90"/>
      <c r="H1114" s="91"/>
      <c r="I1114" s="91"/>
      <c r="J1114" s="92">
        <v>36711</v>
      </c>
      <c r="K1114" s="93">
        <v>0</v>
      </c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1708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1708</v>
      </c>
      <c r="B1116" s="110" t="s">
        <v>474</v>
      </c>
      <c r="C1116" s="110" t="s">
        <v>475</v>
      </c>
      <c r="D1116" s="21">
        <f t="shared" si="19"/>
        <v>315785</v>
      </c>
      <c r="E1116" s="24">
        <f t="shared" si="19"/>
        <v>14160</v>
      </c>
      <c r="F1116" s="90">
        <v>0</v>
      </c>
      <c r="G1116" s="90">
        <v>0</v>
      </c>
      <c r="H1116" s="96">
        <v>314705</v>
      </c>
      <c r="I1116" s="96">
        <v>0</v>
      </c>
      <c r="J1116" s="25">
        <v>1080</v>
      </c>
      <c r="K1116" s="26">
        <v>14160</v>
      </c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1708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1708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1708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1708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1708</v>
      </c>
      <c r="B1121" s="110" t="s">
        <v>484</v>
      </c>
      <c r="C1121" s="110" t="s">
        <v>485</v>
      </c>
      <c r="D1121" s="21">
        <f t="shared" si="19"/>
        <v>635000</v>
      </c>
      <c r="E1121" s="24">
        <f t="shared" si="19"/>
        <v>740000</v>
      </c>
      <c r="F1121" s="90">
        <v>0</v>
      </c>
      <c r="G1121" s="90">
        <v>115000</v>
      </c>
      <c r="H1121" s="96">
        <v>115000</v>
      </c>
      <c r="I1121" s="96">
        <v>115000</v>
      </c>
      <c r="J1121" s="25">
        <v>75000</v>
      </c>
      <c r="K1121" s="26">
        <v>75000</v>
      </c>
      <c r="L1121" s="96">
        <v>155000</v>
      </c>
      <c r="M1121" s="96">
        <v>145000</v>
      </c>
      <c r="N1121" s="25">
        <v>145000</v>
      </c>
      <c r="O1121" s="26">
        <v>145000</v>
      </c>
      <c r="P1121" s="96">
        <v>145000</v>
      </c>
      <c r="Q1121" s="96">
        <v>145000</v>
      </c>
      <c r="R1121" s="25"/>
      <c r="S1121" s="26"/>
      <c r="T1121" s="96"/>
      <c r="U1121" s="96"/>
      <c r="V1121" s="25"/>
      <c r="W1121" s="26"/>
      <c r="X1121" s="96"/>
      <c r="Y1121" s="96"/>
      <c r="Z1121" s="25"/>
      <c r="AA1121" s="26"/>
      <c r="AB1121" s="96"/>
      <c r="AC1121" s="96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1708</v>
      </c>
      <c r="B1122" s="110" t="s">
        <v>486</v>
      </c>
      <c r="C1122" s="110" t="s">
        <v>1586</v>
      </c>
      <c r="D1122" s="21">
        <f t="shared" si="19"/>
        <v>4832339</v>
      </c>
      <c r="E1122" s="24">
        <f t="shared" si="19"/>
        <v>5984264</v>
      </c>
      <c r="F1122" s="90">
        <v>0</v>
      </c>
      <c r="G1122" s="90">
        <v>598400</v>
      </c>
      <c r="H1122" s="96">
        <v>598400</v>
      </c>
      <c r="I1122" s="96">
        <v>1163535</v>
      </c>
      <c r="J1122" s="25">
        <v>761979</v>
      </c>
      <c r="K1122" s="26">
        <v>765864</v>
      </c>
      <c r="L1122" s="96">
        <v>1181250</v>
      </c>
      <c r="M1122" s="96">
        <v>1211085</v>
      </c>
      <c r="N1122" s="25">
        <v>1211085</v>
      </c>
      <c r="O1122" s="26">
        <v>1079625</v>
      </c>
      <c r="P1122" s="96">
        <v>1079625</v>
      </c>
      <c r="Q1122" s="96">
        <v>1165755</v>
      </c>
      <c r="R1122" s="25"/>
      <c r="S1122" s="26"/>
      <c r="T1122" s="96"/>
      <c r="U1122" s="96"/>
      <c r="V1122" s="25"/>
      <c r="W1122" s="26"/>
      <c r="X1122" s="96"/>
      <c r="Y1122" s="96"/>
      <c r="Z1122" s="25"/>
      <c r="AA1122" s="26"/>
      <c r="AB1122" s="96"/>
      <c r="AC1122" s="96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1708</v>
      </c>
      <c r="B1123" s="110" t="s">
        <v>488</v>
      </c>
      <c r="C1123" s="110" t="s">
        <v>489</v>
      </c>
      <c r="D1123" s="21">
        <f t="shared" si="19"/>
        <v>1018202.5</v>
      </c>
      <c r="E1123" s="24">
        <f t="shared" si="19"/>
        <v>1219135</v>
      </c>
      <c r="F1123" s="90">
        <v>0</v>
      </c>
      <c r="G1123" s="90">
        <v>238800</v>
      </c>
      <c r="H1123" s="96">
        <v>238800</v>
      </c>
      <c r="I1123" s="96">
        <v>234620</v>
      </c>
      <c r="J1123" s="25">
        <v>67405</v>
      </c>
      <c r="K1123" s="26">
        <v>47645</v>
      </c>
      <c r="L1123" s="96">
        <v>236767.5</v>
      </c>
      <c r="M1123" s="96">
        <v>244215</v>
      </c>
      <c r="N1123" s="25">
        <v>244215</v>
      </c>
      <c r="O1123" s="26">
        <v>231015</v>
      </c>
      <c r="P1123" s="96">
        <v>231015</v>
      </c>
      <c r="Q1123" s="96">
        <v>222840</v>
      </c>
      <c r="R1123" s="25"/>
      <c r="S1123" s="26"/>
      <c r="T1123" s="96"/>
      <c r="U1123" s="96"/>
      <c r="V1123" s="25"/>
      <c r="W1123" s="26"/>
      <c r="X1123" s="96"/>
      <c r="Y1123" s="96"/>
      <c r="Z1123" s="25"/>
      <c r="AA1123" s="26"/>
      <c r="AB1123" s="96"/>
      <c r="AC1123" s="96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1708</v>
      </c>
      <c r="B1124" s="110" t="s">
        <v>490</v>
      </c>
      <c r="C1124" s="110" t="s">
        <v>1587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1708</v>
      </c>
      <c r="B1125" s="110" t="s">
        <v>492</v>
      </c>
      <c r="C1125" s="110" t="s">
        <v>493</v>
      </c>
      <c r="D1125" s="21">
        <f t="shared" si="19"/>
        <v>55800</v>
      </c>
      <c r="E1125" s="24">
        <f t="shared" si="19"/>
        <v>56800</v>
      </c>
      <c r="F1125" s="90"/>
      <c r="G1125" s="90"/>
      <c r="H1125" s="96"/>
      <c r="I1125" s="96"/>
      <c r="J1125" s="25">
        <v>55800</v>
      </c>
      <c r="K1125" s="26">
        <v>56800</v>
      </c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1708</v>
      </c>
      <c r="B1126" s="110" t="s">
        <v>494</v>
      </c>
      <c r="C1126" s="110" t="s">
        <v>495</v>
      </c>
      <c r="D1126" s="21">
        <f t="shared" si="19"/>
        <v>3863500</v>
      </c>
      <c r="E1126" s="24">
        <f t="shared" si="19"/>
        <v>3383400</v>
      </c>
      <c r="F1126" s="90">
        <v>0</v>
      </c>
      <c r="G1126" s="90">
        <v>0</v>
      </c>
      <c r="H1126" s="96">
        <v>2109600</v>
      </c>
      <c r="I1126" s="96">
        <v>703200</v>
      </c>
      <c r="J1126" s="25">
        <v>114200</v>
      </c>
      <c r="K1126" s="26">
        <v>450800</v>
      </c>
      <c r="L1126" s="96">
        <v>704900</v>
      </c>
      <c r="M1126" s="96">
        <v>730000</v>
      </c>
      <c r="N1126" s="25">
        <v>0</v>
      </c>
      <c r="O1126" s="26">
        <v>730000</v>
      </c>
      <c r="P1126" s="96">
        <v>934800</v>
      </c>
      <c r="Q1126" s="96">
        <v>769400</v>
      </c>
      <c r="R1126" s="25"/>
      <c r="S1126" s="26"/>
      <c r="T1126" s="96"/>
      <c r="U1126" s="96"/>
      <c r="V1126" s="25"/>
      <c r="W1126" s="26"/>
      <c r="X1126" s="96"/>
      <c r="Y1126" s="96"/>
      <c r="Z1126" s="25"/>
      <c r="AA1126" s="26"/>
      <c r="AB1126" s="96"/>
      <c r="AC1126" s="96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1708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1708</v>
      </c>
      <c r="B1128" s="110" t="s">
        <v>498</v>
      </c>
      <c r="C1128" s="110" t="s">
        <v>461</v>
      </c>
      <c r="D1128" s="21">
        <f t="shared" si="19"/>
        <v>2067186.2499999998</v>
      </c>
      <c r="E1128" s="24">
        <f t="shared" si="19"/>
        <v>1546513.53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>
        <v>195981.87</v>
      </c>
      <c r="K1128" s="93">
        <v>169909.13</v>
      </c>
      <c r="L1128" s="91">
        <v>443838.88</v>
      </c>
      <c r="M1128" s="91">
        <v>265419</v>
      </c>
      <c r="N1128" s="92">
        <v>264787.7</v>
      </c>
      <c r="O1128" s="93">
        <v>298267.03000000003</v>
      </c>
      <c r="P1128" s="96">
        <v>298898.33</v>
      </c>
      <c r="Q1128" s="96">
        <v>429407.95</v>
      </c>
      <c r="R1128" s="92"/>
      <c r="S1128" s="93"/>
      <c r="T1128" s="91"/>
      <c r="U1128" s="91"/>
      <c r="V1128" s="92"/>
      <c r="W1128" s="93"/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1708</v>
      </c>
      <c r="B1129" s="110" t="s">
        <v>499</v>
      </c>
      <c r="C1129" s="110" t="s">
        <v>500</v>
      </c>
      <c r="D1129" s="21">
        <f t="shared" si="19"/>
        <v>26025</v>
      </c>
      <c r="E1129" s="24">
        <f t="shared" si="19"/>
        <v>0</v>
      </c>
      <c r="F1129" s="90"/>
      <c r="G1129" s="90"/>
      <c r="H1129" s="96"/>
      <c r="I1129" s="96"/>
      <c r="J1129" s="25">
        <v>26025</v>
      </c>
      <c r="K1129" s="26">
        <v>0</v>
      </c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1708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1708</v>
      </c>
      <c r="B1131" s="110" t="s">
        <v>503</v>
      </c>
      <c r="C1131" s="110" t="s">
        <v>504</v>
      </c>
      <c r="D1131" s="21">
        <f t="shared" si="19"/>
        <v>27504.25</v>
      </c>
      <c r="E1131" s="24">
        <f t="shared" si="19"/>
        <v>16401</v>
      </c>
      <c r="F1131" s="90">
        <v>4410</v>
      </c>
      <c r="G1131" s="90">
        <v>0</v>
      </c>
      <c r="H1131" s="96">
        <v>4025</v>
      </c>
      <c r="I1131" s="96">
        <v>0</v>
      </c>
      <c r="J1131" s="25">
        <v>2970.5</v>
      </c>
      <c r="K1131" s="26">
        <v>0</v>
      </c>
      <c r="L1131" s="96">
        <v>7211</v>
      </c>
      <c r="M1131" s="96">
        <v>1514</v>
      </c>
      <c r="N1131" s="25">
        <v>6884</v>
      </c>
      <c r="O1131" s="26">
        <v>257</v>
      </c>
      <c r="P1131" s="96">
        <v>2003.75</v>
      </c>
      <c r="Q1131" s="96">
        <v>14630</v>
      </c>
      <c r="R1131" s="25"/>
      <c r="S1131" s="26"/>
      <c r="T1131" s="96"/>
      <c r="U1131" s="96"/>
      <c r="V1131" s="25"/>
      <c r="W1131" s="26"/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1708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1708</v>
      </c>
      <c r="B1133" s="110" t="s">
        <v>507</v>
      </c>
      <c r="C1133" s="110" t="s">
        <v>508</v>
      </c>
      <c r="D1133" s="21">
        <f t="shared" si="19"/>
        <v>256580</v>
      </c>
      <c r="E1133" s="24">
        <f t="shared" si="19"/>
        <v>740765</v>
      </c>
      <c r="F1133" s="90">
        <v>20400</v>
      </c>
      <c r="G1133" s="90">
        <v>0</v>
      </c>
      <c r="H1133" s="96">
        <v>24800</v>
      </c>
      <c r="I1133" s="96">
        <v>0</v>
      </c>
      <c r="J1133" s="25">
        <v>100000</v>
      </c>
      <c r="K1133" s="26">
        <v>0</v>
      </c>
      <c r="L1133" s="96">
        <v>15200</v>
      </c>
      <c r="M1133" s="96">
        <v>566505</v>
      </c>
      <c r="N1133" s="25">
        <v>9600</v>
      </c>
      <c r="O1133" s="26">
        <v>0</v>
      </c>
      <c r="P1133" s="96">
        <v>86580</v>
      </c>
      <c r="Q1133" s="96">
        <v>174260</v>
      </c>
      <c r="R1133" s="25"/>
      <c r="S1133" s="26"/>
      <c r="T1133" s="96"/>
      <c r="U1133" s="96"/>
      <c r="V1133" s="25"/>
      <c r="W1133" s="26"/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1708</v>
      </c>
      <c r="B1134" s="110" t="s">
        <v>509</v>
      </c>
      <c r="C1134" s="110" t="s">
        <v>510</v>
      </c>
      <c r="D1134" s="21">
        <f t="shared" si="19"/>
        <v>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>
        <v>0</v>
      </c>
      <c r="K1134" s="26">
        <v>0</v>
      </c>
      <c r="L1134" s="96">
        <v>0</v>
      </c>
      <c r="M1134" s="96">
        <v>0</v>
      </c>
      <c r="N1134" s="25">
        <v>0</v>
      </c>
      <c r="O1134" s="26">
        <v>0</v>
      </c>
      <c r="P1134" s="96">
        <v>0</v>
      </c>
      <c r="Q1134" s="96">
        <v>0</v>
      </c>
      <c r="R1134" s="25"/>
      <c r="S1134" s="26"/>
      <c r="T1134" s="96"/>
      <c r="U1134" s="96"/>
      <c r="V1134" s="25"/>
      <c r="W1134" s="26"/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1708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2946.96</v>
      </c>
      <c r="F1135" s="90">
        <v>0</v>
      </c>
      <c r="G1135" s="90">
        <v>0</v>
      </c>
      <c r="H1135" s="96">
        <v>0</v>
      </c>
      <c r="I1135" s="96">
        <v>0</v>
      </c>
      <c r="J1135" s="25">
        <v>0</v>
      </c>
      <c r="K1135" s="26">
        <v>1395.93</v>
      </c>
      <c r="L1135" s="96">
        <v>0</v>
      </c>
      <c r="M1135" s="96">
        <v>0</v>
      </c>
      <c r="N1135" s="25">
        <v>0</v>
      </c>
      <c r="O1135" s="26">
        <v>1551.03</v>
      </c>
      <c r="P1135" s="96">
        <v>0</v>
      </c>
      <c r="Q1135" s="96">
        <v>0</v>
      </c>
      <c r="R1135" s="25"/>
      <c r="S1135" s="26"/>
      <c r="T1135" s="96"/>
      <c r="U1135" s="96"/>
      <c r="V1135" s="25"/>
      <c r="W1135" s="26"/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1708</v>
      </c>
      <c r="B1136" s="110" t="s">
        <v>513</v>
      </c>
      <c r="C1136" s="110" t="s">
        <v>514</v>
      </c>
      <c r="D1136" s="21">
        <f t="shared" si="19"/>
        <v>213.62</v>
      </c>
      <c r="E1136" s="24">
        <f t="shared" si="19"/>
        <v>150</v>
      </c>
      <c r="F1136" s="90"/>
      <c r="G1136" s="90"/>
      <c r="H1136" s="96"/>
      <c r="I1136" s="96"/>
      <c r="J1136" s="25">
        <v>200</v>
      </c>
      <c r="K1136" s="26">
        <v>150</v>
      </c>
      <c r="L1136" s="96">
        <v>13.62</v>
      </c>
      <c r="M1136" s="96">
        <v>0</v>
      </c>
      <c r="N1136" s="25"/>
      <c r="O1136" s="26"/>
      <c r="P1136" s="96"/>
      <c r="Q1136" s="96"/>
      <c r="R1136" s="25"/>
      <c r="S1136" s="26"/>
      <c r="T1136" s="96"/>
      <c r="U1136" s="96"/>
      <c r="V1136" s="25"/>
      <c r="W1136" s="26"/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1708</v>
      </c>
      <c r="B1137" s="110" t="s">
        <v>515</v>
      </c>
      <c r="C1137" s="110" t="s">
        <v>516</v>
      </c>
      <c r="D1137" s="21">
        <f t="shared" si="19"/>
        <v>376054.75</v>
      </c>
      <c r="E1137" s="24">
        <f t="shared" si="19"/>
        <v>433410.75</v>
      </c>
      <c r="F1137" s="90">
        <v>0</v>
      </c>
      <c r="G1137" s="90">
        <v>13820</v>
      </c>
      <c r="H1137" s="96">
        <v>0</v>
      </c>
      <c r="I1137" s="96">
        <v>9000</v>
      </c>
      <c r="J1137" s="25">
        <v>27782.75</v>
      </c>
      <c r="K1137" s="26">
        <v>27782.75</v>
      </c>
      <c r="L1137" s="96">
        <v>102972</v>
      </c>
      <c r="M1137" s="96">
        <v>69372</v>
      </c>
      <c r="N1137" s="25">
        <v>0</v>
      </c>
      <c r="O1137" s="26">
        <v>5231</v>
      </c>
      <c r="P1137" s="96">
        <v>245300</v>
      </c>
      <c r="Q1137" s="96">
        <v>308205</v>
      </c>
      <c r="R1137" s="25"/>
      <c r="S1137" s="26"/>
      <c r="T1137" s="96"/>
      <c r="U1137" s="96"/>
      <c r="V1137" s="25"/>
      <c r="W1137" s="26"/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1708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1708</v>
      </c>
      <c r="B1139" s="110" t="s">
        <v>519</v>
      </c>
      <c r="C1139" s="110" t="s">
        <v>520</v>
      </c>
      <c r="D1139" s="21">
        <f t="shared" si="19"/>
        <v>205725.65999999997</v>
      </c>
      <c r="E1139" s="24">
        <f t="shared" si="19"/>
        <v>195392.24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>
        <v>21386.37</v>
      </c>
      <c r="K1139" s="26">
        <v>29226.04</v>
      </c>
      <c r="L1139" s="96">
        <v>46861.98</v>
      </c>
      <c r="M1139" s="96">
        <v>26863.89</v>
      </c>
      <c r="N1139" s="25">
        <v>26863.89</v>
      </c>
      <c r="O1139" s="26">
        <v>47340.69</v>
      </c>
      <c r="P1139" s="91">
        <v>47340.69</v>
      </c>
      <c r="Q1139" s="91">
        <v>15181.76</v>
      </c>
      <c r="R1139" s="25"/>
      <c r="S1139" s="26"/>
      <c r="T1139" s="96"/>
      <c r="U1139" s="96"/>
      <c r="V1139" s="25"/>
      <c r="W1139" s="26"/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1708</v>
      </c>
      <c r="B1140" s="110" t="s">
        <v>521</v>
      </c>
      <c r="C1140" s="110" t="s">
        <v>1588</v>
      </c>
      <c r="D1140" s="21">
        <f t="shared" si="19"/>
        <v>48828</v>
      </c>
      <c r="E1140" s="24">
        <f t="shared" si="19"/>
        <v>48828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>
        <v>6644</v>
      </c>
      <c r="M1140" s="96">
        <v>6644</v>
      </c>
      <c r="N1140" s="25">
        <v>6644</v>
      </c>
      <c r="O1140" s="26">
        <v>6644</v>
      </c>
      <c r="P1140" s="96">
        <v>22252</v>
      </c>
      <c r="Q1140" s="96">
        <v>22252</v>
      </c>
      <c r="R1140" s="25"/>
      <c r="S1140" s="26"/>
      <c r="T1140" s="96"/>
      <c r="U1140" s="96"/>
      <c r="V1140" s="25"/>
      <c r="W1140" s="26"/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1708</v>
      </c>
      <c r="B1141" s="110" t="s">
        <v>522</v>
      </c>
      <c r="C1141" s="110" t="s">
        <v>1589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1708</v>
      </c>
      <c r="B1142" s="110" t="s">
        <v>523</v>
      </c>
      <c r="C1142" s="110" t="s">
        <v>1670</v>
      </c>
      <c r="D1142" s="21">
        <f t="shared" si="19"/>
        <v>137257</v>
      </c>
      <c r="E1142" s="24">
        <f t="shared" si="19"/>
        <v>114463</v>
      </c>
      <c r="F1142" s="90">
        <v>18986</v>
      </c>
      <c r="G1142" s="90">
        <v>19405</v>
      </c>
      <c r="H1142" s="96">
        <v>19405</v>
      </c>
      <c r="I1142" s="96">
        <v>19824</v>
      </c>
      <c r="J1142" s="25">
        <v>14180</v>
      </c>
      <c r="K1142" s="26">
        <v>34869</v>
      </c>
      <c r="L1142" s="96">
        <v>49391</v>
      </c>
      <c r="M1142" s="96">
        <v>30172</v>
      </c>
      <c r="N1142" s="25">
        <v>30172</v>
      </c>
      <c r="O1142" s="26">
        <v>5123</v>
      </c>
      <c r="P1142" s="96">
        <v>5123</v>
      </c>
      <c r="Q1142" s="96">
        <v>5070</v>
      </c>
      <c r="R1142" s="25"/>
      <c r="S1142" s="26"/>
      <c r="T1142" s="96"/>
      <c r="U1142" s="96"/>
      <c r="V1142" s="25"/>
      <c r="W1142" s="26"/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1708</v>
      </c>
      <c r="B1143" s="110" t="s">
        <v>524</v>
      </c>
      <c r="C1143" s="110" t="s">
        <v>525</v>
      </c>
      <c r="D1143" s="21">
        <f t="shared" si="19"/>
        <v>60638138.899999999</v>
      </c>
      <c r="E1143" s="24">
        <f t="shared" si="19"/>
        <v>60638138.899999999</v>
      </c>
      <c r="F1143" s="90"/>
      <c r="G1143" s="90"/>
      <c r="H1143" s="91">
        <v>28651630.280000001</v>
      </c>
      <c r="I1143" s="91">
        <v>28651630.280000001</v>
      </c>
      <c r="J1143" s="92">
        <v>4535766.95</v>
      </c>
      <c r="K1143" s="93">
        <v>4535766.95</v>
      </c>
      <c r="L1143" s="91">
        <v>13725370.84</v>
      </c>
      <c r="M1143" s="91">
        <v>13725370.84</v>
      </c>
      <c r="N1143" s="92">
        <v>13725370.83</v>
      </c>
      <c r="O1143" s="93">
        <v>13725370.83</v>
      </c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1708</v>
      </c>
      <c r="B1144" s="110" t="s">
        <v>526</v>
      </c>
      <c r="C1144" s="110" t="s">
        <v>527</v>
      </c>
      <c r="D1144" s="21">
        <f t="shared" si="19"/>
        <v>888600</v>
      </c>
      <c r="E1144" s="24">
        <f t="shared" si="19"/>
        <v>2557070</v>
      </c>
      <c r="F1144" s="90">
        <v>0</v>
      </c>
      <c r="G1144" s="90">
        <v>0</v>
      </c>
      <c r="H1144" s="91">
        <v>0</v>
      </c>
      <c r="I1144" s="91">
        <v>0</v>
      </c>
      <c r="J1144" s="92">
        <v>33300</v>
      </c>
      <c r="K1144" s="93">
        <v>2557070</v>
      </c>
      <c r="L1144" s="91">
        <v>0</v>
      </c>
      <c r="M1144" s="91">
        <v>0</v>
      </c>
      <c r="N1144" s="92">
        <v>56300</v>
      </c>
      <c r="O1144" s="93">
        <v>0</v>
      </c>
      <c r="P1144" s="91">
        <v>799000</v>
      </c>
      <c r="Q1144" s="91">
        <v>0</v>
      </c>
      <c r="R1144" s="92"/>
      <c r="S1144" s="93"/>
      <c r="T1144" s="91"/>
      <c r="U1144" s="91"/>
      <c r="V1144" s="92"/>
      <c r="W1144" s="93"/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1708</v>
      </c>
      <c r="B1145" s="110" t="s">
        <v>528</v>
      </c>
      <c r="C1145" s="110" t="s">
        <v>529</v>
      </c>
      <c r="D1145" s="21">
        <f t="shared" si="19"/>
        <v>1930051.89</v>
      </c>
      <c r="E1145" s="24">
        <f t="shared" si="19"/>
        <v>2521742.98</v>
      </c>
      <c r="F1145" s="90"/>
      <c r="G1145" s="90"/>
      <c r="H1145" s="91">
        <v>740375.32</v>
      </c>
      <c r="I1145" s="91">
        <v>946577.6</v>
      </c>
      <c r="J1145" s="92">
        <v>234403.15</v>
      </c>
      <c r="K1145" s="93">
        <v>0</v>
      </c>
      <c r="L1145" s="91">
        <v>306496.33</v>
      </c>
      <c r="M1145" s="91">
        <v>500000</v>
      </c>
      <c r="N1145" s="92">
        <v>342505.62</v>
      </c>
      <c r="O1145" s="93">
        <v>1075165.3799999999</v>
      </c>
      <c r="P1145" s="91">
        <v>306271.46999999997</v>
      </c>
      <c r="Q1145" s="91">
        <v>0</v>
      </c>
      <c r="R1145" s="92"/>
      <c r="S1145" s="93"/>
      <c r="T1145" s="91"/>
      <c r="U1145" s="91"/>
      <c r="V1145" s="92"/>
      <c r="W1145" s="93"/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1708</v>
      </c>
      <c r="B1146" s="110" t="s">
        <v>530</v>
      </c>
      <c r="C1146" s="110" t="s">
        <v>531</v>
      </c>
      <c r="D1146" s="21">
        <f t="shared" si="19"/>
        <v>3742830</v>
      </c>
      <c r="E1146" s="24">
        <f t="shared" si="19"/>
        <v>3800352</v>
      </c>
      <c r="F1146" s="90"/>
      <c r="G1146" s="90"/>
      <c r="H1146" s="91">
        <v>1341769</v>
      </c>
      <c r="I1146" s="91">
        <v>2719291</v>
      </c>
      <c r="J1146" s="92">
        <v>1320000</v>
      </c>
      <c r="K1146" s="93">
        <v>0</v>
      </c>
      <c r="L1146" s="91"/>
      <c r="M1146" s="91"/>
      <c r="N1146" s="92">
        <v>0</v>
      </c>
      <c r="O1146" s="93">
        <v>1081061</v>
      </c>
      <c r="P1146" s="91">
        <v>1081061</v>
      </c>
      <c r="Q1146" s="91">
        <v>0</v>
      </c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1708</v>
      </c>
      <c r="B1147" s="110" t="s">
        <v>532</v>
      </c>
      <c r="C1147" s="110" t="s">
        <v>533</v>
      </c>
      <c r="D1147" s="21">
        <f t="shared" si="19"/>
        <v>4343889.3099999996</v>
      </c>
      <c r="E1147" s="24">
        <f t="shared" si="19"/>
        <v>3968400.39</v>
      </c>
      <c r="F1147" s="90">
        <v>799687.11</v>
      </c>
      <c r="G1147" s="90">
        <v>0</v>
      </c>
      <c r="H1147" s="96">
        <v>0</v>
      </c>
      <c r="I1147" s="96">
        <v>1984200.19</v>
      </c>
      <c r="J1147" s="25">
        <v>1560002</v>
      </c>
      <c r="K1147" s="26">
        <v>0</v>
      </c>
      <c r="L1147" s="96">
        <v>0</v>
      </c>
      <c r="M1147" s="96">
        <v>992100.1</v>
      </c>
      <c r="N1147" s="25">
        <v>992100.1</v>
      </c>
      <c r="O1147" s="26">
        <v>992100.1</v>
      </c>
      <c r="P1147" s="91">
        <v>992100.1</v>
      </c>
      <c r="Q1147" s="91">
        <v>0</v>
      </c>
      <c r="R1147" s="25"/>
      <c r="S1147" s="26"/>
      <c r="T1147" s="96"/>
      <c r="U1147" s="96"/>
      <c r="V1147" s="25"/>
      <c r="W1147" s="26"/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1708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1708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1708</v>
      </c>
      <c r="B1150" s="110" t="s">
        <v>538</v>
      </c>
      <c r="C1150" s="110" t="s">
        <v>1671</v>
      </c>
      <c r="D1150" s="21">
        <f t="shared" si="19"/>
        <v>340</v>
      </c>
      <c r="E1150" s="24">
        <f t="shared" si="19"/>
        <v>2268</v>
      </c>
      <c r="F1150" s="90">
        <v>0</v>
      </c>
      <c r="G1150" s="90">
        <v>0</v>
      </c>
      <c r="H1150" s="96">
        <v>0</v>
      </c>
      <c r="I1150" s="96">
        <v>0</v>
      </c>
      <c r="J1150" s="25">
        <v>260</v>
      </c>
      <c r="K1150" s="26">
        <v>0</v>
      </c>
      <c r="L1150" s="96">
        <v>0</v>
      </c>
      <c r="M1150" s="96">
        <v>130</v>
      </c>
      <c r="N1150" s="25">
        <v>80</v>
      </c>
      <c r="O1150" s="26">
        <v>36</v>
      </c>
      <c r="P1150" s="96">
        <v>0</v>
      </c>
      <c r="Q1150" s="96">
        <v>2102</v>
      </c>
      <c r="R1150" s="25"/>
      <c r="S1150" s="26"/>
      <c r="T1150" s="96"/>
      <c r="U1150" s="96"/>
      <c r="V1150" s="25"/>
      <c r="W1150" s="26"/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1708</v>
      </c>
      <c r="B1151" s="110" t="s">
        <v>539</v>
      </c>
      <c r="C1151" s="110" t="s">
        <v>540</v>
      </c>
      <c r="D1151" s="21">
        <f t="shared" si="19"/>
        <v>3500</v>
      </c>
      <c r="E1151" s="24">
        <f t="shared" si="19"/>
        <v>5926</v>
      </c>
      <c r="F1151" s="90">
        <v>0</v>
      </c>
      <c r="G1151" s="90">
        <v>0</v>
      </c>
      <c r="H1151" s="96">
        <v>0</v>
      </c>
      <c r="I1151" s="96">
        <v>0</v>
      </c>
      <c r="J1151" s="25">
        <v>700</v>
      </c>
      <c r="K1151" s="26">
        <v>0</v>
      </c>
      <c r="L1151" s="96">
        <v>0</v>
      </c>
      <c r="M1151" s="96">
        <v>350</v>
      </c>
      <c r="N1151" s="25">
        <v>2800</v>
      </c>
      <c r="O1151" s="26">
        <v>14</v>
      </c>
      <c r="P1151" s="96">
        <v>0</v>
      </c>
      <c r="Q1151" s="96">
        <v>5562</v>
      </c>
      <c r="R1151" s="25"/>
      <c r="S1151" s="26"/>
      <c r="T1151" s="96"/>
      <c r="U1151" s="96"/>
      <c r="V1151" s="25"/>
      <c r="W1151" s="26"/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1708</v>
      </c>
      <c r="B1152" s="110" t="s">
        <v>541</v>
      </c>
      <c r="C1152" s="110" t="s">
        <v>542</v>
      </c>
      <c r="D1152" s="21">
        <f t="shared" si="19"/>
        <v>412</v>
      </c>
      <c r="E1152" s="24">
        <f t="shared" si="19"/>
        <v>3570</v>
      </c>
      <c r="F1152" s="90">
        <v>0</v>
      </c>
      <c r="G1152" s="90">
        <v>0</v>
      </c>
      <c r="H1152" s="96">
        <v>0</v>
      </c>
      <c r="I1152" s="96">
        <v>0</v>
      </c>
      <c r="J1152" s="25">
        <v>412</v>
      </c>
      <c r="K1152" s="26">
        <v>0</v>
      </c>
      <c r="L1152" s="96">
        <v>0</v>
      </c>
      <c r="M1152" s="96">
        <v>206</v>
      </c>
      <c r="N1152" s="25">
        <v>0</v>
      </c>
      <c r="O1152" s="26">
        <v>58</v>
      </c>
      <c r="P1152" s="96">
        <v>0</v>
      </c>
      <c r="Q1152" s="96">
        <v>3306</v>
      </c>
      <c r="R1152" s="25"/>
      <c r="S1152" s="26"/>
      <c r="T1152" s="96"/>
      <c r="U1152" s="96"/>
      <c r="V1152" s="25"/>
      <c r="W1152" s="26"/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1708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1708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1708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1708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69372</v>
      </c>
      <c r="E1156" s="24">
        <f t="shared" si="20"/>
        <v>32250</v>
      </c>
      <c r="F1156" s="90">
        <v>0</v>
      </c>
      <c r="G1156" s="90">
        <v>0</v>
      </c>
      <c r="H1156" s="96">
        <v>0</v>
      </c>
      <c r="I1156" s="96">
        <v>0</v>
      </c>
      <c r="J1156" s="25">
        <v>0</v>
      </c>
      <c r="K1156" s="26">
        <v>32250</v>
      </c>
      <c r="L1156" s="96">
        <v>69372</v>
      </c>
      <c r="M1156" s="96">
        <v>0</v>
      </c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1708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1708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17500</v>
      </c>
      <c r="F1158" s="90"/>
      <c r="G1158" s="90"/>
      <c r="H1158" s="96"/>
      <c r="I1158" s="96"/>
      <c r="J1158" s="25">
        <v>0</v>
      </c>
      <c r="K1158" s="26">
        <v>17500</v>
      </c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1708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1708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1708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1708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1708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1708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1708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1708</v>
      </c>
      <c r="B1166" s="110" t="s">
        <v>569</v>
      </c>
      <c r="C1166" s="110" t="s">
        <v>570</v>
      </c>
      <c r="D1166" s="21">
        <f t="shared" si="20"/>
        <v>1433652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>
        <v>6152</v>
      </c>
      <c r="K1166" s="93">
        <v>0</v>
      </c>
      <c r="L1166" s="91">
        <v>54000</v>
      </c>
      <c r="M1166" s="91">
        <v>0</v>
      </c>
      <c r="N1166" s="92">
        <v>1335500</v>
      </c>
      <c r="O1166" s="93">
        <v>0</v>
      </c>
      <c r="P1166" s="96">
        <v>0</v>
      </c>
      <c r="Q1166" s="96">
        <v>0</v>
      </c>
      <c r="R1166" s="92"/>
      <c r="S1166" s="93"/>
      <c r="T1166" s="91"/>
      <c r="U1166" s="91"/>
      <c r="V1166" s="92"/>
      <c r="W1166" s="93"/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1708</v>
      </c>
      <c r="B1167" s="110" t="s">
        <v>571</v>
      </c>
      <c r="C1167" s="110" t="s">
        <v>572</v>
      </c>
      <c r="D1167" s="21">
        <f t="shared" si="20"/>
        <v>173865.01999999996</v>
      </c>
      <c r="E1167" s="24">
        <f t="shared" si="20"/>
        <v>0</v>
      </c>
      <c r="F1167" s="90">
        <v>16403.13</v>
      </c>
      <c r="G1167" s="90">
        <v>0</v>
      </c>
      <c r="H1167" s="96">
        <v>16403.13</v>
      </c>
      <c r="I1167" s="96">
        <v>0</v>
      </c>
      <c r="J1167" s="25">
        <v>102674.36</v>
      </c>
      <c r="K1167" s="26">
        <v>0</v>
      </c>
      <c r="L1167" s="96">
        <v>15294.8</v>
      </c>
      <c r="M1167" s="96">
        <v>0</v>
      </c>
      <c r="N1167" s="25">
        <v>15294.8</v>
      </c>
      <c r="O1167" s="26">
        <v>0</v>
      </c>
      <c r="P1167" s="91">
        <v>7794.8</v>
      </c>
      <c r="Q1167" s="91">
        <v>0</v>
      </c>
      <c r="R1167" s="25"/>
      <c r="S1167" s="26"/>
      <c r="T1167" s="96"/>
      <c r="U1167" s="96"/>
      <c r="V1167" s="25"/>
      <c r="W1167" s="26"/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1708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1708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1708</v>
      </c>
      <c r="B1170" s="110" t="s">
        <v>577</v>
      </c>
      <c r="C1170" s="110" t="s">
        <v>1590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>
        <v>0</v>
      </c>
      <c r="K1170" s="93">
        <v>0</v>
      </c>
      <c r="L1170" s="91">
        <v>0</v>
      </c>
      <c r="M1170" s="91">
        <v>0</v>
      </c>
      <c r="N1170" s="92">
        <v>0</v>
      </c>
      <c r="O1170" s="93">
        <v>0</v>
      </c>
      <c r="P1170" s="91">
        <v>0</v>
      </c>
      <c r="Q1170" s="91">
        <v>0</v>
      </c>
      <c r="R1170" s="92"/>
      <c r="S1170" s="93"/>
      <c r="T1170" s="91"/>
      <c r="U1170" s="91"/>
      <c r="V1170" s="92"/>
      <c r="W1170" s="93"/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1708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>
        <v>0</v>
      </c>
      <c r="K1171" s="93">
        <v>0</v>
      </c>
      <c r="L1171" s="91">
        <v>0</v>
      </c>
      <c r="M1171" s="91">
        <v>0</v>
      </c>
      <c r="N1171" s="92">
        <v>0</v>
      </c>
      <c r="O1171" s="93">
        <v>0</v>
      </c>
      <c r="P1171" s="91">
        <v>0</v>
      </c>
      <c r="Q1171" s="91">
        <v>0</v>
      </c>
      <c r="R1171" s="92"/>
      <c r="S1171" s="93"/>
      <c r="T1171" s="91"/>
      <c r="U1171" s="91"/>
      <c r="V1171" s="92"/>
      <c r="W1171" s="93"/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1708</v>
      </c>
      <c r="B1172" s="110" t="s">
        <v>580</v>
      </c>
      <c r="C1172" s="110" t="s">
        <v>581</v>
      </c>
      <c r="D1172" s="21">
        <f t="shared" si="20"/>
        <v>24692</v>
      </c>
      <c r="E1172" s="24">
        <f t="shared" si="20"/>
        <v>2357061.2100000004</v>
      </c>
      <c r="F1172" s="90">
        <v>19191</v>
      </c>
      <c r="G1172" s="90">
        <v>1995106.1</v>
      </c>
      <c r="H1172" s="96">
        <v>0</v>
      </c>
      <c r="I1172" s="96">
        <v>0</v>
      </c>
      <c r="J1172" s="25">
        <v>3501</v>
      </c>
      <c r="K1172" s="26">
        <v>207955.01</v>
      </c>
      <c r="L1172" s="96">
        <v>2000</v>
      </c>
      <c r="M1172" s="96">
        <v>154000.1</v>
      </c>
      <c r="N1172" s="25">
        <v>0</v>
      </c>
      <c r="O1172" s="26">
        <v>0</v>
      </c>
      <c r="P1172" s="91">
        <v>0</v>
      </c>
      <c r="Q1172" s="91">
        <v>0</v>
      </c>
      <c r="R1172" s="25"/>
      <c r="S1172" s="26"/>
      <c r="T1172" s="96"/>
      <c r="U1172" s="96"/>
      <c r="V1172" s="25"/>
      <c r="W1172" s="26"/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1708</v>
      </c>
      <c r="B1173" s="110" t="s">
        <v>582</v>
      </c>
      <c r="C1173" s="110" t="s">
        <v>1591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>
        <v>0</v>
      </c>
      <c r="K1173" s="26">
        <v>0</v>
      </c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1708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>
        <v>0</v>
      </c>
      <c r="K1174" s="26">
        <v>0</v>
      </c>
      <c r="L1174" s="96">
        <v>0</v>
      </c>
      <c r="M1174" s="96">
        <v>0</v>
      </c>
      <c r="N1174" s="25">
        <v>0</v>
      </c>
      <c r="O1174" s="26">
        <v>0</v>
      </c>
      <c r="P1174" s="96">
        <v>0</v>
      </c>
      <c r="Q1174" s="96">
        <v>0</v>
      </c>
      <c r="R1174" s="25"/>
      <c r="S1174" s="26"/>
      <c r="T1174" s="96"/>
      <c r="U1174" s="96"/>
      <c r="V1174" s="25"/>
      <c r="W1174" s="26"/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1708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1708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1708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1708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1708</v>
      </c>
      <c r="B1179" s="110" t="s">
        <v>593</v>
      </c>
      <c r="C1179" s="110" t="s">
        <v>1592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1708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1708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1708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1708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1708</v>
      </c>
      <c r="B1184" s="110" t="s">
        <v>602</v>
      </c>
      <c r="C1184" s="110" t="s">
        <v>1672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1708</v>
      </c>
      <c r="B1185" s="110" t="s">
        <v>1593</v>
      </c>
      <c r="C1185" s="110" t="s">
        <v>1594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1708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1708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1708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1708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1708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1708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1708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550</v>
      </c>
      <c r="F1192" s="90"/>
      <c r="G1192" s="90"/>
      <c r="H1192" s="91"/>
      <c r="I1192" s="91"/>
      <c r="J1192" s="92"/>
      <c r="K1192" s="93"/>
      <c r="L1192" s="91">
        <v>0</v>
      </c>
      <c r="M1192" s="91">
        <v>550</v>
      </c>
      <c r="N1192" s="92">
        <v>0</v>
      </c>
      <c r="O1192" s="93">
        <v>0</v>
      </c>
      <c r="P1192" s="91">
        <v>0</v>
      </c>
      <c r="Q1192" s="91">
        <v>0</v>
      </c>
      <c r="R1192" s="92"/>
      <c r="S1192" s="93"/>
      <c r="T1192" s="91"/>
      <c r="U1192" s="91"/>
      <c r="V1192" s="92"/>
      <c r="W1192" s="93"/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1708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1708</v>
      </c>
      <c r="B1194" s="110" t="s">
        <v>619</v>
      </c>
      <c r="C1194" s="110" t="s">
        <v>620</v>
      </c>
      <c r="D1194" s="21">
        <f t="shared" si="20"/>
        <v>0</v>
      </c>
      <c r="E1194" s="24">
        <f t="shared" si="20"/>
        <v>0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/>
      <c r="U1194" s="96"/>
      <c r="V1194" s="25"/>
      <c r="W1194" s="26"/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1708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102650</v>
      </c>
      <c r="F1195" s="90"/>
      <c r="G1195" s="90"/>
      <c r="H1195" s="96">
        <v>0</v>
      </c>
      <c r="I1195" s="96">
        <v>20950</v>
      </c>
      <c r="J1195" s="25">
        <v>0</v>
      </c>
      <c r="K1195" s="26">
        <v>21250</v>
      </c>
      <c r="L1195" s="96">
        <v>0</v>
      </c>
      <c r="M1195" s="96">
        <v>10000</v>
      </c>
      <c r="N1195" s="25">
        <v>0</v>
      </c>
      <c r="O1195" s="26">
        <v>26700</v>
      </c>
      <c r="P1195" s="96">
        <v>0</v>
      </c>
      <c r="Q1195" s="96">
        <v>23750</v>
      </c>
      <c r="R1195" s="25"/>
      <c r="S1195" s="26"/>
      <c r="T1195" s="96"/>
      <c r="U1195" s="96"/>
      <c r="V1195" s="25"/>
      <c r="W1195" s="26"/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1708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26645</v>
      </c>
      <c r="F1196" s="90"/>
      <c r="G1196" s="90"/>
      <c r="H1196" s="91"/>
      <c r="I1196" s="91"/>
      <c r="J1196" s="92">
        <v>0</v>
      </c>
      <c r="K1196" s="93">
        <v>705</v>
      </c>
      <c r="L1196" s="91">
        <v>0</v>
      </c>
      <c r="M1196" s="91">
        <v>5065</v>
      </c>
      <c r="N1196" s="92">
        <v>0</v>
      </c>
      <c r="O1196" s="93">
        <v>350</v>
      </c>
      <c r="P1196" s="96">
        <v>0</v>
      </c>
      <c r="Q1196" s="96">
        <v>20525</v>
      </c>
      <c r="R1196" s="92"/>
      <c r="S1196" s="93"/>
      <c r="T1196" s="91"/>
      <c r="U1196" s="91"/>
      <c r="V1196" s="92"/>
      <c r="W1196" s="93"/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1708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1708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12064</v>
      </c>
      <c r="F1198" s="90"/>
      <c r="G1198" s="90"/>
      <c r="H1198" s="91"/>
      <c r="I1198" s="91"/>
      <c r="J1198" s="92"/>
      <c r="K1198" s="93"/>
      <c r="L1198" s="91">
        <v>0</v>
      </c>
      <c r="M1198" s="91">
        <v>12064</v>
      </c>
      <c r="N1198" s="92">
        <v>0</v>
      </c>
      <c r="O1198" s="93">
        <v>0</v>
      </c>
      <c r="P1198" s="96">
        <v>0</v>
      </c>
      <c r="Q1198" s="96">
        <v>0</v>
      </c>
      <c r="R1198" s="92"/>
      <c r="S1198" s="93"/>
      <c r="T1198" s="91"/>
      <c r="U1198" s="91"/>
      <c r="V1198" s="92"/>
      <c r="W1198" s="93"/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1708</v>
      </c>
      <c r="B1199" s="110" t="s">
        <v>629</v>
      </c>
      <c r="C1199" s="110" t="s">
        <v>630</v>
      </c>
      <c r="D1199" s="21">
        <f t="shared" si="20"/>
        <v>22798</v>
      </c>
      <c r="E1199" s="24">
        <f t="shared" si="20"/>
        <v>1561451.8900000001</v>
      </c>
      <c r="F1199" s="90">
        <v>0</v>
      </c>
      <c r="G1199" s="90">
        <v>191754</v>
      </c>
      <c r="H1199" s="91">
        <v>8701</v>
      </c>
      <c r="I1199" s="91">
        <v>346487</v>
      </c>
      <c r="J1199" s="92">
        <v>4245</v>
      </c>
      <c r="K1199" s="93">
        <v>165005.89000000001</v>
      </c>
      <c r="L1199" s="91">
        <v>9622</v>
      </c>
      <c r="M1199" s="91">
        <v>305582</v>
      </c>
      <c r="N1199" s="92">
        <v>230</v>
      </c>
      <c r="O1199" s="93">
        <v>240608</v>
      </c>
      <c r="P1199" s="91">
        <v>0</v>
      </c>
      <c r="Q1199" s="91">
        <v>312015</v>
      </c>
      <c r="R1199" s="92"/>
      <c r="S1199" s="93"/>
      <c r="T1199" s="91"/>
      <c r="U1199" s="91"/>
      <c r="V1199" s="92"/>
      <c r="W1199" s="93"/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1708</v>
      </c>
      <c r="B1200" s="110" t="s">
        <v>631</v>
      </c>
      <c r="C1200" s="110" t="s">
        <v>632</v>
      </c>
      <c r="D1200" s="21">
        <f t="shared" si="20"/>
        <v>103423.95</v>
      </c>
      <c r="E1200" s="24">
        <f t="shared" si="20"/>
        <v>1115138.3</v>
      </c>
      <c r="F1200" s="90">
        <v>0</v>
      </c>
      <c r="G1200" s="90">
        <v>219694</v>
      </c>
      <c r="H1200" s="91">
        <v>4638</v>
      </c>
      <c r="I1200" s="91">
        <v>273202</v>
      </c>
      <c r="J1200" s="92">
        <v>43417.95</v>
      </c>
      <c r="K1200" s="93">
        <v>63057.3</v>
      </c>
      <c r="L1200" s="91">
        <v>35998</v>
      </c>
      <c r="M1200" s="91">
        <v>175604</v>
      </c>
      <c r="N1200" s="92">
        <v>0</v>
      </c>
      <c r="O1200" s="93">
        <v>167913</v>
      </c>
      <c r="P1200" s="91">
        <v>19370</v>
      </c>
      <c r="Q1200" s="91">
        <v>215668</v>
      </c>
      <c r="R1200" s="92"/>
      <c r="S1200" s="93"/>
      <c r="T1200" s="91"/>
      <c r="U1200" s="91"/>
      <c r="V1200" s="92"/>
      <c r="W1200" s="93"/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1708</v>
      </c>
      <c r="B1201" s="110" t="s">
        <v>633</v>
      </c>
      <c r="C1201" s="110" t="s">
        <v>1595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1708</v>
      </c>
      <c r="B1202" s="110" t="s">
        <v>634</v>
      </c>
      <c r="C1202" s="110" t="s">
        <v>1596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1708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1708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1708</v>
      </c>
      <c r="B1205" s="110" t="s">
        <v>639</v>
      </c>
      <c r="C1205" s="110" t="s">
        <v>640</v>
      </c>
      <c r="D1205" s="21">
        <f t="shared" si="20"/>
        <v>15283.6</v>
      </c>
      <c r="E1205" s="24">
        <f t="shared" si="20"/>
        <v>3266661.29</v>
      </c>
      <c r="F1205" s="90">
        <v>405</v>
      </c>
      <c r="G1205" s="90">
        <v>599948</v>
      </c>
      <c r="H1205" s="91">
        <v>100</v>
      </c>
      <c r="I1205" s="91">
        <v>625198</v>
      </c>
      <c r="J1205" s="92">
        <v>8348.6</v>
      </c>
      <c r="K1205" s="93">
        <v>373516.29</v>
      </c>
      <c r="L1205" s="91">
        <v>5300</v>
      </c>
      <c r="M1205" s="91">
        <v>534069</v>
      </c>
      <c r="N1205" s="92">
        <v>870</v>
      </c>
      <c r="O1205" s="93">
        <v>533245</v>
      </c>
      <c r="P1205" s="91">
        <v>260</v>
      </c>
      <c r="Q1205" s="91">
        <v>600685</v>
      </c>
      <c r="R1205" s="92"/>
      <c r="S1205" s="93"/>
      <c r="T1205" s="91"/>
      <c r="U1205" s="91"/>
      <c r="V1205" s="92"/>
      <c r="W1205" s="93"/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1708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1085716.8600000001</v>
      </c>
      <c r="F1206" s="90">
        <v>0</v>
      </c>
      <c r="G1206" s="90">
        <v>142097</v>
      </c>
      <c r="H1206" s="91">
        <v>0</v>
      </c>
      <c r="I1206" s="91">
        <v>197299</v>
      </c>
      <c r="J1206" s="92">
        <v>0</v>
      </c>
      <c r="K1206" s="93">
        <v>48780.66</v>
      </c>
      <c r="L1206" s="91">
        <v>0</v>
      </c>
      <c r="M1206" s="91">
        <v>227770.2</v>
      </c>
      <c r="N1206" s="92">
        <v>0</v>
      </c>
      <c r="O1206" s="93">
        <v>248644</v>
      </c>
      <c r="P1206" s="91">
        <v>0</v>
      </c>
      <c r="Q1206" s="91">
        <v>221126</v>
      </c>
      <c r="R1206" s="92"/>
      <c r="S1206" s="93"/>
      <c r="T1206" s="91"/>
      <c r="U1206" s="91"/>
      <c r="V1206" s="92"/>
      <c r="W1206" s="93"/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1708</v>
      </c>
      <c r="B1207" s="110" t="s">
        <v>643</v>
      </c>
      <c r="C1207" s="110" t="s">
        <v>644</v>
      </c>
      <c r="D1207" s="21">
        <f t="shared" si="20"/>
        <v>163697.54000000004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>
        <v>44377.760000000002</v>
      </c>
      <c r="K1207" s="93">
        <v>0</v>
      </c>
      <c r="L1207" s="91">
        <v>0</v>
      </c>
      <c r="M1207" s="91">
        <v>0</v>
      </c>
      <c r="N1207" s="92">
        <v>0</v>
      </c>
      <c r="O1207" s="93">
        <v>0</v>
      </c>
      <c r="P1207" s="91">
        <v>79825.210000000006</v>
      </c>
      <c r="Q1207" s="91">
        <v>0</v>
      </c>
      <c r="R1207" s="92"/>
      <c r="S1207" s="93"/>
      <c r="T1207" s="91"/>
      <c r="U1207" s="91"/>
      <c r="V1207" s="92"/>
      <c r="W1207" s="93"/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1708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85897.569999999992</v>
      </c>
      <c r="F1208" s="90">
        <v>0</v>
      </c>
      <c r="G1208" s="90">
        <v>25363.78</v>
      </c>
      <c r="H1208" s="96">
        <v>0</v>
      </c>
      <c r="I1208" s="96">
        <v>8964.36</v>
      </c>
      <c r="J1208" s="25">
        <v>0</v>
      </c>
      <c r="K1208" s="26">
        <v>16402.259999999998</v>
      </c>
      <c r="L1208" s="96">
        <v>0</v>
      </c>
      <c r="M1208" s="96">
        <v>0</v>
      </c>
      <c r="N1208" s="25">
        <v>0</v>
      </c>
      <c r="O1208" s="26">
        <v>0</v>
      </c>
      <c r="P1208" s="91">
        <v>0</v>
      </c>
      <c r="Q1208" s="91">
        <v>35167.17</v>
      </c>
      <c r="R1208" s="25"/>
      <c r="S1208" s="26"/>
      <c r="T1208" s="96"/>
      <c r="U1208" s="96"/>
      <c r="V1208" s="25"/>
      <c r="W1208" s="26"/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1708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87734.28</v>
      </c>
      <c r="F1209" s="90">
        <v>0</v>
      </c>
      <c r="G1209" s="90">
        <v>6523</v>
      </c>
      <c r="H1209" s="96">
        <v>0</v>
      </c>
      <c r="I1209" s="96">
        <v>3279</v>
      </c>
      <c r="J1209" s="25">
        <v>0</v>
      </c>
      <c r="K1209" s="26">
        <v>62551.28</v>
      </c>
      <c r="L1209" s="96">
        <v>0</v>
      </c>
      <c r="M1209" s="96">
        <v>8556</v>
      </c>
      <c r="N1209" s="25">
        <v>0</v>
      </c>
      <c r="O1209" s="26">
        <v>3130</v>
      </c>
      <c r="P1209" s="96">
        <v>0</v>
      </c>
      <c r="Q1209" s="96">
        <v>3695</v>
      </c>
      <c r="R1209" s="25"/>
      <c r="S1209" s="26"/>
      <c r="T1209" s="96"/>
      <c r="U1209" s="96"/>
      <c r="V1209" s="25"/>
      <c r="W1209" s="26"/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1708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119013.85</v>
      </c>
      <c r="F1210" s="90">
        <v>0</v>
      </c>
      <c r="G1210" s="90">
        <v>22283</v>
      </c>
      <c r="H1210" s="91">
        <v>0</v>
      </c>
      <c r="I1210" s="91">
        <v>6283</v>
      </c>
      <c r="J1210" s="92">
        <v>0</v>
      </c>
      <c r="K1210" s="93">
        <v>20283.849999999999</v>
      </c>
      <c r="L1210" s="91">
        <v>0</v>
      </c>
      <c r="M1210" s="91">
        <v>8817</v>
      </c>
      <c r="N1210" s="92">
        <v>0</v>
      </c>
      <c r="O1210" s="93">
        <v>24118</v>
      </c>
      <c r="P1210" s="96">
        <v>0</v>
      </c>
      <c r="Q1210" s="96">
        <v>37229</v>
      </c>
      <c r="R1210" s="92"/>
      <c r="S1210" s="93"/>
      <c r="T1210" s="91"/>
      <c r="U1210" s="91"/>
      <c r="V1210" s="92"/>
      <c r="W1210" s="93"/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1708</v>
      </c>
      <c r="B1211" s="110" t="s">
        <v>651</v>
      </c>
      <c r="C1211" s="110" t="s">
        <v>652</v>
      </c>
      <c r="D1211" s="21">
        <f t="shared" si="20"/>
        <v>7615</v>
      </c>
      <c r="E1211" s="24">
        <f t="shared" si="20"/>
        <v>441068</v>
      </c>
      <c r="F1211" s="90">
        <v>0</v>
      </c>
      <c r="G1211" s="90">
        <v>74674</v>
      </c>
      <c r="H1211" s="91">
        <v>0</v>
      </c>
      <c r="I1211" s="91">
        <v>90294</v>
      </c>
      <c r="J1211" s="92">
        <v>0</v>
      </c>
      <c r="K1211" s="93">
        <v>68756.5</v>
      </c>
      <c r="L1211" s="91">
        <v>0</v>
      </c>
      <c r="M1211" s="91">
        <v>64523</v>
      </c>
      <c r="N1211" s="92">
        <v>5745</v>
      </c>
      <c r="O1211" s="93">
        <v>69663.25</v>
      </c>
      <c r="P1211" s="91">
        <v>1870</v>
      </c>
      <c r="Q1211" s="91">
        <v>73157.25</v>
      </c>
      <c r="R1211" s="92"/>
      <c r="S1211" s="93"/>
      <c r="T1211" s="91"/>
      <c r="U1211" s="91"/>
      <c r="V1211" s="92"/>
      <c r="W1211" s="93"/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1708</v>
      </c>
      <c r="B1212" s="110" t="s">
        <v>653</v>
      </c>
      <c r="C1212" s="110" t="s">
        <v>1597</v>
      </c>
      <c r="D1212" s="21">
        <f t="shared" si="20"/>
        <v>0</v>
      </c>
      <c r="E1212" s="24">
        <f t="shared" si="20"/>
        <v>145546.21000000002</v>
      </c>
      <c r="F1212" s="90">
        <v>0</v>
      </c>
      <c r="G1212" s="90">
        <v>25497</v>
      </c>
      <c r="H1212" s="91">
        <v>0</v>
      </c>
      <c r="I1212" s="91">
        <v>16625</v>
      </c>
      <c r="J1212" s="92">
        <v>0</v>
      </c>
      <c r="K1212" s="93">
        <v>17174.599999999999</v>
      </c>
      <c r="L1212" s="91">
        <v>0</v>
      </c>
      <c r="M1212" s="91">
        <v>21536</v>
      </c>
      <c r="N1212" s="92">
        <v>0</v>
      </c>
      <c r="O1212" s="93">
        <v>5254.56</v>
      </c>
      <c r="P1212" s="91">
        <v>0</v>
      </c>
      <c r="Q1212" s="91">
        <v>59459.05</v>
      </c>
      <c r="R1212" s="92"/>
      <c r="S1212" s="93"/>
      <c r="T1212" s="91"/>
      <c r="U1212" s="91"/>
      <c r="V1212" s="92"/>
      <c r="W1212" s="93"/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1708</v>
      </c>
      <c r="B1213" s="110" t="s">
        <v>654</v>
      </c>
      <c r="C1213" s="110" t="s">
        <v>1598</v>
      </c>
      <c r="D1213" s="21">
        <f t="shared" si="20"/>
        <v>30772.059999999998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>
        <v>10340.200000000001</v>
      </c>
      <c r="K1213" s="93">
        <v>0</v>
      </c>
      <c r="L1213" s="91">
        <v>1571.6</v>
      </c>
      <c r="M1213" s="91">
        <v>0</v>
      </c>
      <c r="N1213" s="92">
        <v>3408.83</v>
      </c>
      <c r="O1213" s="93">
        <v>0</v>
      </c>
      <c r="P1213" s="91">
        <v>3985.79</v>
      </c>
      <c r="Q1213" s="91">
        <v>0</v>
      </c>
      <c r="R1213" s="92"/>
      <c r="S1213" s="93"/>
      <c r="T1213" s="91"/>
      <c r="U1213" s="91"/>
      <c r="V1213" s="92"/>
      <c r="W1213" s="93"/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1708</v>
      </c>
      <c r="B1214" s="110" t="s">
        <v>655</v>
      </c>
      <c r="C1214" s="110" t="s">
        <v>1599</v>
      </c>
      <c r="D1214" s="21">
        <f t="shared" si="20"/>
        <v>0</v>
      </c>
      <c r="E1214" s="24">
        <f t="shared" si="20"/>
        <v>8818.3100000000013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>
        <v>0</v>
      </c>
      <c r="K1214" s="26">
        <v>5365.63</v>
      </c>
      <c r="L1214" s="96">
        <v>0</v>
      </c>
      <c r="M1214" s="96">
        <v>0</v>
      </c>
      <c r="N1214" s="25">
        <v>0</v>
      </c>
      <c r="O1214" s="26">
        <v>2276.75</v>
      </c>
      <c r="P1214" s="91">
        <v>0</v>
      </c>
      <c r="Q1214" s="91">
        <v>0</v>
      </c>
      <c r="R1214" s="25"/>
      <c r="S1214" s="26"/>
      <c r="T1214" s="96"/>
      <c r="U1214" s="96"/>
      <c r="V1214" s="25"/>
      <c r="W1214" s="26"/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1708</v>
      </c>
      <c r="B1215" s="110" t="s">
        <v>656</v>
      </c>
      <c r="C1215" s="110" t="s">
        <v>1600</v>
      </c>
      <c r="D1215" s="21">
        <f t="shared" si="20"/>
        <v>1844</v>
      </c>
      <c r="E1215" s="24">
        <f t="shared" si="20"/>
        <v>19866.099999999999</v>
      </c>
      <c r="F1215" s="90">
        <v>0</v>
      </c>
      <c r="G1215" s="90">
        <v>2312</v>
      </c>
      <c r="H1215" s="96">
        <v>0</v>
      </c>
      <c r="I1215" s="96">
        <v>0</v>
      </c>
      <c r="J1215" s="25">
        <v>1844</v>
      </c>
      <c r="K1215" s="26">
        <v>10579.1</v>
      </c>
      <c r="L1215" s="96">
        <v>0</v>
      </c>
      <c r="M1215" s="96">
        <v>2522</v>
      </c>
      <c r="N1215" s="25">
        <v>0</v>
      </c>
      <c r="O1215" s="26">
        <v>2858</v>
      </c>
      <c r="P1215" s="96">
        <v>0</v>
      </c>
      <c r="Q1215" s="96">
        <v>1595</v>
      </c>
      <c r="R1215" s="25"/>
      <c r="S1215" s="26"/>
      <c r="T1215" s="96"/>
      <c r="U1215" s="96"/>
      <c r="V1215" s="25"/>
      <c r="W1215" s="26"/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1708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1708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1708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1708</v>
      </c>
      <c r="B1219" s="110" t="s">
        <v>663</v>
      </c>
      <c r="C1219" s="110" t="s">
        <v>664</v>
      </c>
      <c r="D1219" s="21">
        <f t="shared" si="20"/>
        <v>16432.5</v>
      </c>
      <c r="E1219" s="24">
        <f t="shared" si="20"/>
        <v>26808863.120000001</v>
      </c>
      <c r="F1219" s="90">
        <v>0</v>
      </c>
      <c r="G1219" s="90">
        <v>4554973</v>
      </c>
      <c r="H1219" s="96">
        <v>0</v>
      </c>
      <c r="I1219" s="96">
        <v>4145925</v>
      </c>
      <c r="J1219" s="25">
        <v>16432.5</v>
      </c>
      <c r="K1219" s="26">
        <v>4156870.12</v>
      </c>
      <c r="L1219" s="96">
        <v>0</v>
      </c>
      <c r="M1219" s="96">
        <v>4865806</v>
      </c>
      <c r="N1219" s="25">
        <v>0</v>
      </c>
      <c r="O1219" s="26">
        <v>4309875</v>
      </c>
      <c r="P1219" s="96">
        <v>0</v>
      </c>
      <c r="Q1219" s="96">
        <v>4775414</v>
      </c>
      <c r="R1219" s="25"/>
      <c r="S1219" s="26"/>
      <c r="T1219" s="96"/>
      <c r="U1219" s="96"/>
      <c r="V1219" s="25"/>
      <c r="W1219" s="26"/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1708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84757.53</v>
      </c>
      <c r="E1220" s="24">
        <f t="shared" si="21"/>
        <v>13453690.200000001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>
        <v>8087.7</v>
      </c>
      <c r="K1220" s="93">
        <v>1370269.66</v>
      </c>
      <c r="L1220" s="91">
        <v>24329</v>
      </c>
      <c r="M1220" s="91">
        <v>2604651.92</v>
      </c>
      <c r="N1220" s="92">
        <v>15957</v>
      </c>
      <c r="O1220" s="93">
        <v>2508768</v>
      </c>
      <c r="P1220" s="96">
        <v>14924.68</v>
      </c>
      <c r="Q1220" s="96">
        <v>2596647.7200000002</v>
      </c>
      <c r="R1220" s="92"/>
      <c r="S1220" s="93"/>
      <c r="T1220" s="91"/>
      <c r="U1220" s="91"/>
      <c r="V1220" s="92"/>
      <c r="W1220" s="93"/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1708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70547.78</v>
      </c>
      <c r="F1221" s="90">
        <v>0</v>
      </c>
      <c r="G1221" s="90">
        <v>8737</v>
      </c>
      <c r="H1221" s="91">
        <v>0</v>
      </c>
      <c r="I1221" s="91">
        <v>2368</v>
      </c>
      <c r="J1221" s="92">
        <v>0</v>
      </c>
      <c r="K1221" s="93">
        <v>43550.78</v>
      </c>
      <c r="L1221" s="91">
        <v>0</v>
      </c>
      <c r="M1221" s="91">
        <v>6363</v>
      </c>
      <c r="N1221" s="92">
        <v>0</v>
      </c>
      <c r="O1221" s="93">
        <v>5946</v>
      </c>
      <c r="P1221" s="91">
        <v>0</v>
      </c>
      <c r="Q1221" s="91">
        <v>3583</v>
      </c>
      <c r="R1221" s="92"/>
      <c r="S1221" s="93"/>
      <c r="T1221" s="91"/>
      <c r="U1221" s="91"/>
      <c r="V1221" s="92"/>
      <c r="W1221" s="93"/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1708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0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/>
      <c r="U1222" s="91"/>
      <c r="V1222" s="92"/>
      <c r="W1222" s="93"/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1708</v>
      </c>
      <c r="B1223" s="110" t="s">
        <v>671</v>
      </c>
      <c r="C1223" s="110" t="s">
        <v>1601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1708</v>
      </c>
      <c r="B1224" s="110" t="s">
        <v>672</v>
      </c>
      <c r="C1224" s="110" t="s">
        <v>673</v>
      </c>
      <c r="D1224" s="21">
        <f t="shared" si="21"/>
        <v>0</v>
      </c>
      <c r="E1224" s="24">
        <f t="shared" si="21"/>
        <v>2034996.95</v>
      </c>
      <c r="F1224" s="90"/>
      <c r="G1224" s="90"/>
      <c r="H1224" s="91"/>
      <c r="I1224" s="91"/>
      <c r="J1224" s="92">
        <v>0</v>
      </c>
      <c r="K1224" s="93">
        <v>1978696.95</v>
      </c>
      <c r="L1224" s="91">
        <v>0</v>
      </c>
      <c r="M1224" s="91">
        <v>0</v>
      </c>
      <c r="N1224" s="92">
        <v>0</v>
      </c>
      <c r="O1224" s="93">
        <v>56300</v>
      </c>
      <c r="P1224" s="96">
        <v>0</v>
      </c>
      <c r="Q1224" s="96">
        <v>0</v>
      </c>
      <c r="R1224" s="92"/>
      <c r="S1224" s="93"/>
      <c r="T1224" s="91"/>
      <c r="U1224" s="91"/>
      <c r="V1224" s="92"/>
      <c r="W1224" s="93"/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1708</v>
      </c>
      <c r="B1225" s="110" t="s">
        <v>674</v>
      </c>
      <c r="C1225" s="110" t="s">
        <v>675</v>
      </c>
      <c r="D1225" s="21">
        <f t="shared" si="21"/>
        <v>26808863.120000001</v>
      </c>
      <c r="E1225" s="24">
        <f t="shared" si="21"/>
        <v>68842478.989999995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>
        <v>4156870.12</v>
      </c>
      <c r="K1225" s="93">
        <v>106314.5</v>
      </c>
      <c r="L1225" s="91">
        <v>4865806</v>
      </c>
      <c r="M1225" s="91">
        <v>11120380.359999999</v>
      </c>
      <c r="N1225" s="92">
        <v>4309875</v>
      </c>
      <c r="O1225" s="93">
        <v>8397129.7200000007</v>
      </c>
      <c r="P1225" s="91">
        <v>4775414</v>
      </c>
      <c r="Q1225" s="91">
        <v>0</v>
      </c>
      <c r="R1225" s="92"/>
      <c r="S1225" s="93"/>
      <c r="T1225" s="91"/>
      <c r="U1225" s="91"/>
      <c r="V1225" s="92"/>
      <c r="W1225" s="93"/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1708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1708</v>
      </c>
      <c r="B1227" s="110" t="s">
        <v>678</v>
      </c>
      <c r="C1227" s="110" t="s">
        <v>679</v>
      </c>
      <c r="D1227" s="21">
        <f t="shared" si="21"/>
        <v>945793</v>
      </c>
      <c r="E1227" s="24">
        <f t="shared" si="21"/>
        <v>14267922.23</v>
      </c>
      <c r="F1227" s="90"/>
      <c r="G1227" s="90"/>
      <c r="H1227" s="91">
        <v>236968</v>
      </c>
      <c r="I1227" s="91">
        <v>10610822.970000001</v>
      </c>
      <c r="J1227" s="92">
        <v>204289</v>
      </c>
      <c r="K1227" s="93">
        <v>0</v>
      </c>
      <c r="L1227" s="91">
        <v>173967</v>
      </c>
      <c r="M1227" s="91">
        <v>1328549.6299999999</v>
      </c>
      <c r="N1227" s="92">
        <v>157032</v>
      </c>
      <c r="O1227" s="93">
        <v>2328549.63</v>
      </c>
      <c r="P1227" s="96">
        <v>173537</v>
      </c>
      <c r="Q1227" s="96">
        <v>0</v>
      </c>
      <c r="R1227" s="92"/>
      <c r="S1227" s="93"/>
      <c r="T1227" s="91"/>
      <c r="U1227" s="91"/>
      <c r="V1227" s="92"/>
      <c r="W1227" s="93"/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1708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2361951.75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>
        <v>0</v>
      </c>
      <c r="K1228" s="93">
        <v>287860.23</v>
      </c>
      <c r="L1228" s="91">
        <v>0</v>
      </c>
      <c r="M1228" s="91">
        <v>244386.08</v>
      </c>
      <c r="N1228" s="92">
        <v>0</v>
      </c>
      <c r="O1228" s="93">
        <v>113401.24</v>
      </c>
      <c r="P1228" s="91">
        <v>0</v>
      </c>
      <c r="Q1228" s="91">
        <v>1269425.5</v>
      </c>
      <c r="R1228" s="92"/>
      <c r="S1228" s="93"/>
      <c r="T1228" s="91"/>
      <c r="U1228" s="91"/>
      <c r="V1228" s="92"/>
      <c r="W1228" s="93"/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1708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887713.28000000003</v>
      </c>
      <c r="F1229" s="90">
        <v>0</v>
      </c>
      <c r="G1229" s="90">
        <v>247611.7</v>
      </c>
      <c r="H1229" s="96">
        <v>0</v>
      </c>
      <c r="I1229" s="96">
        <v>62171.3</v>
      </c>
      <c r="J1229" s="25">
        <v>0</v>
      </c>
      <c r="K1229" s="26">
        <v>32511</v>
      </c>
      <c r="L1229" s="96">
        <v>0</v>
      </c>
      <c r="M1229" s="96">
        <v>320256.49</v>
      </c>
      <c r="N1229" s="25">
        <v>0</v>
      </c>
      <c r="O1229" s="26">
        <v>9300</v>
      </c>
      <c r="P1229" s="91">
        <v>0</v>
      </c>
      <c r="Q1229" s="91">
        <v>215862.79</v>
      </c>
      <c r="R1229" s="25"/>
      <c r="S1229" s="26"/>
      <c r="T1229" s="96"/>
      <c r="U1229" s="96"/>
      <c r="V1229" s="25"/>
      <c r="W1229" s="26"/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1708</v>
      </c>
      <c r="B1230" s="110" t="s">
        <v>684</v>
      </c>
      <c r="C1230" s="110" t="s">
        <v>685</v>
      </c>
      <c r="D1230" s="21">
        <f t="shared" si="21"/>
        <v>0</v>
      </c>
      <c r="E1230" s="24">
        <f t="shared" si="21"/>
        <v>132228.02000000002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>
        <v>0</v>
      </c>
      <c r="M1230" s="96">
        <v>8800</v>
      </c>
      <c r="N1230" s="25">
        <v>0</v>
      </c>
      <c r="O1230" s="26">
        <v>7800</v>
      </c>
      <c r="P1230" s="96">
        <v>0</v>
      </c>
      <c r="Q1230" s="96">
        <v>28475</v>
      </c>
      <c r="R1230" s="25"/>
      <c r="S1230" s="26"/>
      <c r="T1230" s="96"/>
      <c r="U1230" s="96"/>
      <c r="V1230" s="25"/>
      <c r="W1230" s="26"/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1708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1708</v>
      </c>
      <c r="B1232" s="110" t="s">
        <v>688</v>
      </c>
      <c r="C1232" s="110" t="s">
        <v>689</v>
      </c>
      <c r="D1232" s="21">
        <f t="shared" si="21"/>
        <v>2883942.88</v>
      </c>
      <c r="E1232" s="24">
        <f t="shared" si="21"/>
        <v>0</v>
      </c>
      <c r="F1232" s="90"/>
      <c r="G1232" s="90"/>
      <c r="H1232" s="91">
        <v>675759.49</v>
      </c>
      <c r="I1232" s="91">
        <v>0</v>
      </c>
      <c r="J1232" s="92">
        <v>405335.14</v>
      </c>
      <c r="K1232" s="93">
        <v>0</v>
      </c>
      <c r="L1232" s="91">
        <v>693923.13</v>
      </c>
      <c r="M1232" s="91">
        <v>0</v>
      </c>
      <c r="N1232" s="92">
        <v>664961.93999999994</v>
      </c>
      <c r="O1232" s="93">
        <v>0</v>
      </c>
      <c r="P1232" s="96">
        <v>443963.18</v>
      </c>
      <c r="Q1232" s="96">
        <v>0</v>
      </c>
      <c r="R1232" s="92"/>
      <c r="S1232" s="93"/>
      <c r="T1232" s="91"/>
      <c r="U1232" s="91"/>
      <c r="V1232" s="92"/>
      <c r="W1232" s="93"/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1708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1841463.63</v>
      </c>
      <c r="F1233" s="90"/>
      <c r="G1233" s="90"/>
      <c r="H1233" s="91">
        <v>0</v>
      </c>
      <c r="I1233" s="91">
        <v>463478.93</v>
      </c>
      <c r="J1233" s="92">
        <v>0</v>
      </c>
      <c r="K1233" s="93">
        <v>79340.52</v>
      </c>
      <c r="L1233" s="91">
        <v>0</v>
      </c>
      <c r="M1233" s="91">
        <v>572946.31000000006</v>
      </c>
      <c r="N1233" s="92">
        <v>0</v>
      </c>
      <c r="O1233" s="93">
        <v>399758.21</v>
      </c>
      <c r="P1233" s="91">
        <v>0</v>
      </c>
      <c r="Q1233" s="91">
        <v>325939.65999999997</v>
      </c>
      <c r="R1233" s="92"/>
      <c r="S1233" s="93"/>
      <c r="T1233" s="91"/>
      <c r="U1233" s="91"/>
      <c r="V1233" s="92"/>
      <c r="W1233" s="93"/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1708</v>
      </c>
      <c r="B1234" s="110" t="s">
        <v>692</v>
      </c>
      <c r="C1234" s="110" t="s">
        <v>693</v>
      </c>
      <c r="D1234" s="21">
        <f t="shared" si="21"/>
        <v>11923.7</v>
      </c>
      <c r="E1234" s="24">
        <f t="shared" si="21"/>
        <v>0</v>
      </c>
      <c r="F1234" s="90"/>
      <c r="G1234" s="90"/>
      <c r="H1234" s="96"/>
      <c r="I1234" s="96"/>
      <c r="J1234" s="25">
        <v>11923.7</v>
      </c>
      <c r="K1234" s="26">
        <v>0</v>
      </c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1708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194655</v>
      </c>
      <c r="F1235" s="90"/>
      <c r="G1235" s="90"/>
      <c r="H1235" s="96"/>
      <c r="I1235" s="96"/>
      <c r="J1235" s="25">
        <v>0</v>
      </c>
      <c r="K1235" s="26">
        <v>194655</v>
      </c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1708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945793</v>
      </c>
      <c r="F1236" s="90">
        <v>0</v>
      </c>
      <c r="G1236" s="90">
        <v>130907</v>
      </c>
      <c r="H1236" s="96">
        <v>0</v>
      </c>
      <c r="I1236" s="96">
        <v>106061</v>
      </c>
      <c r="J1236" s="25">
        <v>0</v>
      </c>
      <c r="K1236" s="26">
        <v>204289</v>
      </c>
      <c r="L1236" s="96">
        <v>0</v>
      </c>
      <c r="M1236" s="96">
        <v>173967</v>
      </c>
      <c r="N1236" s="25">
        <v>0</v>
      </c>
      <c r="O1236" s="26">
        <v>157032</v>
      </c>
      <c r="P1236" s="96">
        <v>0</v>
      </c>
      <c r="Q1236" s="96">
        <v>173537</v>
      </c>
      <c r="R1236" s="25"/>
      <c r="S1236" s="26"/>
      <c r="T1236" s="96"/>
      <c r="U1236" s="96"/>
      <c r="V1236" s="25"/>
      <c r="W1236" s="26"/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1708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1708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3408331.11</v>
      </c>
      <c r="F1238" s="90"/>
      <c r="G1238" s="90"/>
      <c r="H1238" s="96">
        <v>0</v>
      </c>
      <c r="I1238" s="96">
        <v>3408331.11</v>
      </c>
      <c r="J1238" s="25">
        <v>0</v>
      </c>
      <c r="K1238" s="26">
        <v>0</v>
      </c>
      <c r="L1238" s="96">
        <v>0</v>
      </c>
      <c r="M1238" s="96">
        <v>0</v>
      </c>
      <c r="N1238" s="25">
        <v>0</v>
      </c>
      <c r="O1238" s="26">
        <v>0</v>
      </c>
      <c r="P1238" s="96">
        <v>0</v>
      </c>
      <c r="Q1238" s="96">
        <v>0</v>
      </c>
      <c r="R1238" s="25"/>
      <c r="S1238" s="26"/>
      <c r="T1238" s="96"/>
      <c r="U1238" s="96"/>
      <c r="V1238" s="25"/>
      <c r="W1238" s="26"/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1708</v>
      </c>
      <c r="B1239" s="110" t="s">
        <v>702</v>
      </c>
      <c r="C1239" s="110" t="s">
        <v>1602</v>
      </c>
      <c r="D1239" s="21">
        <f t="shared" si="21"/>
        <v>2839.5</v>
      </c>
      <c r="E1239" s="24">
        <f t="shared" si="21"/>
        <v>493653.15</v>
      </c>
      <c r="F1239" s="90">
        <v>0</v>
      </c>
      <c r="G1239" s="90">
        <v>32102</v>
      </c>
      <c r="H1239" s="91">
        <v>140</v>
      </c>
      <c r="I1239" s="91">
        <v>54652</v>
      </c>
      <c r="J1239" s="92">
        <v>1398.5</v>
      </c>
      <c r="K1239" s="93">
        <v>50140.15</v>
      </c>
      <c r="L1239" s="91">
        <v>295</v>
      </c>
      <c r="M1239" s="91">
        <v>65709</v>
      </c>
      <c r="N1239" s="92">
        <v>1006</v>
      </c>
      <c r="O1239" s="93">
        <v>163721.5</v>
      </c>
      <c r="P1239" s="96">
        <v>0</v>
      </c>
      <c r="Q1239" s="96">
        <v>127328.5</v>
      </c>
      <c r="R1239" s="92"/>
      <c r="S1239" s="93"/>
      <c r="T1239" s="91"/>
      <c r="U1239" s="91"/>
      <c r="V1239" s="92"/>
      <c r="W1239" s="93"/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1708</v>
      </c>
      <c r="B1240" s="110" t="s">
        <v>703</v>
      </c>
      <c r="C1240" s="110" t="s">
        <v>704</v>
      </c>
      <c r="D1240" s="21">
        <f t="shared" si="21"/>
        <v>6100</v>
      </c>
      <c r="E1240" s="24">
        <f t="shared" si="21"/>
        <v>126283.73000000001</v>
      </c>
      <c r="F1240" s="90">
        <v>0</v>
      </c>
      <c r="G1240" s="90">
        <v>16554</v>
      </c>
      <c r="H1240" s="96">
        <v>0</v>
      </c>
      <c r="I1240" s="96">
        <v>28869.15</v>
      </c>
      <c r="J1240" s="25">
        <v>0</v>
      </c>
      <c r="K1240" s="26">
        <v>25649.9</v>
      </c>
      <c r="L1240" s="96">
        <v>6100</v>
      </c>
      <c r="M1240" s="96">
        <v>24329</v>
      </c>
      <c r="N1240" s="25">
        <v>0</v>
      </c>
      <c r="O1240" s="26">
        <v>15957</v>
      </c>
      <c r="P1240" s="91">
        <v>0</v>
      </c>
      <c r="Q1240" s="91">
        <v>14924.68</v>
      </c>
      <c r="R1240" s="25"/>
      <c r="S1240" s="26"/>
      <c r="T1240" s="96"/>
      <c r="U1240" s="96"/>
      <c r="V1240" s="25"/>
      <c r="W1240" s="26"/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1708</v>
      </c>
      <c r="B1241" s="110" t="s">
        <v>705</v>
      </c>
      <c r="C1241" s="110" t="s">
        <v>1673</v>
      </c>
      <c r="D1241" s="21">
        <f t="shared" si="21"/>
        <v>23414.3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>
        <v>14953.92</v>
      </c>
      <c r="K1241" s="93">
        <v>0</v>
      </c>
      <c r="L1241" s="91">
        <v>5698.38</v>
      </c>
      <c r="M1241" s="91">
        <v>0</v>
      </c>
      <c r="N1241" s="92">
        <v>0</v>
      </c>
      <c r="O1241" s="93">
        <v>0</v>
      </c>
      <c r="P1241" s="96">
        <v>0</v>
      </c>
      <c r="Q1241" s="96">
        <v>0</v>
      </c>
      <c r="R1241" s="92"/>
      <c r="S1241" s="93"/>
      <c r="T1241" s="91"/>
      <c r="U1241" s="91"/>
      <c r="V1241" s="92"/>
      <c r="W1241" s="93"/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1708</v>
      </c>
      <c r="B1242" s="110" t="s">
        <v>706</v>
      </c>
      <c r="C1242" s="110" t="s">
        <v>1674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1708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1708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1708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1708</v>
      </c>
      <c r="B1246" s="110" t="s">
        <v>713</v>
      </c>
      <c r="C1246" s="110" t="s">
        <v>714</v>
      </c>
      <c r="D1246" s="21">
        <f t="shared" si="21"/>
        <v>15859.9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>
        <v>1473</v>
      </c>
      <c r="M1246" s="96">
        <v>0</v>
      </c>
      <c r="N1246" s="25">
        <v>13145</v>
      </c>
      <c r="O1246" s="26">
        <v>0</v>
      </c>
      <c r="P1246" s="96">
        <v>227</v>
      </c>
      <c r="Q1246" s="96">
        <v>0</v>
      </c>
      <c r="R1246" s="25"/>
      <c r="S1246" s="26"/>
      <c r="T1246" s="96"/>
      <c r="U1246" s="96"/>
      <c r="V1246" s="25"/>
      <c r="W1246" s="26"/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1708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1708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1708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>
        <v>0</v>
      </c>
      <c r="K1249" s="26">
        <v>0</v>
      </c>
      <c r="L1249" s="96">
        <v>0</v>
      </c>
      <c r="M1249" s="96">
        <v>0</v>
      </c>
      <c r="N1249" s="25">
        <v>0</v>
      </c>
      <c r="O1249" s="26">
        <v>0</v>
      </c>
      <c r="P1249" s="96">
        <v>0</v>
      </c>
      <c r="Q1249" s="96">
        <v>0</v>
      </c>
      <c r="R1249" s="25"/>
      <c r="S1249" s="26"/>
      <c r="T1249" s="96"/>
      <c r="U1249" s="96"/>
      <c r="V1249" s="25"/>
      <c r="W1249" s="26"/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1708</v>
      </c>
      <c r="B1250" s="110" t="s">
        <v>721</v>
      </c>
      <c r="C1250" s="110" t="s">
        <v>722</v>
      </c>
      <c r="D1250" s="21">
        <f t="shared" si="21"/>
        <v>3323883.17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>
        <v>410384.72</v>
      </c>
      <c r="K1250" s="26">
        <v>0</v>
      </c>
      <c r="L1250" s="96">
        <v>728374.61</v>
      </c>
      <c r="M1250" s="96">
        <v>0</v>
      </c>
      <c r="N1250" s="25">
        <v>728374.61</v>
      </c>
      <c r="O1250" s="26">
        <v>0</v>
      </c>
      <c r="P1250" s="96">
        <v>728374.62</v>
      </c>
      <c r="Q1250" s="96">
        <v>0</v>
      </c>
      <c r="R1250" s="25"/>
      <c r="S1250" s="26"/>
      <c r="T1250" s="96"/>
      <c r="U1250" s="96"/>
      <c r="V1250" s="25"/>
      <c r="W1250" s="26"/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1708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>
        <v>0</v>
      </c>
      <c r="K1251" s="26">
        <v>0</v>
      </c>
      <c r="L1251" s="96">
        <v>0</v>
      </c>
      <c r="M1251" s="96">
        <v>0</v>
      </c>
      <c r="N1251" s="25">
        <v>0</v>
      </c>
      <c r="O1251" s="26">
        <v>0</v>
      </c>
      <c r="P1251" s="96">
        <v>0</v>
      </c>
      <c r="Q1251" s="96">
        <v>0</v>
      </c>
      <c r="R1251" s="25"/>
      <c r="S1251" s="26"/>
      <c r="T1251" s="96"/>
      <c r="U1251" s="96"/>
      <c r="V1251" s="25"/>
      <c r="W1251" s="26"/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1708</v>
      </c>
      <c r="B1252" s="110" t="s">
        <v>1603</v>
      </c>
      <c r="C1252" s="110" t="s">
        <v>1604</v>
      </c>
      <c r="D1252" s="21">
        <f t="shared" si="21"/>
        <v>0</v>
      </c>
      <c r="E1252" s="24">
        <f t="shared" si="21"/>
        <v>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/>
      <c r="U1252" s="96"/>
      <c r="V1252" s="25"/>
      <c r="W1252" s="26"/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1708</v>
      </c>
      <c r="B1253" s="110" t="s">
        <v>1605</v>
      </c>
      <c r="C1253" s="110" t="s">
        <v>1606</v>
      </c>
      <c r="D1253" s="21">
        <f t="shared" si="21"/>
        <v>0</v>
      </c>
      <c r="E1253" s="24">
        <f t="shared" si="21"/>
        <v>0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/>
      <c r="W1253" s="26"/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1708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62852</v>
      </c>
      <c r="F1254" s="90"/>
      <c r="G1254" s="90"/>
      <c r="H1254" s="96"/>
      <c r="I1254" s="96"/>
      <c r="J1254" s="25"/>
      <c r="K1254" s="26"/>
      <c r="L1254" s="96">
        <v>0</v>
      </c>
      <c r="M1254" s="96">
        <v>0</v>
      </c>
      <c r="N1254" s="25">
        <v>0</v>
      </c>
      <c r="O1254" s="26">
        <v>14283</v>
      </c>
      <c r="P1254" s="96">
        <v>0</v>
      </c>
      <c r="Q1254" s="96">
        <v>48569</v>
      </c>
      <c r="R1254" s="25"/>
      <c r="S1254" s="26"/>
      <c r="T1254" s="96"/>
      <c r="U1254" s="96"/>
      <c r="V1254" s="25"/>
      <c r="W1254" s="26"/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1708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922185.1</v>
      </c>
      <c r="F1255" s="90">
        <v>0</v>
      </c>
      <c r="G1255" s="90">
        <v>175730</v>
      </c>
      <c r="H1255" s="96">
        <v>0</v>
      </c>
      <c r="I1255" s="96">
        <v>156894</v>
      </c>
      <c r="J1255" s="25">
        <v>0</v>
      </c>
      <c r="K1255" s="26">
        <v>76689.100000000006</v>
      </c>
      <c r="L1255" s="96">
        <v>0</v>
      </c>
      <c r="M1255" s="96">
        <v>168232</v>
      </c>
      <c r="N1255" s="25">
        <v>0</v>
      </c>
      <c r="O1255" s="26">
        <v>126379</v>
      </c>
      <c r="P1255" s="96">
        <v>0</v>
      </c>
      <c r="Q1255" s="96">
        <v>218261</v>
      </c>
      <c r="R1255" s="25"/>
      <c r="S1255" s="26"/>
      <c r="T1255" s="96"/>
      <c r="U1255" s="96"/>
      <c r="V1255" s="25"/>
      <c r="W1255" s="26"/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1708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313915.01</v>
      </c>
      <c r="F1256" s="90">
        <v>0</v>
      </c>
      <c r="G1256" s="90">
        <v>61445</v>
      </c>
      <c r="H1256" s="96">
        <v>0</v>
      </c>
      <c r="I1256" s="96">
        <v>37016</v>
      </c>
      <c r="J1256" s="25">
        <v>0</v>
      </c>
      <c r="K1256" s="26">
        <v>6903.01</v>
      </c>
      <c r="L1256" s="96">
        <v>0</v>
      </c>
      <c r="M1256" s="96">
        <v>28059</v>
      </c>
      <c r="N1256" s="25">
        <v>0</v>
      </c>
      <c r="O1256" s="26">
        <v>152072</v>
      </c>
      <c r="P1256" s="96">
        <v>0</v>
      </c>
      <c r="Q1256" s="96">
        <v>28420</v>
      </c>
      <c r="R1256" s="25"/>
      <c r="S1256" s="26"/>
      <c r="T1256" s="96"/>
      <c r="U1256" s="96"/>
      <c r="V1256" s="25"/>
      <c r="W1256" s="26"/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1708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822</v>
      </c>
      <c r="F1257" s="90"/>
      <c r="G1257" s="90"/>
      <c r="H1257" s="96"/>
      <c r="I1257" s="96"/>
      <c r="J1257" s="25">
        <v>0</v>
      </c>
      <c r="K1257" s="26">
        <v>822</v>
      </c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1708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1708</v>
      </c>
      <c r="B1259" s="110" t="s">
        <v>1607</v>
      </c>
      <c r="C1259" s="110" t="s">
        <v>1608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>
        <v>0</v>
      </c>
      <c r="K1259" s="26">
        <v>0</v>
      </c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1708</v>
      </c>
      <c r="B1260" s="110" t="s">
        <v>1609</v>
      </c>
      <c r="C1260" s="110" t="s">
        <v>1610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1708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99804.87</v>
      </c>
      <c r="F1261" s="90">
        <v>0</v>
      </c>
      <c r="G1261" s="90">
        <v>23807</v>
      </c>
      <c r="H1261" s="96">
        <v>0</v>
      </c>
      <c r="I1261" s="96">
        <v>20775</v>
      </c>
      <c r="J1261" s="25">
        <v>0</v>
      </c>
      <c r="K1261" s="26">
        <v>9525.74</v>
      </c>
      <c r="L1261" s="96">
        <v>0</v>
      </c>
      <c r="M1261" s="96">
        <v>8450</v>
      </c>
      <c r="N1261" s="25">
        <v>0</v>
      </c>
      <c r="O1261" s="26">
        <v>17161</v>
      </c>
      <c r="P1261" s="96">
        <v>0</v>
      </c>
      <c r="Q1261" s="96">
        <v>20086.13</v>
      </c>
      <c r="R1261" s="25"/>
      <c r="S1261" s="26"/>
      <c r="T1261" s="96"/>
      <c r="U1261" s="96"/>
      <c r="V1261" s="25"/>
      <c r="W1261" s="26"/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1708</v>
      </c>
      <c r="B1262" s="110" t="s">
        <v>737</v>
      </c>
      <c r="C1262" s="110" t="s">
        <v>738</v>
      </c>
      <c r="D1262" s="21">
        <f t="shared" si="21"/>
        <v>0</v>
      </c>
      <c r="E1262" s="24">
        <f t="shared" si="21"/>
        <v>55445.54</v>
      </c>
      <c r="F1262" s="90">
        <v>0</v>
      </c>
      <c r="G1262" s="90">
        <v>6192</v>
      </c>
      <c r="H1262" s="96">
        <v>0</v>
      </c>
      <c r="I1262" s="96">
        <v>5905</v>
      </c>
      <c r="J1262" s="25">
        <v>0</v>
      </c>
      <c r="K1262" s="26">
        <v>13822.54</v>
      </c>
      <c r="L1262" s="96">
        <v>0</v>
      </c>
      <c r="M1262" s="96">
        <v>8192</v>
      </c>
      <c r="N1262" s="25">
        <v>0</v>
      </c>
      <c r="O1262" s="26">
        <v>14143</v>
      </c>
      <c r="P1262" s="96">
        <v>0</v>
      </c>
      <c r="Q1262" s="96">
        <v>7191</v>
      </c>
      <c r="R1262" s="25"/>
      <c r="S1262" s="26"/>
      <c r="T1262" s="96"/>
      <c r="U1262" s="96"/>
      <c r="V1262" s="25"/>
      <c r="W1262" s="26"/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1708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184</v>
      </c>
      <c r="F1263" s="90"/>
      <c r="G1263" s="90"/>
      <c r="H1263" s="96"/>
      <c r="I1263" s="96"/>
      <c r="J1263" s="25">
        <v>0</v>
      </c>
      <c r="K1263" s="26">
        <v>184</v>
      </c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1708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1708</v>
      </c>
      <c r="B1265" s="110" t="s">
        <v>743</v>
      </c>
      <c r="C1265" s="110" t="s">
        <v>744</v>
      </c>
      <c r="D1265" s="21">
        <f t="shared" si="21"/>
        <v>257270.22</v>
      </c>
      <c r="E1265" s="24">
        <f t="shared" si="21"/>
        <v>27678</v>
      </c>
      <c r="F1265" s="90">
        <v>42844</v>
      </c>
      <c r="G1265" s="90">
        <v>0</v>
      </c>
      <c r="H1265" s="96">
        <v>14385</v>
      </c>
      <c r="I1265" s="96">
        <v>0</v>
      </c>
      <c r="J1265" s="25">
        <v>3916.22</v>
      </c>
      <c r="K1265" s="26">
        <v>0</v>
      </c>
      <c r="L1265" s="96">
        <v>53231</v>
      </c>
      <c r="M1265" s="96">
        <v>0</v>
      </c>
      <c r="N1265" s="25">
        <v>67312</v>
      </c>
      <c r="O1265" s="26">
        <v>0</v>
      </c>
      <c r="P1265" s="96">
        <v>75582</v>
      </c>
      <c r="Q1265" s="96">
        <v>27678</v>
      </c>
      <c r="R1265" s="25"/>
      <c r="S1265" s="26"/>
      <c r="T1265" s="96"/>
      <c r="U1265" s="96"/>
      <c r="V1265" s="25"/>
      <c r="W1265" s="26"/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1708</v>
      </c>
      <c r="B1266" s="110" t="s">
        <v>745</v>
      </c>
      <c r="C1266" s="110" t="s">
        <v>746</v>
      </c>
      <c r="D1266" s="21">
        <f t="shared" si="21"/>
        <v>86010</v>
      </c>
      <c r="E1266" s="24">
        <f t="shared" si="21"/>
        <v>15167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>
        <v>0</v>
      </c>
      <c r="M1266" s="91">
        <v>0</v>
      </c>
      <c r="N1266" s="92">
        <v>79500</v>
      </c>
      <c r="O1266" s="93">
        <v>15167</v>
      </c>
      <c r="P1266" s="96">
        <v>0</v>
      </c>
      <c r="Q1266" s="96">
        <v>0</v>
      </c>
      <c r="R1266" s="92"/>
      <c r="S1266" s="93"/>
      <c r="T1266" s="91"/>
      <c r="U1266" s="91"/>
      <c r="V1266" s="92"/>
      <c r="W1266" s="93"/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1708</v>
      </c>
      <c r="B1267" s="110" t="s">
        <v>747</v>
      </c>
      <c r="C1267" s="110" t="s">
        <v>748</v>
      </c>
      <c r="D1267" s="21">
        <f t="shared" si="21"/>
        <v>180465.01</v>
      </c>
      <c r="E1267" s="24">
        <f t="shared" si="21"/>
        <v>0</v>
      </c>
      <c r="F1267" s="90"/>
      <c r="G1267" s="90"/>
      <c r="H1267" s="96"/>
      <c r="I1267" s="96"/>
      <c r="J1267" s="25">
        <v>180444.01</v>
      </c>
      <c r="K1267" s="26">
        <v>0</v>
      </c>
      <c r="L1267" s="96"/>
      <c r="M1267" s="96"/>
      <c r="N1267" s="25">
        <v>21</v>
      </c>
      <c r="O1267" s="26">
        <v>0</v>
      </c>
      <c r="P1267" s="91">
        <v>0</v>
      </c>
      <c r="Q1267" s="91">
        <v>0</v>
      </c>
      <c r="R1267" s="25"/>
      <c r="S1267" s="26"/>
      <c r="T1267" s="96"/>
      <c r="U1267" s="96"/>
      <c r="V1267" s="25"/>
      <c r="W1267" s="26"/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1708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1708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1708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1708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1708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27769.27</v>
      </c>
      <c r="F1272" s="90">
        <v>0</v>
      </c>
      <c r="G1272" s="90">
        <v>4410</v>
      </c>
      <c r="H1272" s="96">
        <v>0</v>
      </c>
      <c r="I1272" s="96">
        <v>4025</v>
      </c>
      <c r="J1272" s="25">
        <v>0</v>
      </c>
      <c r="K1272" s="26">
        <v>3717.27</v>
      </c>
      <c r="L1272" s="96">
        <v>0</v>
      </c>
      <c r="M1272" s="96">
        <v>7211</v>
      </c>
      <c r="N1272" s="25">
        <v>0</v>
      </c>
      <c r="O1272" s="26">
        <v>4565</v>
      </c>
      <c r="P1272" s="96">
        <v>0</v>
      </c>
      <c r="Q1272" s="96">
        <v>3841</v>
      </c>
      <c r="R1272" s="25"/>
      <c r="S1272" s="26"/>
      <c r="T1272" s="96"/>
      <c r="U1272" s="96"/>
      <c r="V1272" s="25"/>
      <c r="W1272" s="26"/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1708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4745</v>
      </c>
      <c r="F1273" s="90"/>
      <c r="G1273" s="90"/>
      <c r="H1273" s="96"/>
      <c r="I1273" s="96"/>
      <c r="J1273" s="25"/>
      <c r="K1273" s="26"/>
      <c r="L1273" s="96"/>
      <c r="M1273" s="96"/>
      <c r="N1273" s="25">
        <v>0</v>
      </c>
      <c r="O1273" s="26">
        <v>4745</v>
      </c>
      <c r="P1273" s="96">
        <v>0</v>
      </c>
      <c r="Q1273" s="96">
        <v>0</v>
      </c>
      <c r="R1273" s="25"/>
      <c r="S1273" s="26"/>
      <c r="T1273" s="96"/>
      <c r="U1273" s="96"/>
      <c r="V1273" s="25"/>
      <c r="W1273" s="26"/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1708</v>
      </c>
      <c r="B1274" s="110" t="s">
        <v>761</v>
      </c>
      <c r="C1274" s="110" t="s">
        <v>762</v>
      </c>
      <c r="D1274" s="21">
        <f t="shared" si="21"/>
        <v>2584.02</v>
      </c>
      <c r="E1274" s="24">
        <f t="shared" si="21"/>
        <v>0</v>
      </c>
      <c r="F1274" s="90"/>
      <c r="G1274" s="90"/>
      <c r="H1274" s="96"/>
      <c r="I1274" s="96"/>
      <c r="J1274" s="25">
        <v>746.77</v>
      </c>
      <c r="K1274" s="26">
        <v>0</v>
      </c>
      <c r="L1274" s="96"/>
      <c r="M1274" s="96"/>
      <c r="N1274" s="25"/>
      <c r="O1274" s="26"/>
      <c r="P1274" s="96">
        <v>1837.25</v>
      </c>
      <c r="Q1274" s="96">
        <v>0</v>
      </c>
      <c r="R1274" s="25"/>
      <c r="S1274" s="26"/>
      <c r="T1274" s="96"/>
      <c r="U1274" s="96"/>
      <c r="V1274" s="25"/>
      <c r="W1274" s="26"/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1708</v>
      </c>
      <c r="B1275" s="110" t="s">
        <v>763</v>
      </c>
      <c r="C1275" s="110" t="s">
        <v>764</v>
      </c>
      <c r="D1275" s="21">
        <f t="shared" si="21"/>
        <v>2426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>
        <v>2426</v>
      </c>
      <c r="O1275" s="26">
        <v>0</v>
      </c>
      <c r="P1275" s="96">
        <v>0</v>
      </c>
      <c r="Q1275" s="96">
        <v>0</v>
      </c>
      <c r="R1275" s="25"/>
      <c r="S1275" s="26"/>
      <c r="T1275" s="96"/>
      <c r="U1275" s="96"/>
      <c r="V1275" s="25"/>
      <c r="W1275" s="26"/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1708</v>
      </c>
      <c r="B1276" s="110" t="s">
        <v>765</v>
      </c>
      <c r="C1276" s="110" t="s">
        <v>1675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1708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1708</v>
      </c>
      <c r="B1278" s="110" t="s">
        <v>768</v>
      </c>
      <c r="C1278" s="110" t="s">
        <v>1676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1708</v>
      </c>
      <c r="B1279" s="110" t="s">
        <v>769</v>
      </c>
      <c r="C1279" s="110" t="s">
        <v>1677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1708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1708</v>
      </c>
      <c r="B1281" s="110" t="s">
        <v>772</v>
      </c>
      <c r="C1281" s="110" t="s">
        <v>1678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1708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1708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24050</v>
      </c>
      <c r="F1283" s="90"/>
      <c r="G1283" s="90"/>
      <c r="H1283" s="96"/>
      <c r="I1283" s="96"/>
      <c r="J1283" s="25">
        <v>0</v>
      </c>
      <c r="K1283" s="26">
        <v>0</v>
      </c>
      <c r="L1283" s="96">
        <v>0</v>
      </c>
      <c r="M1283" s="96">
        <v>1600</v>
      </c>
      <c r="N1283" s="25">
        <v>0</v>
      </c>
      <c r="O1283" s="26">
        <v>1100</v>
      </c>
      <c r="P1283" s="91">
        <v>0</v>
      </c>
      <c r="Q1283" s="91">
        <v>21350</v>
      </c>
      <c r="R1283" s="25"/>
      <c r="S1283" s="26"/>
      <c r="T1283" s="96"/>
      <c r="U1283" s="96"/>
      <c r="V1283" s="25"/>
      <c r="W1283" s="26"/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1708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1708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1708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1708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1708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1708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1708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1708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1708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1708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1708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1708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1708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1708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1708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1708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156580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>
        <v>0</v>
      </c>
      <c r="M1299" s="96">
        <v>15200</v>
      </c>
      <c r="N1299" s="25">
        <v>0</v>
      </c>
      <c r="O1299" s="26">
        <v>9600</v>
      </c>
      <c r="P1299" s="96">
        <v>0</v>
      </c>
      <c r="Q1299" s="96">
        <v>86580</v>
      </c>
      <c r="R1299" s="25"/>
      <c r="S1299" s="26"/>
      <c r="T1299" s="96"/>
      <c r="U1299" s="96"/>
      <c r="V1299" s="25"/>
      <c r="W1299" s="26"/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1708</v>
      </c>
      <c r="B1300" s="110" t="s">
        <v>809</v>
      </c>
      <c r="C1300" s="110" t="s">
        <v>1679</v>
      </c>
      <c r="D1300" s="21">
        <f t="shared" si="22"/>
        <v>0</v>
      </c>
      <c r="E1300" s="24">
        <f t="shared" si="22"/>
        <v>100000</v>
      </c>
      <c r="F1300" s="90"/>
      <c r="G1300" s="90"/>
      <c r="H1300" s="96"/>
      <c r="I1300" s="96"/>
      <c r="J1300" s="25">
        <v>0</v>
      </c>
      <c r="K1300" s="26">
        <v>100000</v>
      </c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1708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1708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1708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2069384</v>
      </c>
      <c r="F1303" s="90">
        <v>0</v>
      </c>
      <c r="G1303" s="90">
        <v>38005</v>
      </c>
      <c r="H1303" s="96">
        <v>0</v>
      </c>
      <c r="I1303" s="96">
        <v>0</v>
      </c>
      <c r="J1303" s="25">
        <v>0</v>
      </c>
      <c r="K1303" s="26">
        <v>113133</v>
      </c>
      <c r="L1303" s="96">
        <v>0</v>
      </c>
      <c r="M1303" s="96">
        <v>400169</v>
      </c>
      <c r="N1303" s="25">
        <v>0</v>
      </c>
      <c r="O1303" s="26">
        <v>1435701</v>
      </c>
      <c r="P1303" s="96">
        <v>0</v>
      </c>
      <c r="Q1303" s="96">
        <v>82376</v>
      </c>
      <c r="R1303" s="25"/>
      <c r="S1303" s="26"/>
      <c r="T1303" s="96"/>
      <c r="U1303" s="96"/>
      <c r="V1303" s="25"/>
      <c r="W1303" s="26"/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1708</v>
      </c>
      <c r="B1304" s="110" t="s">
        <v>816</v>
      </c>
      <c r="C1304" s="110" t="s">
        <v>817</v>
      </c>
      <c r="D1304" s="21">
        <f t="shared" si="22"/>
        <v>100000</v>
      </c>
      <c r="E1304" s="24">
        <f t="shared" si="22"/>
        <v>189865.01999999996</v>
      </c>
      <c r="F1304" s="90">
        <v>0</v>
      </c>
      <c r="G1304" s="90">
        <v>16403.13</v>
      </c>
      <c r="H1304" s="91">
        <v>0</v>
      </c>
      <c r="I1304" s="91">
        <v>16403.13</v>
      </c>
      <c r="J1304" s="92">
        <v>0</v>
      </c>
      <c r="K1304" s="93">
        <v>118674.36</v>
      </c>
      <c r="L1304" s="91">
        <v>0</v>
      </c>
      <c r="M1304" s="91">
        <v>15294.8</v>
      </c>
      <c r="N1304" s="92">
        <v>100000</v>
      </c>
      <c r="O1304" s="93">
        <v>15294.8</v>
      </c>
      <c r="P1304" s="96">
        <v>0</v>
      </c>
      <c r="Q1304" s="96">
        <v>7794.8</v>
      </c>
      <c r="R1304" s="92"/>
      <c r="S1304" s="93"/>
      <c r="T1304" s="91"/>
      <c r="U1304" s="91"/>
      <c r="V1304" s="92"/>
      <c r="W1304" s="93"/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1708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1708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46232.95</v>
      </c>
      <c r="F1306" s="90"/>
      <c r="G1306" s="90"/>
      <c r="H1306" s="96"/>
      <c r="I1306" s="96"/>
      <c r="J1306" s="25"/>
      <c r="K1306" s="26"/>
      <c r="L1306" s="96">
        <v>0</v>
      </c>
      <c r="M1306" s="96">
        <v>0</v>
      </c>
      <c r="N1306" s="25">
        <v>0</v>
      </c>
      <c r="O1306" s="26">
        <v>0</v>
      </c>
      <c r="P1306" s="96">
        <v>0</v>
      </c>
      <c r="Q1306" s="96">
        <v>46232.95</v>
      </c>
      <c r="R1306" s="25"/>
      <c r="S1306" s="26"/>
      <c r="T1306" s="96"/>
      <c r="U1306" s="96"/>
      <c r="V1306" s="25"/>
      <c r="W1306" s="26"/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1708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1708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1708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1708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24624809.16</v>
      </c>
      <c r="F1310" s="90">
        <v>0</v>
      </c>
      <c r="G1310" s="90">
        <v>4345500</v>
      </c>
      <c r="H1310" s="91">
        <v>0</v>
      </c>
      <c r="I1310" s="91">
        <v>4356120</v>
      </c>
      <c r="J1310" s="92">
        <v>0</v>
      </c>
      <c r="K1310" s="93">
        <v>2652503.67</v>
      </c>
      <c r="L1310" s="91">
        <v>0</v>
      </c>
      <c r="M1310" s="91">
        <v>4441395.49</v>
      </c>
      <c r="N1310" s="92">
        <v>0</v>
      </c>
      <c r="O1310" s="93">
        <v>4438980</v>
      </c>
      <c r="P1310" s="91">
        <v>0</v>
      </c>
      <c r="Q1310" s="91">
        <v>4390310</v>
      </c>
      <c r="R1310" s="92"/>
      <c r="S1310" s="93"/>
      <c r="T1310" s="91"/>
      <c r="U1310" s="91"/>
      <c r="V1310" s="92"/>
      <c r="W1310" s="93"/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1708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1708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3673.2</v>
      </c>
      <c r="F1312" s="90"/>
      <c r="G1312" s="90"/>
      <c r="H1312" s="91"/>
      <c r="I1312" s="91"/>
      <c r="J1312" s="92"/>
      <c r="K1312" s="93"/>
      <c r="L1312" s="91"/>
      <c r="M1312" s="91"/>
      <c r="N1312" s="92">
        <v>0</v>
      </c>
      <c r="O1312" s="93">
        <v>1836.6</v>
      </c>
      <c r="P1312" s="96">
        <v>0</v>
      </c>
      <c r="Q1312" s="96">
        <v>1836.6</v>
      </c>
      <c r="R1312" s="92"/>
      <c r="S1312" s="93"/>
      <c r="T1312" s="91"/>
      <c r="U1312" s="91"/>
      <c r="V1312" s="92"/>
      <c r="W1312" s="93"/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1708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1708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1708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1013186.06</v>
      </c>
      <c r="F1315" s="90">
        <v>0</v>
      </c>
      <c r="G1315" s="90">
        <v>178401</v>
      </c>
      <c r="H1315" s="96">
        <v>0</v>
      </c>
      <c r="I1315" s="96">
        <v>178800</v>
      </c>
      <c r="J1315" s="25">
        <v>0</v>
      </c>
      <c r="K1315" s="26">
        <v>105372.28</v>
      </c>
      <c r="L1315" s="96">
        <v>0</v>
      </c>
      <c r="M1315" s="96">
        <v>185089.28</v>
      </c>
      <c r="N1315" s="25">
        <v>0</v>
      </c>
      <c r="O1315" s="26">
        <v>183978.5</v>
      </c>
      <c r="P1315" s="96">
        <v>0</v>
      </c>
      <c r="Q1315" s="96">
        <v>181545</v>
      </c>
      <c r="R1315" s="25"/>
      <c r="S1315" s="26"/>
      <c r="T1315" s="96"/>
      <c r="U1315" s="96"/>
      <c r="V1315" s="25"/>
      <c r="W1315" s="26"/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1708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/>
      <c r="W1316" s="26"/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1708</v>
      </c>
      <c r="B1317" s="110" t="s">
        <v>1611</v>
      </c>
      <c r="C1317" s="110" t="s">
        <v>1612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1708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1708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1708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1708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1708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1708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1708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1708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1708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1708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1708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56400</v>
      </c>
      <c r="F1328" s="90">
        <v>0</v>
      </c>
      <c r="G1328" s="90">
        <v>4400</v>
      </c>
      <c r="H1328" s="91">
        <v>0</v>
      </c>
      <c r="I1328" s="91">
        <v>5750</v>
      </c>
      <c r="J1328" s="92">
        <v>0</v>
      </c>
      <c r="K1328" s="93">
        <v>23100</v>
      </c>
      <c r="L1328" s="91">
        <v>0</v>
      </c>
      <c r="M1328" s="91">
        <v>4250</v>
      </c>
      <c r="N1328" s="92">
        <v>0</v>
      </c>
      <c r="O1328" s="93">
        <v>10050</v>
      </c>
      <c r="P1328" s="91">
        <v>0</v>
      </c>
      <c r="Q1328" s="91">
        <v>8850</v>
      </c>
      <c r="R1328" s="92"/>
      <c r="S1328" s="93"/>
      <c r="T1328" s="91"/>
      <c r="U1328" s="91"/>
      <c r="V1328" s="92"/>
      <c r="W1328" s="93"/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1708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1708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1708</v>
      </c>
      <c r="B1331" s="110" t="s">
        <v>866</v>
      </c>
      <c r="C1331" s="110" t="s">
        <v>867</v>
      </c>
      <c r="D1331" s="21">
        <f t="shared" si="22"/>
        <v>0</v>
      </c>
      <c r="E1331" s="24">
        <f t="shared" si="22"/>
        <v>35301.129999999997</v>
      </c>
      <c r="F1331" s="90">
        <v>0</v>
      </c>
      <c r="G1331" s="90">
        <v>2159</v>
      </c>
      <c r="H1331" s="96">
        <v>0</v>
      </c>
      <c r="I1331" s="96">
        <v>6758</v>
      </c>
      <c r="J1331" s="25">
        <v>0</v>
      </c>
      <c r="K1331" s="26">
        <v>4800</v>
      </c>
      <c r="L1331" s="96">
        <v>0</v>
      </c>
      <c r="M1331" s="96">
        <v>11691.13</v>
      </c>
      <c r="N1331" s="25">
        <v>0</v>
      </c>
      <c r="O1331" s="26">
        <v>2265</v>
      </c>
      <c r="P1331" s="96">
        <v>0</v>
      </c>
      <c r="Q1331" s="96">
        <v>7628</v>
      </c>
      <c r="R1331" s="25"/>
      <c r="S1331" s="26"/>
      <c r="T1331" s="96"/>
      <c r="U1331" s="96"/>
      <c r="V1331" s="25"/>
      <c r="W1331" s="26"/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1708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1708</v>
      </c>
      <c r="B1333" s="110" t="s">
        <v>870</v>
      </c>
      <c r="C1333" s="110" t="s">
        <v>1680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1708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1708</v>
      </c>
      <c r="B1335" s="110" t="s">
        <v>873</v>
      </c>
      <c r="C1335" s="110" t="s">
        <v>1681</v>
      </c>
      <c r="D1335" s="21">
        <f t="shared" si="22"/>
        <v>0</v>
      </c>
      <c r="E1335" s="24">
        <f t="shared" si="22"/>
        <v>2094900</v>
      </c>
      <c r="F1335" s="90"/>
      <c r="G1335" s="90"/>
      <c r="H1335" s="91"/>
      <c r="I1335" s="91"/>
      <c r="J1335" s="92"/>
      <c r="K1335" s="93"/>
      <c r="L1335" s="91">
        <v>0</v>
      </c>
      <c r="M1335" s="91">
        <v>877000</v>
      </c>
      <c r="N1335" s="92">
        <v>0</v>
      </c>
      <c r="O1335" s="93">
        <v>254500</v>
      </c>
      <c r="P1335" s="96">
        <v>0</v>
      </c>
      <c r="Q1335" s="96">
        <v>963400</v>
      </c>
      <c r="R1335" s="92"/>
      <c r="S1335" s="93"/>
      <c r="T1335" s="91"/>
      <c r="U1335" s="91"/>
      <c r="V1335" s="92"/>
      <c r="W1335" s="93"/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1708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1708</v>
      </c>
      <c r="B1337" s="110" t="s">
        <v>876</v>
      </c>
      <c r="C1337" s="110" t="s">
        <v>1682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1708</v>
      </c>
      <c r="B1338" s="110" t="s">
        <v>877</v>
      </c>
      <c r="C1338" s="110" t="s">
        <v>878</v>
      </c>
      <c r="D1338" s="21">
        <f t="shared" si="22"/>
        <v>27511</v>
      </c>
      <c r="E1338" s="24">
        <f t="shared" si="22"/>
        <v>1109290</v>
      </c>
      <c r="F1338" s="90">
        <v>0</v>
      </c>
      <c r="G1338" s="90">
        <v>1476</v>
      </c>
      <c r="H1338" s="96">
        <v>0</v>
      </c>
      <c r="I1338" s="96">
        <v>1476</v>
      </c>
      <c r="J1338" s="25">
        <v>27511</v>
      </c>
      <c r="K1338" s="26">
        <v>1500</v>
      </c>
      <c r="L1338" s="96">
        <v>0</v>
      </c>
      <c r="M1338" s="96">
        <v>205472</v>
      </c>
      <c r="N1338" s="25">
        <v>0</v>
      </c>
      <c r="O1338" s="26">
        <v>225283</v>
      </c>
      <c r="P1338" s="91">
        <v>0</v>
      </c>
      <c r="Q1338" s="91">
        <v>674083</v>
      </c>
      <c r="R1338" s="25"/>
      <c r="S1338" s="26"/>
      <c r="T1338" s="96"/>
      <c r="U1338" s="96"/>
      <c r="V1338" s="25"/>
      <c r="W1338" s="26"/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1708</v>
      </c>
      <c r="B1339" s="110" t="s">
        <v>879</v>
      </c>
      <c r="C1339" s="110" t="s">
        <v>1683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1708</v>
      </c>
      <c r="B1340" s="110" t="s">
        <v>880</v>
      </c>
      <c r="C1340" s="110" t="s">
        <v>1684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1708</v>
      </c>
      <c r="B1341" s="110" t="s">
        <v>881</v>
      </c>
      <c r="C1341" s="110" t="s">
        <v>1685</v>
      </c>
      <c r="D1341" s="21">
        <f t="shared" si="22"/>
        <v>0</v>
      </c>
      <c r="E1341" s="24">
        <f t="shared" si="22"/>
        <v>59420</v>
      </c>
      <c r="F1341" s="90"/>
      <c r="G1341" s="90"/>
      <c r="H1341" s="91">
        <v>0</v>
      </c>
      <c r="I1341" s="91">
        <v>6900</v>
      </c>
      <c r="J1341" s="92"/>
      <c r="K1341" s="93"/>
      <c r="L1341" s="91">
        <v>0</v>
      </c>
      <c r="M1341" s="91">
        <v>0</v>
      </c>
      <c r="N1341" s="92">
        <v>0</v>
      </c>
      <c r="O1341" s="93">
        <v>34500</v>
      </c>
      <c r="P1341" s="91">
        <v>0</v>
      </c>
      <c r="Q1341" s="91">
        <v>18020</v>
      </c>
      <c r="R1341" s="92"/>
      <c r="S1341" s="93"/>
      <c r="T1341" s="91"/>
      <c r="U1341" s="91"/>
      <c r="V1341" s="92"/>
      <c r="W1341" s="93"/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1708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222840</v>
      </c>
      <c r="F1342" s="90">
        <v>0</v>
      </c>
      <c r="G1342" s="90">
        <v>34930</v>
      </c>
      <c r="H1342" s="91">
        <v>0</v>
      </c>
      <c r="I1342" s="91">
        <v>36320</v>
      </c>
      <c r="J1342" s="92">
        <v>0</v>
      </c>
      <c r="K1342" s="93">
        <v>31890</v>
      </c>
      <c r="L1342" s="91">
        <v>0</v>
      </c>
      <c r="M1342" s="91">
        <v>34770</v>
      </c>
      <c r="N1342" s="92">
        <v>0</v>
      </c>
      <c r="O1342" s="93">
        <v>35430</v>
      </c>
      <c r="P1342" s="91">
        <v>0</v>
      </c>
      <c r="Q1342" s="91">
        <v>49500</v>
      </c>
      <c r="R1342" s="92"/>
      <c r="S1342" s="93"/>
      <c r="T1342" s="91"/>
      <c r="U1342" s="91"/>
      <c r="V1342" s="92"/>
      <c r="W1342" s="93"/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1708</v>
      </c>
      <c r="B1343" s="110" t="s">
        <v>884</v>
      </c>
      <c r="C1343" s="110" t="s">
        <v>885</v>
      </c>
      <c r="D1343" s="21">
        <f t="shared" si="22"/>
        <v>20534214.52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>
        <v>2214600</v>
      </c>
      <c r="K1343" s="93">
        <v>0</v>
      </c>
      <c r="L1343" s="91">
        <v>3736034.52</v>
      </c>
      <c r="M1343" s="91">
        <v>0</v>
      </c>
      <c r="N1343" s="92">
        <v>3701490</v>
      </c>
      <c r="O1343" s="93">
        <v>0</v>
      </c>
      <c r="P1343" s="91">
        <v>3652820</v>
      </c>
      <c r="Q1343" s="91">
        <v>0</v>
      </c>
      <c r="R1343" s="92"/>
      <c r="S1343" s="93"/>
      <c r="T1343" s="91"/>
      <c r="U1343" s="91"/>
      <c r="V1343" s="92"/>
      <c r="W1343" s="93"/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1708</v>
      </c>
      <c r="B1344" s="110" t="s">
        <v>886</v>
      </c>
      <c r="C1344" s="110" t="s">
        <v>887</v>
      </c>
      <c r="D1344" s="21">
        <f t="shared" si="22"/>
        <v>1094954.6400000001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>
        <v>60563.67</v>
      </c>
      <c r="K1344" s="93">
        <v>0</v>
      </c>
      <c r="L1344" s="91">
        <v>211260.97</v>
      </c>
      <c r="M1344" s="91">
        <v>0</v>
      </c>
      <c r="N1344" s="92">
        <v>223590</v>
      </c>
      <c r="O1344" s="93">
        <v>0</v>
      </c>
      <c r="P1344" s="91">
        <v>223590</v>
      </c>
      <c r="Q1344" s="91">
        <v>0</v>
      </c>
      <c r="R1344" s="92"/>
      <c r="S1344" s="93"/>
      <c r="T1344" s="91"/>
      <c r="U1344" s="91"/>
      <c r="V1344" s="92"/>
      <c r="W1344" s="93"/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1708</v>
      </c>
      <c r="B1345" s="110" t="s">
        <v>888</v>
      </c>
      <c r="C1345" s="110" t="s">
        <v>1686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1708</v>
      </c>
      <c r="B1346" s="110" t="s">
        <v>889</v>
      </c>
      <c r="C1346" s="110" t="s">
        <v>890</v>
      </c>
      <c r="D1346" s="21">
        <f t="shared" si="22"/>
        <v>971600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>
        <v>89600</v>
      </c>
      <c r="K1346" s="26">
        <v>0</v>
      </c>
      <c r="L1346" s="96">
        <v>176400</v>
      </c>
      <c r="M1346" s="96">
        <v>0</v>
      </c>
      <c r="N1346" s="25">
        <v>176400</v>
      </c>
      <c r="O1346" s="26">
        <v>0</v>
      </c>
      <c r="P1346" s="96">
        <v>176400</v>
      </c>
      <c r="Q1346" s="96">
        <v>0</v>
      </c>
      <c r="R1346" s="25"/>
      <c r="S1346" s="26"/>
      <c r="T1346" s="96"/>
      <c r="U1346" s="96"/>
      <c r="V1346" s="25"/>
      <c r="W1346" s="26"/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1708</v>
      </c>
      <c r="B1347" s="110" t="s">
        <v>891</v>
      </c>
      <c r="C1347" s="110" t="s">
        <v>892</v>
      </c>
      <c r="D1347" s="21">
        <f t="shared" si="22"/>
        <v>19800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>
        <v>9900</v>
      </c>
      <c r="O1347" s="93">
        <v>0</v>
      </c>
      <c r="P1347" s="96">
        <v>9900</v>
      </c>
      <c r="Q1347" s="96">
        <v>0</v>
      </c>
      <c r="R1347" s="92"/>
      <c r="S1347" s="93"/>
      <c r="T1347" s="91"/>
      <c r="U1347" s="91"/>
      <c r="V1347" s="92"/>
      <c r="W1347" s="93"/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1708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1708</v>
      </c>
      <c r="B1349" s="110" t="s">
        <v>895</v>
      </c>
      <c r="C1349" s="110" t="s">
        <v>896</v>
      </c>
      <c r="D1349" s="21">
        <f t="shared" si="23"/>
        <v>3673.2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>
        <v>1836.6</v>
      </c>
      <c r="O1349" s="26">
        <v>0</v>
      </c>
      <c r="P1349" s="91">
        <v>1836.6</v>
      </c>
      <c r="Q1349" s="91">
        <v>0</v>
      </c>
      <c r="R1349" s="25"/>
      <c r="S1349" s="26"/>
      <c r="T1349" s="96"/>
      <c r="U1349" s="96"/>
      <c r="V1349" s="25"/>
      <c r="W1349" s="26"/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1708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1708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1708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1708</v>
      </c>
      <c r="B1353" s="110" t="s">
        <v>903</v>
      </c>
      <c r="C1353" s="110" t="s">
        <v>904</v>
      </c>
      <c r="D1353" s="21">
        <f t="shared" si="23"/>
        <v>868670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>
        <v>82510</v>
      </c>
      <c r="K1353" s="26">
        <v>0</v>
      </c>
      <c r="L1353" s="96">
        <v>143090</v>
      </c>
      <c r="M1353" s="96">
        <v>0</v>
      </c>
      <c r="N1353" s="25">
        <v>143090</v>
      </c>
      <c r="O1353" s="26">
        <v>0</v>
      </c>
      <c r="P1353" s="96">
        <v>143090</v>
      </c>
      <c r="Q1353" s="96">
        <v>0</v>
      </c>
      <c r="R1353" s="25"/>
      <c r="S1353" s="26"/>
      <c r="T1353" s="96"/>
      <c r="U1353" s="96"/>
      <c r="V1353" s="25"/>
      <c r="W1353" s="26"/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1708</v>
      </c>
      <c r="B1354" s="110" t="s">
        <v>905</v>
      </c>
      <c r="C1354" s="110" t="s">
        <v>906</v>
      </c>
      <c r="D1354" s="21">
        <f t="shared" si="23"/>
        <v>492590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>
        <v>150000</v>
      </c>
      <c r="K1354" s="26">
        <v>0</v>
      </c>
      <c r="L1354" s="96">
        <v>72720</v>
      </c>
      <c r="M1354" s="96">
        <v>0</v>
      </c>
      <c r="N1354" s="25">
        <v>72720</v>
      </c>
      <c r="O1354" s="26">
        <v>0</v>
      </c>
      <c r="P1354" s="96">
        <v>72720</v>
      </c>
      <c r="Q1354" s="96">
        <v>0</v>
      </c>
      <c r="R1354" s="25"/>
      <c r="S1354" s="26"/>
      <c r="T1354" s="96"/>
      <c r="U1354" s="96"/>
      <c r="V1354" s="25"/>
      <c r="W1354" s="26"/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1708</v>
      </c>
      <c r="B1355" s="110" t="s">
        <v>907</v>
      </c>
      <c r="C1355" s="110" t="s">
        <v>908</v>
      </c>
      <c r="D1355" s="21">
        <f t="shared" si="23"/>
        <v>585112.5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>
        <v>67714</v>
      </c>
      <c r="K1355" s="93">
        <v>0</v>
      </c>
      <c r="L1355" s="91">
        <v>93609</v>
      </c>
      <c r="M1355" s="91">
        <v>0</v>
      </c>
      <c r="N1355" s="92">
        <v>108752.5</v>
      </c>
      <c r="O1355" s="93">
        <v>0</v>
      </c>
      <c r="P1355" s="96">
        <v>101509.5</v>
      </c>
      <c r="Q1355" s="96">
        <v>0</v>
      </c>
      <c r="R1355" s="92"/>
      <c r="S1355" s="93"/>
      <c r="T1355" s="91"/>
      <c r="U1355" s="91"/>
      <c r="V1355" s="92"/>
      <c r="W1355" s="93"/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1708</v>
      </c>
      <c r="B1356" s="110" t="s">
        <v>909</v>
      </c>
      <c r="C1356" s="110" t="s">
        <v>910</v>
      </c>
      <c r="D1356" s="21">
        <f t="shared" si="23"/>
        <v>887991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>
        <v>49035</v>
      </c>
      <c r="K1356" s="93">
        <v>0</v>
      </c>
      <c r="L1356" s="91">
        <v>181183</v>
      </c>
      <c r="M1356" s="91">
        <v>0</v>
      </c>
      <c r="N1356" s="92">
        <v>174357.5</v>
      </c>
      <c r="O1356" s="93">
        <v>0</v>
      </c>
      <c r="P1356" s="91">
        <v>170828</v>
      </c>
      <c r="Q1356" s="91">
        <v>0</v>
      </c>
      <c r="R1356" s="92"/>
      <c r="S1356" s="93"/>
      <c r="T1356" s="91"/>
      <c r="U1356" s="91"/>
      <c r="V1356" s="92"/>
      <c r="W1356" s="93"/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1708</v>
      </c>
      <c r="B1357" s="110" t="s">
        <v>911</v>
      </c>
      <c r="C1357" s="110" t="s">
        <v>912</v>
      </c>
      <c r="D1357" s="21">
        <f t="shared" si="23"/>
        <v>3274149.6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>
        <v>327230</v>
      </c>
      <c r="K1357" s="26">
        <v>0</v>
      </c>
      <c r="L1357" s="96">
        <v>590254</v>
      </c>
      <c r="M1357" s="96">
        <v>0</v>
      </c>
      <c r="N1357" s="25">
        <v>601095.6</v>
      </c>
      <c r="O1357" s="26">
        <v>0</v>
      </c>
      <c r="P1357" s="91">
        <v>600890</v>
      </c>
      <c r="Q1357" s="91">
        <v>0</v>
      </c>
      <c r="R1357" s="25"/>
      <c r="S1357" s="26"/>
      <c r="T1357" s="96"/>
      <c r="U1357" s="96"/>
      <c r="V1357" s="25"/>
      <c r="W1357" s="26"/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1708</v>
      </c>
      <c r="B1358" s="110" t="s">
        <v>913</v>
      </c>
      <c r="C1358" s="110" t="s">
        <v>914</v>
      </c>
      <c r="D1358" s="21">
        <f t="shared" si="23"/>
        <v>963144.4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>
        <v>261400</v>
      </c>
      <c r="K1358" s="26">
        <v>0</v>
      </c>
      <c r="L1358" s="96">
        <v>140390</v>
      </c>
      <c r="M1358" s="96">
        <v>0</v>
      </c>
      <c r="N1358" s="25">
        <v>140184.4</v>
      </c>
      <c r="O1358" s="26">
        <v>0</v>
      </c>
      <c r="P1358" s="96">
        <v>140390</v>
      </c>
      <c r="Q1358" s="96">
        <v>0</v>
      </c>
      <c r="R1358" s="25"/>
      <c r="S1358" s="26"/>
      <c r="T1358" s="96"/>
      <c r="U1358" s="96"/>
      <c r="V1358" s="25"/>
      <c r="W1358" s="26"/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1708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1708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1708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1708</v>
      </c>
      <c r="B1362" s="110" t="s">
        <v>921</v>
      </c>
      <c r="C1362" s="110" t="s">
        <v>922</v>
      </c>
      <c r="D1362" s="21">
        <f t="shared" si="23"/>
        <v>505580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>
        <v>49630</v>
      </c>
      <c r="K1362" s="93">
        <v>0</v>
      </c>
      <c r="L1362" s="91">
        <v>79490</v>
      </c>
      <c r="M1362" s="91">
        <v>0</v>
      </c>
      <c r="N1362" s="92">
        <v>79490</v>
      </c>
      <c r="O1362" s="93">
        <v>0</v>
      </c>
      <c r="P1362" s="96">
        <v>79490</v>
      </c>
      <c r="Q1362" s="96">
        <v>0</v>
      </c>
      <c r="R1362" s="92"/>
      <c r="S1362" s="93"/>
      <c r="T1362" s="91"/>
      <c r="U1362" s="91"/>
      <c r="V1362" s="92"/>
      <c r="W1362" s="93"/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1708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1708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1708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1708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1708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1708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1708</v>
      </c>
      <c r="B1369" s="110" t="s">
        <v>935</v>
      </c>
      <c r="C1369" s="110" t="s">
        <v>936</v>
      </c>
      <c r="D1369" s="21">
        <f t="shared" si="23"/>
        <v>137400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>
        <v>5600</v>
      </c>
      <c r="K1369" s="26">
        <v>0</v>
      </c>
      <c r="L1369" s="96">
        <v>22400</v>
      </c>
      <c r="M1369" s="96">
        <v>0</v>
      </c>
      <c r="N1369" s="25">
        <v>32300</v>
      </c>
      <c r="O1369" s="26">
        <v>0</v>
      </c>
      <c r="P1369" s="96">
        <v>32300</v>
      </c>
      <c r="Q1369" s="96">
        <v>0</v>
      </c>
      <c r="R1369" s="25"/>
      <c r="S1369" s="26"/>
      <c r="T1369" s="96"/>
      <c r="U1369" s="96"/>
      <c r="V1369" s="25"/>
      <c r="W1369" s="26"/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1708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1708</v>
      </c>
      <c r="B1371" s="110" t="s">
        <v>939</v>
      </c>
      <c r="C1371" s="110" t="s">
        <v>940</v>
      </c>
      <c r="D1371" s="21">
        <f t="shared" si="23"/>
        <v>638070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>
        <v>64950</v>
      </c>
      <c r="K1371" s="26">
        <v>0</v>
      </c>
      <c r="L1371" s="96">
        <v>96960</v>
      </c>
      <c r="M1371" s="96">
        <v>0</v>
      </c>
      <c r="N1371" s="25">
        <v>89040</v>
      </c>
      <c r="O1371" s="26">
        <v>0</v>
      </c>
      <c r="P1371" s="96">
        <v>101760</v>
      </c>
      <c r="Q1371" s="96">
        <v>0</v>
      </c>
      <c r="R1371" s="25"/>
      <c r="S1371" s="26"/>
      <c r="T1371" s="96"/>
      <c r="U1371" s="96"/>
      <c r="V1371" s="25"/>
      <c r="W1371" s="26"/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1708</v>
      </c>
      <c r="B1372" s="110" t="s">
        <v>941</v>
      </c>
      <c r="C1372" s="110" t="s">
        <v>1613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1708</v>
      </c>
      <c r="B1373" s="110" t="s">
        <v>1614</v>
      </c>
      <c r="C1373" s="110" t="s">
        <v>1615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1708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1708</v>
      </c>
      <c r="B1375" s="110" t="s">
        <v>944</v>
      </c>
      <c r="C1375" s="110" t="s">
        <v>945</v>
      </c>
      <c r="D1375" s="21">
        <f t="shared" si="23"/>
        <v>391568.38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>
        <v>39371.269999999997</v>
      </c>
      <c r="K1375" s="26">
        <v>0</v>
      </c>
      <c r="L1375" s="96">
        <v>71969.31</v>
      </c>
      <c r="M1375" s="96">
        <v>0</v>
      </c>
      <c r="N1375" s="25">
        <v>71525</v>
      </c>
      <c r="O1375" s="26">
        <v>0</v>
      </c>
      <c r="P1375" s="96">
        <v>70551.600000000006</v>
      </c>
      <c r="Q1375" s="96">
        <v>0</v>
      </c>
      <c r="R1375" s="25"/>
      <c r="S1375" s="26"/>
      <c r="T1375" s="96"/>
      <c r="U1375" s="96"/>
      <c r="V1375" s="25"/>
      <c r="W1375" s="26"/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1708</v>
      </c>
      <c r="B1376" s="110" t="s">
        <v>946</v>
      </c>
      <c r="C1376" s="110" t="s">
        <v>947</v>
      </c>
      <c r="D1376" s="21">
        <f t="shared" si="23"/>
        <v>587321.38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>
        <v>59025.71</v>
      </c>
      <c r="K1376" s="26">
        <v>0</v>
      </c>
      <c r="L1376" s="96">
        <v>107953.97</v>
      </c>
      <c r="M1376" s="96">
        <v>0</v>
      </c>
      <c r="N1376" s="25">
        <v>107287.5</v>
      </c>
      <c r="O1376" s="26">
        <v>0</v>
      </c>
      <c r="P1376" s="96">
        <v>105827.4</v>
      </c>
      <c r="Q1376" s="96">
        <v>0</v>
      </c>
      <c r="R1376" s="25"/>
      <c r="S1376" s="26"/>
      <c r="T1376" s="96"/>
      <c r="U1376" s="96"/>
      <c r="V1376" s="25"/>
      <c r="W1376" s="26"/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1708</v>
      </c>
      <c r="B1377" s="110" t="s">
        <v>948</v>
      </c>
      <c r="C1377" s="110" t="s">
        <v>949</v>
      </c>
      <c r="D1377" s="21">
        <f t="shared" si="23"/>
        <v>34296.300000000003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>
        <v>6975.3</v>
      </c>
      <c r="K1377" s="26">
        <v>0</v>
      </c>
      <c r="L1377" s="96">
        <v>5166</v>
      </c>
      <c r="M1377" s="96">
        <v>0</v>
      </c>
      <c r="N1377" s="25">
        <v>5166</v>
      </c>
      <c r="O1377" s="26">
        <v>0</v>
      </c>
      <c r="P1377" s="96">
        <v>5166</v>
      </c>
      <c r="Q1377" s="96">
        <v>0</v>
      </c>
      <c r="R1377" s="25"/>
      <c r="S1377" s="26"/>
      <c r="T1377" s="96"/>
      <c r="U1377" s="96"/>
      <c r="V1377" s="25"/>
      <c r="W1377" s="26"/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1708</v>
      </c>
      <c r="B1378" s="110" t="s">
        <v>950</v>
      </c>
      <c r="C1378" s="110" t="s">
        <v>951</v>
      </c>
      <c r="D1378" s="21">
        <f t="shared" si="23"/>
        <v>10990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>
        <v>1500</v>
      </c>
      <c r="K1378" s="93">
        <v>0</v>
      </c>
      <c r="L1378" s="91">
        <v>2972</v>
      </c>
      <c r="M1378" s="91">
        <v>0</v>
      </c>
      <c r="N1378" s="92">
        <v>1783</v>
      </c>
      <c r="O1378" s="93">
        <v>0</v>
      </c>
      <c r="P1378" s="96">
        <v>1783</v>
      </c>
      <c r="Q1378" s="96">
        <v>0</v>
      </c>
      <c r="R1378" s="92"/>
      <c r="S1378" s="93"/>
      <c r="T1378" s="91"/>
      <c r="U1378" s="91"/>
      <c r="V1378" s="92"/>
      <c r="W1378" s="93"/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1708</v>
      </c>
      <c r="B1379" s="110" t="s">
        <v>952</v>
      </c>
      <c r="C1379" s="110" t="s">
        <v>953</v>
      </c>
      <c r="D1379" s="21">
        <f t="shared" si="23"/>
        <v>162793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>
        <v>14131</v>
      </c>
      <c r="K1379" s="26">
        <v>0</v>
      </c>
      <c r="L1379" s="96">
        <v>49391</v>
      </c>
      <c r="M1379" s="96">
        <v>0</v>
      </c>
      <c r="N1379" s="25">
        <v>30172</v>
      </c>
      <c r="O1379" s="26">
        <v>0</v>
      </c>
      <c r="P1379" s="91">
        <v>30708</v>
      </c>
      <c r="Q1379" s="91">
        <v>0</v>
      </c>
      <c r="R1379" s="25"/>
      <c r="S1379" s="26"/>
      <c r="T1379" s="96"/>
      <c r="U1379" s="96"/>
      <c r="V1379" s="25"/>
      <c r="W1379" s="26"/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1708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1708</v>
      </c>
      <c r="B1381" s="110" t="s">
        <v>956</v>
      </c>
      <c r="C1381" s="110" t="s">
        <v>1616</v>
      </c>
      <c r="D1381" s="21">
        <f t="shared" si="23"/>
        <v>33220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>
        <v>6644</v>
      </c>
      <c r="M1381" s="96">
        <v>0</v>
      </c>
      <c r="N1381" s="25">
        <v>6644</v>
      </c>
      <c r="O1381" s="26">
        <v>0</v>
      </c>
      <c r="P1381" s="96">
        <v>6644</v>
      </c>
      <c r="Q1381" s="96">
        <v>0</v>
      </c>
      <c r="R1381" s="25"/>
      <c r="S1381" s="26"/>
      <c r="T1381" s="96"/>
      <c r="U1381" s="96"/>
      <c r="V1381" s="25"/>
      <c r="W1381" s="26"/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1708</v>
      </c>
      <c r="B1382" s="110" t="s">
        <v>957</v>
      </c>
      <c r="C1382" s="110" t="s">
        <v>1687</v>
      </c>
      <c r="D1382" s="21">
        <f t="shared" si="23"/>
        <v>853000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>
        <v>202500</v>
      </c>
      <c r="M1382" s="91">
        <v>0</v>
      </c>
      <c r="N1382" s="92">
        <v>223500</v>
      </c>
      <c r="O1382" s="93">
        <v>0</v>
      </c>
      <c r="P1382" s="96">
        <v>427000</v>
      </c>
      <c r="Q1382" s="96">
        <v>0</v>
      </c>
      <c r="R1382" s="92"/>
      <c r="S1382" s="93"/>
      <c r="T1382" s="91"/>
      <c r="U1382" s="91"/>
      <c r="V1382" s="92"/>
      <c r="W1382" s="93"/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1708</v>
      </c>
      <c r="B1383" s="110" t="s">
        <v>958</v>
      </c>
      <c r="C1383" s="110" t="s">
        <v>1688</v>
      </c>
      <c r="D1383" s="21">
        <f t="shared" si="23"/>
        <v>46048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>
        <v>8048</v>
      </c>
      <c r="M1383" s="96">
        <v>0</v>
      </c>
      <c r="N1383" s="25">
        <v>7000</v>
      </c>
      <c r="O1383" s="26">
        <v>0</v>
      </c>
      <c r="P1383" s="91">
        <v>7000</v>
      </c>
      <c r="Q1383" s="91">
        <v>0</v>
      </c>
      <c r="R1383" s="25"/>
      <c r="S1383" s="26"/>
      <c r="T1383" s="96"/>
      <c r="U1383" s="96"/>
      <c r="V1383" s="25"/>
      <c r="W1383" s="26"/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1708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1708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1708</v>
      </c>
      <c r="B1386" s="110" t="s">
        <v>963</v>
      </c>
      <c r="C1386" s="110" t="s">
        <v>1689</v>
      </c>
      <c r="D1386" s="21">
        <f t="shared" si="23"/>
        <v>239400</v>
      </c>
      <c r="E1386" s="24">
        <f t="shared" si="23"/>
        <v>0</v>
      </c>
      <c r="F1386" s="90"/>
      <c r="G1386" s="90"/>
      <c r="H1386" s="96"/>
      <c r="I1386" s="96"/>
      <c r="J1386" s="25">
        <v>0</v>
      </c>
      <c r="K1386" s="26">
        <v>0</v>
      </c>
      <c r="L1386" s="96">
        <v>0</v>
      </c>
      <c r="M1386" s="96">
        <v>0</v>
      </c>
      <c r="N1386" s="25">
        <v>0</v>
      </c>
      <c r="O1386" s="26">
        <v>0</v>
      </c>
      <c r="P1386" s="96">
        <v>239400</v>
      </c>
      <c r="Q1386" s="96">
        <v>0</v>
      </c>
      <c r="R1386" s="25"/>
      <c r="S1386" s="26"/>
      <c r="T1386" s="96"/>
      <c r="U1386" s="96"/>
      <c r="V1386" s="25"/>
      <c r="W1386" s="26"/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1708</v>
      </c>
      <c r="B1387" s="110" t="s">
        <v>964</v>
      </c>
      <c r="C1387" s="110" t="s">
        <v>1690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1708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1708</v>
      </c>
      <c r="B1389" s="110" t="s">
        <v>967</v>
      </c>
      <c r="C1389" s="110" t="s">
        <v>968</v>
      </c>
      <c r="D1389" s="21">
        <f t="shared" si="23"/>
        <v>56800</v>
      </c>
      <c r="E1389" s="24">
        <f t="shared" si="23"/>
        <v>0</v>
      </c>
      <c r="F1389" s="90"/>
      <c r="G1389" s="90"/>
      <c r="H1389" s="91"/>
      <c r="I1389" s="91"/>
      <c r="J1389" s="92">
        <v>56800</v>
      </c>
      <c r="K1389" s="93">
        <v>0</v>
      </c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1708</v>
      </c>
      <c r="B1390" s="110" t="s">
        <v>969</v>
      </c>
      <c r="C1390" s="110" t="s">
        <v>970</v>
      </c>
      <c r="D1390" s="21">
        <f t="shared" si="23"/>
        <v>4333900</v>
      </c>
      <c r="E1390" s="24">
        <f t="shared" si="23"/>
        <v>249400</v>
      </c>
      <c r="F1390" s="90"/>
      <c r="G1390" s="90"/>
      <c r="H1390" s="91">
        <v>673200</v>
      </c>
      <c r="I1390" s="91">
        <v>0</v>
      </c>
      <c r="J1390" s="92">
        <v>450800</v>
      </c>
      <c r="K1390" s="93">
        <v>10000</v>
      </c>
      <c r="L1390" s="91">
        <v>700000</v>
      </c>
      <c r="M1390" s="91">
        <v>0</v>
      </c>
      <c r="N1390" s="92">
        <v>700000</v>
      </c>
      <c r="O1390" s="93">
        <v>0</v>
      </c>
      <c r="P1390" s="91">
        <v>1809900</v>
      </c>
      <c r="Q1390" s="91">
        <v>239400</v>
      </c>
      <c r="R1390" s="92"/>
      <c r="S1390" s="93"/>
      <c r="T1390" s="91"/>
      <c r="U1390" s="91"/>
      <c r="V1390" s="92"/>
      <c r="W1390" s="93"/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1708</v>
      </c>
      <c r="B1391" s="110" t="s">
        <v>971</v>
      </c>
      <c r="C1391" s="110" t="s">
        <v>972</v>
      </c>
      <c r="D1391" s="21">
        <f t="shared" si="23"/>
        <v>186800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>
        <v>30000</v>
      </c>
      <c r="M1391" s="91">
        <v>0</v>
      </c>
      <c r="N1391" s="92">
        <v>30000</v>
      </c>
      <c r="O1391" s="93">
        <v>0</v>
      </c>
      <c r="P1391" s="91">
        <v>96800</v>
      </c>
      <c r="Q1391" s="91">
        <v>0</v>
      </c>
      <c r="R1391" s="92"/>
      <c r="S1391" s="93"/>
      <c r="T1391" s="91"/>
      <c r="U1391" s="91"/>
      <c r="V1391" s="92"/>
      <c r="W1391" s="93"/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1708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1708</v>
      </c>
      <c r="B1393" s="110" t="s">
        <v>975</v>
      </c>
      <c r="C1393" s="110" t="s">
        <v>1617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1708</v>
      </c>
      <c r="B1394" s="110" t="s">
        <v>976</v>
      </c>
      <c r="C1394" s="110" t="s">
        <v>1618</v>
      </c>
      <c r="D1394" s="21">
        <f t="shared" si="23"/>
        <v>26838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>
        <v>26838</v>
      </c>
      <c r="O1394" s="93">
        <v>0</v>
      </c>
      <c r="P1394" s="91">
        <v>0</v>
      </c>
      <c r="Q1394" s="91">
        <v>0</v>
      </c>
      <c r="R1394" s="92"/>
      <c r="S1394" s="93"/>
      <c r="T1394" s="91"/>
      <c r="U1394" s="91"/>
      <c r="V1394" s="92"/>
      <c r="W1394" s="93"/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1708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1708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1708</v>
      </c>
      <c r="B1397" s="110" t="s">
        <v>981</v>
      </c>
      <c r="C1397" s="110" t="s">
        <v>982</v>
      </c>
      <c r="D1397" s="21">
        <f t="shared" si="23"/>
        <v>47000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>
        <v>0</v>
      </c>
      <c r="M1397" s="91">
        <v>0</v>
      </c>
      <c r="N1397" s="92">
        <v>32000</v>
      </c>
      <c r="O1397" s="93">
        <v>0</v>
      </c>
      <c r="P1397" s="96">
        <v>9600</v>
      </c>
      <c r="Q1397" s="96">
        <v>0</v>
      </c>
      <c r="R1397" s="92"/>
      <c r="S1397" s="93"/>
      <c r="T1397" s="91"/>
      <c r="U1397" s="91"/>
      <c r="V1397" s="92"/>
      <c r="W1397" s="93"/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1708</v>
      </c>
      <c r="B1398" s="110" t="s">
        <v>983</v>
      </c>
      <c r="C1398" s="110" t="s">
        <v>1619</v>
      </c>
      <c r="D1398" s="21">
        <f t="shared" si="23"/>
        <v>12420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>
        <v>0</v>
      </c>
      <c r="M1398" s="91">
        <v>0</v>
      </c>
      <c r="N1398" s="92">
        <v>2500</v>
      </c>
      <c r="O1398" s="93">
        <v>0</v>
      </c>
      <c r="P1398" s="91">
        <v>8420</v>
      </c>
      <c r="Q1398" s="91">
        <v>0</v>
      </c>
      <c r="R1398" s="92"/>
      <c r="S1398" s="93"/>
      <c r="T1398" s="91"/>
      <c r="U1398" s="91"/>
      <c r="V1398" s="92"/>
      <c r="W1398" s="93"/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1708</v>
      </c>
      <c r="B1399" s="110" t="s">
        <v>984</v>
      </c>
      <c r="C1399" s="110" t="s">
        <v>1620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1708</v>
      </c>
      <c r="B1400" s="110" t="s">
        <v>985</v>
      </c>
      <c r="C1400" s="110" t="s">
        <v>1621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1708</v>
      </c>
      <c r="B1401" s="110" t="s">
        <v>986</v>
      </c>
      <c r="C1401" s="110" t="s">
        <v>1622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1708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1708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1708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1708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1708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1708</v>
      </c>
      <c r="B1407" s="110" t="s">
        <v>996</v>
      </c>
      <c r="C1407" s="110" t="s">
        <v>1691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1708</v>
      </c>
      <c r="B1408" s="110" t="s">
        <v>997</v>
      </c>
      <c r="C1408" s="110" t="s">
        <v>1692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1708</v>
      </c>
      <c r="B1409" s="110" t="s">
        <v>998</v>
      </c>
      <c r="C1409" s="110" t="s">
        <v>1693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1708</v>
      </c>
      <c r="B1410" s="110" t="s">
        <v>999</v>
      </c>
      <c r="C1410" s="110" t="s">
        <v>1694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1708</v>
      </c>
      <c r="B1411" s="110" t="s">
        <v>1000</v>
      </c>
      <c r="C1411" s="110" t="s">
        <v>1623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1708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1708</v>
      </c>
      <c r="B1413" s="110" t="s">
        <v>1003</v>
      </c>
      <c r="C1413" s="110" t="s">
        <v>1624</v>
      </c>
      <c r="D1413" s="21">
        <f t="shared" si="24"/>
        <v>18196</v>
      </c>
      <c r="E1413" s="24">
        <f t="shared" si="24"/>
        <v>0</v>
      </c>
      <c r="F1413" s="90"/>
      <c r="G1413" s="90"/>
      <c r="H1413" s="91"/>
      <c r="I1413" s="91"/>
      <c r="J1413" s="92">
        <v>18196</v>
      </c>
      <c r="K1413" s="93">
        <v>0</v>
      </c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1708</v>
      </c>
      <c r="B1414" s="110" t="s">
        <v>1004</v>
      </c>
      <c r="C1414" s="110" t="s">
        <v>1625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1708</v>
      </c>
      <c r="B1415" s="110" t="s">
        <v>1005</v>
      </c>
      <c r="C1415" s="110" t="s">
        <v>1626</v>
      </c>
      <c r="D1415" s="21">
        <f t="shared" si="24"/>
        <v>11180</v>
      </c>
      <c r="E1415" s="24">
        <f t="shared" si="24"/>
        <v>0</v>
      </c>
      <c r="F1415" s="90"/>
      <c r="G1415" s="90"/>
      <c r="H1415" s="96"/>
      <c r="I1415" s="96"/>
      <c r="J1415" s="25">
        <v>11180</v>
      </c>
      <c r="K1415" s="26">
        <v>0</v>
      </c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1708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1708</v>
      </c>
      <c r="B1417" s="110" t="s">
        <v>1008</v>
      </c>
      <c r="C1417" s="110" t="s">
        <v>1009</v>
      </c>
      <c r="D1417" s="21">
        <f t="shared" si="24"/>
        <v>16200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>
        <v>0</v>
      </c>
      <c r="K1417" s="93">
        <v>0</v>
      </c>
      <c r="L1417" s="91">
        <v>120</v>
      </c>
      <c r="M1417" s="91">
        <v>0</v>
      </c>
      <c r="N1417" s="92">
        <v>0</v>
      </c>
      <c r="O1417" s="93">
        <v>0</v>
      </c>
      <c r="P1417" s="96">
        <v>11520</v>
      </c>
      <c r="Q1417" s="96">
        <v>0</v>
      </c>
      <c r="R1417" s="92"/>
      <c r="S1417" s="93"/>
      <c r="T1417" s="91"/>
      <c r="U1417" s="91"/>
      <c r="V1417" s="92"/>
      <c r="W1417" s="93"/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1708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1708</v>
      </c>
      <c r="B1419" s="110" t="s">
        <v>1012</v>
      </c>
      <c r="C1419" s="110" t="s">
        <v>1013</v>
      </c>
      <c r="D1419" s="21">
        <f t="shared" si="24"/>
        <v>4200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>
        <v>4200</v>
      </c>
      <c r="Q1419" s="91">
        <v>0</v>
      </c>
      <c r="R1419" s="25"/>
      <c r="S1419" s="26"/>
      <c r="T1419" s="96"/>
      <c r="U1419" s="96"/>
      <c r="V1419" s="25"/>
      <c r="W1419" s="26"/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1708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1708</v>
      </c>
      <c r="B1421" s="110" t="s">
        <v>1016</v>
      </c>
      <c r="C1421" s="110" t="s">
        <v>1017</v>
      </c>
      <c r="D1421" s="21">
        <f t="shared" si="24"/>
        <v>4895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>
        <v>688</v>
      </c>
      <c r="M1421" s="91">
        <v>0</v>
      </c>
      <c r="N1421" s="92">
        <v>0</v>
      </c>
      <c r="O1421" s="93">
        <v>0</v>
      </c>
      <c r="P1421" s="96">
        <v>1984</v>
      </c>
      <c r="Q1421" s="96">
        <v>0</v>
      </c>
      <c r="R1421" s="92"/>
      <c r="S1421" s="93"/>
      <c r="T1421" s="91"/>
      <c r="U1421" s="91"/>
      <c r="V1421" s="92"/>
      <c r="W1421" s="93"/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1708</v>
      </c>
      <c r="B1422" s="110" t="s">
        <v>1018</v>
      </c>
      <c r="C1422" s="110" t="s">
        <v>1019</v>
      </c>
      <c r="D1422" s="21">
        <f t="shared" si="24"/>
        <v>561292.10000000009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>
        <v>61281.32</v>
      </c>
      <c r="K1422" s="93">
        <v>0</v>
      </c>
      <c r="L1422" s="91">
        <v>201872.75</v>
      </c>
      <c r="M1422" s="91">
        <v>0</v>
      </c>
      <c r="N1422" s="92">
        <v>81109.09</v>
      </c>
      <c r="O1422" s="93">
        <v>0</v>
      </c>
      <c r="P1422" s="91">
        <v>63823.31</v>
      </c>
      <c r="Q1422" s="91">
        <v>0</v>
      </c>
      <c r="R1422" s="92"/>
      <c r="S1422" s="93"/>
      <c r="T1422" s="91"/>
      <c r="U1422" s="91"/>
      <c r="V1422" s="92"/>
      <c r="W1422" s="93"/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1708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1708</v>
      </c>
      <c r="B1424" s="110" t="s">
        <v>1022</v>
      </c>
      <c r="C1424" s="110" t="s">
        <v>1023</v>
      </c>
      <c r="D1424" s="21">
        <f t="shared" si="24"/>
        <v>83112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>
        <v>16530</v>
      </c>
      <c r="K1424" s="93">
        <v>0</v>
      </c>
      <c r="L1424" s="91">
        <v>20445</v>
      </c>
      <c r="M1424" s="91">
        <v>0</v>
      </c>
      <c r="N1424" s="92">
        <v>10000</v>
      </c>
      <c r="O1424" s="93">
        <v>0</v>
      </c>
      <c r="P1424" s="91">
        <v>20362</v>
      </c>
      <c r="Q1424" s="91">
        <v>0</v>
      </c>
      <c r="R1424" s="92"/>
      <c r="S1424" s="93"/>
      <c r="T1424" s="91"/>
      <c r="U1424" s="91"/>
      <c r="V1424" s="92"/>
      <c r="W1424" s="93"/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1708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1708</v>
      </c>
      <c r="B1426" s="110" t="s">
        <v>1026</v>
      </c>
      <c r="C1426" s="110" t="s">
        <v>1027</v>
      </c>
      <c r="D1426" s="21">
        <f t="shared" si="24"/>
        <v>172230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>
        <v>49400</v>
      </c>
      <c r="K1426" s="26">
        <v>0</v>
      </c>
      <c r="L1426" s="96">
        <v>47820</v>
      </c>
      <c r="M1426" s="96">
        <v>0</v>
      </c>
      <c r="N1426" s="25">
        <v>17520</v>
      </c>
      <c r="O1426" s="26">
        <v>0</v>
      </c>
      <c r="P1426" s="91">
        <v>17920</v>
      </c>
      <c r="Q1426" s="91">
        <v>0</v>
      </c>
      <c r="R1426" s="25"/>
      <c r="S1426" s="26"/>
      <c r="T1426" s="96"/>
      <c r="U1426" s="96"/>
      <c r="V1426" s="25"/>
      <c r="W1426" s="26"/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1708</v>
      </c>
      <c r="B1427" s="110" t="s">
        <v>1028</v>
      </c>
      <c r="C1427" s="110" t="s">
        <v>1029</v>
      </c>
      <c r="D1427" s="21">
        <f t="shared" si="24"/>
        <v>792287.7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>
        <v>100107</v>
      </c>
      <c r="K1427" s="26">
        <v>0</v>
      </c>
      <c r="L1427" s="96">
        <v>160619.44</v>
      </c>
      <c r="M1427" s="96">
        <v>0</v>
      </c>
      <c r="N1427" s="25">
        <v>85298.57</v>
      </c>
      <c r="O1427" s="26">
        <v>0</v>
      </c>
      <c r="P1427" s="96">
        <v>174785.7</v>
      </c>
      <c r="Q1427" s="96">
        <v>0</v>
      </c>
      <c r="R1427" s="25"/>
      <c r="S1427" s="26"/>
      <c r="T1427" s="96"/>
      <c r="U1427" s="96"/>
      <c r="V1427" s="25"/>
      <c r="W1427" s="26"/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1708</v>
      </c>
      <c r="B1428" s="110" t="s">
        <v>1030</v>
      </c>
      <c r="C1428" s="110" t="s">
        <v>1031</v>
      </c>
      <c r="D1428" s="21">
        <f t="shared" si="24"/>
        <v>70620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>
        <v>15580</v>
      </c>
      <c r="K1428" s="26">
        <v>0</v>
      </c>
      <c r="L1428" s="96">
        <v>11130</v>
      </c>
      <c r="M1428" s="96">
        <v>0</v>
      </c>
      <c r="N1428" s="25">
        <v>10000</v>
      </c>
      <c r="O1428" s="26">
        <v>0</v>
      </c>
      <c r="P1428" s="96">
        <v>0</v>
      </c>
      <c r="Q1428" s="96">
        <v>0</v>
      </c>
      <c r="R1428" s="25"/>
      <c r="S1428" s="26"/>
      <c r="T1428" s="96"/>
      <c r="U1428" s="96"/>
      <c r="V1428" s="25"/>
      <c r="W1428" s="26"/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1708</v>
      </c>
      <c r="B1429" s="110" t="s">
        <v>1032</v>
      </c>
      <c r="C1429" s="110" t="s">
        <v>1033</v>
      </c>
      <c r="D1429" s="21">
        <f t="shared" si="24"/>
        <v>3495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>
        <v>3495</v>
      </c>
      <c r="Q1429" s="96">
        <v>0</v>
      </c>
      <c r="R1429" s="92"/>
      <c r="S1429" s="93"/>
      <c r="T1429" s="91"/>
      <c r="U1429" s="91"/>
      <c r="V1429" s="92"/>
      <c r="W1429" s="93"/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1708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1708</v>
      </c>
      <c r="B1431" s="110" t="s">
        <v>1036</v>
      </c>
      <c r="C1431" s="110" t="s">
        <v>1037</v>
      </c>
      <c r="D1431" s="21">
        <f t="shared" si="24"/>
        <v>188965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>
        <v>3500</v>
      </c>
      <c r="K1431" s="93">
        <v>0</v>
      </c>
      <c r="L1431" s="91">
        <v>0</v>
      </c>
      <c r="M1431" s="91">
        <v>0</v>
      </c>
      <c r="N1431" s="92">
        <v>41610</v>
      </c>
      <c r="O1431" s="93">
        <v>0</v>
      </c>
      <c r="P1431" s="91">
        <v>19855</v>
      </c>
      <c r="Q1431" s="91">
        <v>0</v>
      </c>
      <c r="R1431" s="92"/>
      <c r="S1431" s="93"/>
      <c r="T1431" s="91"/>
      <c r="U1431" s="91"/>
      <c r="V1431" s="92"/>
      <c r="W1431" s="93"/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1708</v>
      </c>
      <c r="B1432" s="110" t="s">
        <v>1038</v>
      </c>
      <c r="C1432" s="110" t="s">
        <v>1039</v>
      </c>
      <c r="D1432" s="21">
        <f t="shared" si="24"/>
        <v>103900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>
        <v>800</v>
      </c>
      <c r="K1432" s="93">
        <v>0</v>
      </c>
      <c r="L1432" s="91">
        <v>0</v>
      </c>
      <c r="M1432" s="91">
        <v>0</v>
      </c>
      <c r="N1432" s="92">
        <v>700</v>
      </c>
      <c r="O1432" s="93">
        <v>0</v>
      </c>
      <c r="P1432" s="91">
        <v>72700</v>
      </c>
      <c r="Q1432" s="91">
        <v>0</v>
      </c>
      <c r="R1432" s="92"/>
      <c r="S1432" s="93"/>
      <c r="T1432" s="91"/>
      <c r="U1432" s="91"/>
      <c r="V1432" s="92"/>
      <c r="W1432" s="93"/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1708</v>
      </c>
      <c r="B1433" s="110" t="s">
        <v>1040</v>
      </c>
      <c r="C1433" s="110" t="s">
        <v>1041</v>
      </c>
      <c r="D1433" s="21">
        <f t="shared" si="24"/>
        <v>51362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>
        <v>642</v>
      </c>
      <c r="K1433" s="26">
        <v>0</v>
      </c>
      <c r="L1433" s="96">
        <v>40820</v>
      </c>
      <c r="M1433" s="96">
        <v>0</v>
      </c>
      <c r="N1433" s="25">
        <v>2000</v>
      </c>
      <c r="O1433" s="26">
        <v>0</v>
      </c>
      <c r="P1433" s="91">
        <v>0</v>
      </c>
      <c r="Q1433" s="91">
        <v>0</v>
      </c>
      <c r="R1433" s="25"/>
      <c r="S1433" s="26"/>
      <c r="T1433" s="96"/>
      <c r="U1433" s="96"/>
      <c r="V1433" s="25"/>
      <c r="W1433" s="26"/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1708</v>
      </c>
      <c r="B1434" s="110" t="s">
        <v>1042</v>
      </c>
      <c r="C1434" s="110" t="s">
        <v>1043</v>
      </c>
      <c r="D1434" s="21">
        <f t="shared" si="24"/>
        <v>528.88</v>
      </c>
      <c r="E1434" s="24">
        <f t="shared" si="24"/>
        <v>0</v>
      </c>
      <c r="F1434" s="90"/>
      <c r="G1434" s="90"/>
      <c r="H1434" s="96"/>
      <c r="I1434" s="96"/>
      <c r="J1434" s="25">
        <v>0</v>
      </c>
      <c r="K1434" s="26">
        <v>0</v>
      </c>
      <c r="L1434" s="96"/>
      <c r="M1434" s="96"/>
      <c r="N1434" s="25">
        <v>528.88</v>
      </c>
      <c r="O1434" s="26">
        <v>0</v>
      </c>
      <c r="P1434" s="96">
        <v>0</v>
      </c>
      <c r="Q1434" s="96">
        <v>0</v>
      </c>
      <c r="R1434" s="25"/>
      <c r="S1434" s="26"/>
      <c r="T1434" s="96"/>
      <c r="U1434" s="96"/>
      <c r="V1434" s="25"/>
      <c r="W1434" s="26"/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1708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1708</v>
      </c>
      <c r="B1436" s="110" t="s">
        <v>1046</v>
      </c>
      <c r="C1436" s="110" t="s">
        <v>1047</v>
      </c>
      <c r="D1436" s="21">
        <f t="shared" si="24"/>
        <v>285235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>
        <v>0</v>
      </c>
      <c r="K1436" s="26">
        <v>0</v>
      </c>
      <c r="L1436" s="96">
        <v>16500</v>
      </c>
      <c r="M1436" s="96">
        <v>0</v>
      </c>
      <c r="N1436" s="25">
        <v>28900.7</v>
      </c>
      <c r="O1436" s="26">
        <v>0</v>
      </c>
      <c r="P1436" s="91">
        <v>70670</v>
      </c>
      <c r="Q1436" s="91">
        <v>0</v>
      </c>
      <c r="R1436" s="25"/>
      <c r="S1436" s="26"/>
      <c r="T1436" s="96"/>
      <c r="U1436" s="96"/>
      <c r="V1436" s="25"/>
      <c r="W1436" s="26"/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1708</v>
      </c>
      <c r="B1437" s="110" t="s">
        <v>1048</v>
      </c>
      <c r="C1437" s="110" t="s">
        <v>1049</v>
      </c>
      <c r="D1437" s="21">
        <f t="shared" si="24"/>
        <v>5020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>
        <v>0</v>
      </c>
      <c r="M1437" s="91">
        <v>0</v>
      </c>
      <c r="N1437" s="92">
        <v>200</v>
      </c>
      <c r="O1437" s="93">
        <v>0</v>
      </c>
      <c r="P1437" s="96">
        <v>1090</v>
      </c>
      <c r="Q1437" s="96">
        <v>0</v>
      </c>
      <c r="R1437" s="92"/>
      <c r="S1437" s="93"/>
      <c r="T1437" s="91"/>
      <c r="U1437" s="91"/>
      <c r="V1437" s="92"/>
      <c r="W1437" s="93"/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1708</v>
      </c>
      <c r="B1438" s="110" t="s">
        <v>1050</v>
      </c>
      <c r="C1438" s="110" t="s">
        <v>1051</v>
      </c>
      <c r="D1438" s="21">
        <f t="shared" si="24"/>
        <v>158428.25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>
        <v>0</v>
      </c>
      <c r="M1438" s="96">
        <v>0</v>
      </c>
      <c r="N1438" s="25">
        <v>15500</v>
      </c>
      <c r="O1438" s="26">
        <v>0</v>
      </c>
      <c r="P1438" s="91">
        <v>64810.25</v>
      </c>
      <c r="Q1438" s="91">
        <v>0</v>
      </c>
      <c r="R1438" s="25"/>
      <c r="S1438" s="26"/>
      <c r="T1438" s="96"/>
      <c r="U1438" s="96"/>
      <c r="V1438" s="25"/>
      <c r="W1438" s="26"/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1708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1708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1708</v>
      </c>
      <c r="B1441" s="110" t="s">
        <v>1056</v>
      </c>
      <c r="C1441" s="110" t="s">
        <v>1057</v>
      </c>
      <c r="D1441" s="21">
        <f t="shared" si="24"/>
        <v>40000</v>
      </c>
      <c r="E1441" s="24">
        <f t="shared" si="24"/>
        <v>0</v>
      </c>
      <c r="F1441" s="90"/>
      <c r="G1441" s="90"/>
      <c r="H1441" s="96"/>
      <c r="I1441" s="96"/>
      <c r="J1441" s="25">
        <v>40000</v>
      </c>
      <c r="K1441" s="26">
        <v>0</v>
      </c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1708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1708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1708</v>
      </c>
      <c r="B1444" s="110" t="s">
        <v>1062</v>
      </c>
      <c r="C1444" s="110" t="s">
        <v>1063</v>
      </c>
      <c r="D1444" s="21">
        <f t="shared" si="24"/>
        <v>275213.5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>
        <v>38268.199999999997</v>
      </c>
      <c r="K1444" s="26">
        <v>0</v>
      </c>
      <c r="L1444" s="96">
        <v>39733.1</v>
      </c>
      <c r="M1444" s="96">
        <v>0</v>
      </c>
      <c r="N1444" s="25">
        <v>82046</v>
      </c>
      <c r="O1444" s="26">
        <v>0</v>
      </c>
      <c r="P1444" s="96">
        <v>61183</v>
      </c>
      <c r="Q1444" s="96">
        <v>0</v>
      </c>
      <c r="R1444" s="25"/>
      <c r="S1444" s="26"/>
      <c r="T1444" s="96"/>
      <c r="U1444" s="96"/>
      <c r="V1444" s="25"/>
      <c r="W1444" s="26"/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1708</v>
      </c>
      <c r="B1445" s="110" t="s">
        <v>1064</v>
      </c>
      <c r="C1445" s="110" t="s">
        <v>1065</v>
      </c>
      <c r="D1445" s="21">
        <f t="shared" si="24"/>
        <v>508464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>
        <v>127116</v>
      </c>
      <c r="M1445" s="96">
        <v>0</v>
      </c>
      <c r="N1445" s="25">
        <v>127116</v>
      </c>
      <c r="O1445" s="26">
        <v>0</v>
      </c>
      <c r="P1445" s="96">
        <v>127116</v>
      </c>
      <c r="Q1445" s="96">
        <v>0</v>
      </c>
      <c r="R1445" s="25"/>
      <c r="S1445" s="26"/>
      <c r="T1445" s="96"/>
      <c r="U1445" s="96"/>
      <c r="V1445" s="25"/>
      <c r="W1445" s="26"/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1708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1708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1708</v>
      </c>
      <c r="B1448" s="110" t="s">
        <v>1070</v>
      </c>
      <c r="C1448" s="110" t="s">
        <v>1071</v>
      </c>
      <c r="D1448" s="21">
        <f t="shared" si="24"/>
        <v>160000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>
        <v>40000</v>
      </c>
      <c r="M1448" s="96">
        <v>0</v>
      </c>
      <c r="N1448" s="25">
        <v>40000</v>
      </c>
      <c r="O1448" s="26">
        <v>0</v>
      </c>
      <c r="P1448" s="96">
        <v>40000</v>
      </c>
      <c r="Q1448" s="96">
        <v>0</v>
      </c>
      <c r="R1448" s="25"/>
      <c r="S1448" s="26"/>
      <c r="T1448" s="96"/>
      <c r="U1448" s="96"/>
      <c r="V1448" s="25"/>
      <c r="W1448" s="26"/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1708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1708</v>
      </c>
      <c r="B1450" s="110" t="s">
        <v>1074</v>
      </c>
      <c r="C1450" s="110" t="s">
        <v>1075</v>
      </c>
      <c r="D1450" s="21">
        <f t="shared" si="24"/>
        <v>135024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>
        <v>18168</v>
      </c>
      <c r="K1450" s="93">
        <v>0</v>
      </c>
      <c r="L1450" s="91">
        <v>25788</v>
      </c>
      <c r="M1450" s="91">
        <v>0</v>
      </c>
      <c r="N1450" s="92">
        <v>22416</v>
      </c>
      <c r="O1450" s="93">
        <v>0</v>
      </c>
      <c r="P1450" s="91">
        <v>25980</v>
      </c>
      <c r="Q1450" s="91">
        <v>0</v>
      </c>
      <c r="R1450" s="92"/>
      <c r="S1450" s="93"/>
      <c r="T1450" s="91"/>
      <c r="U1450" s="91"/>
      <c r="V1450" s="92"/>
      <c r="W1450" s="93"/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1708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1708</v>
      </c>
      <c r="B1452" s="110" t="s">
        <v>1078</v>
      </c>
      <c r="C1452" s="110" t="s">
        <v>1079</v>
      </c>
      <c r="D1452" s="21">
        <f t="shared" si="24"/>
        <v>1261387</v>
      </c>
      <c r="E1452" s="24">
        <f t="shared" si="24"/>
        <v>80000</v>
      </c>
      <c r="F1452" s="90">
        <v>17980</v>
      </c>
      <c r="G1452" s="90">
        <v>0</v>
      </c>
      <c r="H1452" s="96">
        <v>242895</v>
      </c>
      <c r="I1452" s="96">
        <v>0</v>
      </c>
      <c r="J1452" s="25">
        <v>67572</v>
      </c>
      <c r="K1452" s="26">
        <v>0</v>
      </c>
      <c r="L1452" s="96">
        <v>157525</v>
      </c>
      <c r="M1452" s="96">
        <v>0</v>
      </c>
      <c r="N1452" s="25">
        <v>202315</v>
      </c>
      <c r="O1452" s="26">
        <v>0</v>
      </c>
      <c r="P1452" s="91">
        <v>573100</v>
      </c>
      <c r="Q1452" s="91">
        <v>80000</v>
      </c>
      <c r="R1452" s="25"/>
      <c r="S1452" s="26"/>
      <c r="T1452" s="96"/>
      <c r="U1452" s="96"/>
      <c r="V1452" s="25"/>
      <c r="W1452" s="26"/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1708</v>
      </c>
      <c r="B1453" s="110" t="s">
        <v>1080</v>
      </c>
      <c r="C1453" s="110" t="s">
        <v>1081</v>
      </c>
      <c r="D1453" s="21">
        <f t="shared" si="24"/>
        <v>1280933.3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>
        <v>85950</v>
      </c>
      <c r="K1453" s="26">
        <v>0</v>
      </c>
      <c r="L1453" s="96">
        <v>457975.7</v>
      </c>
      <c r="M1453" s="96">
        <v>0</v>
      </c>
      <c r="N1453" s="25">
        <v>210072.6</v>
      </c>
      <c r="O1453" s="26">
        <v>0</v>
      </c>
      <c r="P1453" s="96">
        <v>51278.8</v>
      </c>
      <c r="Q1453" s="96">
        <v>0</v>
      </c>
      <c r="R1453" s="25"/>
      <c r="S1453" s="26"/>
      <c r="T1453" s="96"/>
      <c r="U1453" s="96"/>
      <c r="V1453" s="25"/>
      <c r="W1453" s="26"/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1708</v>
      </c>
      <c r="B1454" s="110" t="s">
        <v>1082</v>
      </c>
      <c r="C1454" s="110" t="s">
        <v>1083</v>
      </c>
      <c r="D1454" s="21">
        <f t="shared" si="24"/>
        <v>626905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>
        <v>237915</v>
      </c>
      <c r="K1454" s="26">
        <v>0</v>
      </c>
      <c r="L1454" s="96">
        <v>176530</v>
      </c>
      <c r="M1454" s="96">
        <v>0</v>
      </c>
      <c r="N1454" s="25">
        <v>134060</v>
      </c>
      <c r="O1454" s="26">
        <v>0</v>
      </c>
      <c r="P1454" s="96">
        <v>45700</v>
      </c>
      <c r="Q1454" s="96">
        <v>0</v>
      </c>
      <c r="R1454" s="25"/>
      <c r="S1454" s="26"/>
      <c r="T1454" s="96"/>
      <c r="U1454" s="96"/>
      <c r="V1454" s="25"/>
      <c r="W1454" s="26"/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1708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1708</v>
      </c>
      <c r="B1456" s="110" t="s">
        <v>1086</v>
      </c>
      <c r="C1456" s="110" t="s">
        <v>1087</v>
      </c>
      <c r="D1456" s="21">
        <f t="shared" si="24"/>
        <v>24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>
        <v>6</v>
      </c>
      <c r="M1456" s="91">
        <v>0</v>
      </c>
      <c r="N1456" s="92">
        <v>0</v>
      </c>
      <c r="O1456" s="93">
        <v>0</v>
      </c>
      <c r="P1456" s="96">
        <v>12</v>
      </c>
      <c r="Q1456" s="96">
        <v>0</v>
      </c>
      <c r="R1456" s="92"/>
      <c r="S1456" s="93"/>
      <c r="T1456" s="91"/>
      <c r="U1456" s="91"/>
      <c r="V1456" s="92"/>
      <c r="W1456" s="93"/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1708</v>
      </c>
      <c r="B1457" s="110" t="s">
        <v>1088</v>
      </c>
      <c r="C1457" s="110" t="s">
        <v>1089</v>
      </c>
      <c r="D1457" s="21">
        <f t="shared" si="24"/>
        <v>1487105.32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>
        <v>112008.3</v>
      </c>
      <c r="K1457" s="93">
        <v>0</v>
      </c>
      <c r="L1457" s="91">
        <v>211633.98</v>
      </c>
      <c r="M1457" s="91">
        <v>0</v>
      </c>
      <c r="N1457" s="92">
        <v>230836.58</v>
      </c>
      <c r="O1457" s="93">
        <v>0</v>
      </c>
      <c r="P1457" s="91">
        <v>340858.44</v>
      </c>
      <c r="Q1457" s="91">
        <v>0</v>
      </c>
      <c r="R1457" s="92"/>
      <c r="S1457" s="93"/>
      <c r="T1457" s="91"/>
      <c r="U1457" s="91"/>
      <c r="V1457" s="92"/>
      <c r="W1457" s="93"/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1708</v>
      </c>
      <c r="B1458" s="110" t="s">
        <v>1090</v>
      </c>
      <c r="C1458" s="110" t="s">
        <v>1091</v>
      </c>
      <c r="D1458" s="21">
        <f t="shared" si="24"/>
        <v>348996.79</v>
      </c>
      <c r="E1458" s="24">
        <f t="shared" si="24"/>
        <v>2782.75</v>
      </c>
      <c r="F1458" s="90">
        <v>65850.8</v>
      </c>
      <c r="G1458" s="90">
        <v>0</v>
      </c>
      <c r="H1458" s="96">
        <v>40000</v>
      </c>
      <c r="I1458" s="96">
        <v>0</v>
      </c>
      <c r="J1458" s="25">
        <v>42365.79</v>
      </c>
      <c r="K1458" s="26">
        <v>2782.75</v>
      </c>
      <c r="L1458" s="96">
        <v>28151.14</v>
      </c>
      <c r="M1458" s="96">
        <v>0</v>
      </c>
      <c r="N1458" s="25">
        <v>84715.57</v>
      </c>
      <c r="O1458" s="26">
        <v>0</v>
      </c>
      <c r="P1458" s="91">
        <v>87913.49</v>
      </c>
      <c r="Q1458" s="91">
        <v>0</v>
      </c>
      <c r="R1458" s="25"/>
      <c r="S1458" s="26"/>
      <c r="T1458" s="96"/>
      <c r="U1458" s="96"/>
      <c r="V1458" s="25"/>
      <c r="W1458" s="26"/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1708</v>
      </c>
      <c r="B1459" s="110" t="s">
        <v>1092</v>
      </c>
      <c r="C1459" s="110" t="s">
        <v>1093</v>
      </c>
      <c r="D1459" s="21">
        <f t="shared" si="24"/>
        <v>93424.61</v>
      </c>
      <c r="E1459" s="24">
        <f t="shared" si="24"/>
        <v>803.93000000000006</v>
      </c>
      <c r="F1459" s="90">
        <v>18807.63</v>
      </c>
      <c r="G1459" s="90">
        <v>0</v>
      </c>
      <c r="H1459" s="96">
        <v>14065.42</v>
      </c>
      <c r="I1459" s="96">
        <v>0</v>
      </c>
      <c r="J1459" s="25">
        <v>4447.04</v>
      </c>
      <c r="K1459" s="26">
        <v>402.32</v>
      </c>
      <c r="L1459" s="96">
        <v>20144.23</v>
      </c>
      <c r="M1459" s="96">
        <v>0</v>
      </c>
      <c r="N1459" s="25">
        <v>18913.28</v>
      </c>
      <c r="O1459" s="26">
        <v>0</v>
      </c>
      <c r="P1459" s="96">
        <v>17047.009999999998</v>
      </c>
      <c r="Q1459" s="96">
        <v>401.61</v>
      </c>
      <c r="R1459" s="25"/>
      <c r="S1459" s="26"/>
      <c r="T1459" s="96"/>
      <c r="U1459" s="96"/>
      <c r="V1459" s="25"/>
      <c r="W1459" s="26"/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1708</v>
      </c>
      <c r="B1460" s="110" t="s">
        <v>1094</v>
      </c>
      <c r="C1460" s="110" t="s">
        <v>1095</v>
      </c>
      <c r="D1460" s="21">
        <f t="shared" si="24"/>
        <v>74701.2</v>
      </c>
      <c r="E1460" s="24">
        <f t="shared" si="24"/>
        <v>10.7</v>
      </c>
      <c r="F1460" s="90">
        <v>1834.2</v>
      </c>
      <c r="G1460" s="90">
        <v>0</v>
      </c>
      <c r="H1460" s="96">
        <v>23037.1</v>
      </c>
      <c r="I1460" s="96">
        <v>0</v>
      </c>
      <c r="J1460" s="25">
        <v>9844</v>
      </c>
      <c r="K1460" s="26">
        <v>0</v>
      </c>
      <c r="L1460" s="96">
        <v>14402.2</v>
      </c>
      <c r="M1460" s="96">
        <v>0</v>
      </c>
      <c r="N1460" s="25">
        <v>12797.2</v>
      </c>
      <c r="O1460" s="26">
        <v>0</v>
      </c>
      <c r="P1460" s="96">
        <v>12786.5</v>
      </c>
      <c r="Q1460" s="96">
        <v>10.7</v>
      </c>
      <c r="R1460" s="25"/>
      <c r="S1460" s="26"/>
      <c r="T1460" s="96"/>
      <c r="U1460" s="96"/>
      <c r="V1460" s="25"/>
      <c r="W1460" s="26"/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1708</v>
      </c>
      <c r="B1461" s="110" t="s">
        <v>1096</v>
      </c>
      <c r="C1461" s="110" t="s">
        <v>1097</v>
      </c>
      <c r="D1461" s="21">
        <f t="shared" si="24"/>
        <v>8981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>
        <v>1244</v>
      </c>
      <c r="K1461" s="93">
        <v>0</v>
      </c>
      <c r="L1461" s="91">
        <v>3424</v>
      </c>
      <c r="M1461" s="91">
        <v>0</v>
      </c>
      <c r="N1461" s="92">
        <v>0</v>
      </c>
      <c r="O1461" s="93">
        <v>0</v>
      </c>
      <c r="P1461" s="96">
        <v>0</v>
      </c>
      <c r="Q1461" s="96">
        <v>0</v>
      </c>
      <c r="R1461" s="92"/>
      <c r="S1461" s="93"/>
      <c r="T1461" s="91"/>
      <c r="U1461" s="91"/>
      <c r="V1461" s="92"/>
      <c r="W1461" s="93"/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1708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1708</v>
      </c>
      <c r="B1463" s="110" t="s">
        <v>1100</v>
      </c>
      <c r="C1463" s="110" t="s">
        <v>1101</v>
      </c>
      <c r="D1463" s="21">
        <f t="shared" si="24"/>
        <v>66034.210000000006</v>
      </c>
      <c r="E1463" s="24">
        <f t="shared" si="24"/>
        <v>0</v>
      </c>
      <c r="F1463" s="90"/>
      <c r="G1463" s="90"/>
      <c r="H1463" s="91"/>
      <c r="I1463" s="91"/>
      <c r="J1463" s="92">
        <v>13302.34</v>
      </c>
      <c r="K1463" s="93">
        <v>0</v>
      </c>
      <c r="L1463" s="91">
        <v>0</v>
      </c>
      <c r="M1463" s="91">
        <v>0</v>
      </c>
      <c r="N1463" s="92">
        <v>52731.87</v>
      </c>
      <c r="O1463" s="93">
        <v>0</v>
      </c>
      <c r="P1463" s="91">
        <v>0</v>
      </c>
      <c r="Q1463" s="91">
        <v>0</v>
      </c>
      <c r="R1463" s="92"/>
      <c r="S1463" s="93"/>
      <c r="T1463" s="91"/>
      <c r="U1463" s="91"/>
      <c r="V1463" s="92"/>
      <c r="W1463" s="93"/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1708</v>
      </c>
      <c r="B1464" s="110" t="s">
        <v>1102</v>
      </c>
      <c r="C1464" s="110" t="s">
        <v>1103</v>
      </c>
      <c r="D1464" s="21">
        <f t="shared" si="24"/>
        <v>7844410.2899999991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>
        <v>767333.76</v>
      </c>
      <c r="K1464" s="93">
        <v>0</v>
      </c>
      <c r="L1464" s="91">
        <v>1611801.58</v>
      </c>
      <c r="M1464" s="91">
        <v>0</v>
      </c>
      <c r="N1464" s="92">
        <v>1239353.68</v>
      </c>
      <c r="O1464" s="93">
        <v>0</v>
      </c>
      <c r="P1464" s="91">
        <v>1591175.65</v>
      </c>
      <c r="Q1464" s="91">
        <v>0</v>
      </c>
      <c r="R1464" s="92"/>
      <c r="S1464" s="93"/>
      <c r="T1464" s="91"/>
      <c r="U1464" s="91"/>
      <c r="V1464" s="92"/>
      <c r="W1464" s="93"/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1708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1708</v>
      </c>
      <c r="B1466" s="110" t="s">
        <v>1106</v>
      </c>
      <c r="C1466" s="110" t="s">
        <v>1107</v>
      </c>
      <c r="D1466" s="21">
        <f t="shared" si="24"/>
        <v>2637229.5300000003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>
        <v>376986.84</v>
      </c>
      <c r="K1466" s="93">
        <v>0</v>
      </c>
      <c r="L1466" s="91">
        <v>443522.21</v>
      </c>
      <c r="M1466" s="91">
        <v>0</v>
      </c>
      <c r="N1466" s="92">
        <v>505927.23</v>
      </c>
      <c r="O1466" s="93">
        <v>0</v>
      </c>
      <c r="P1466" s="91">
        <v>546751.29</v>
      </c>
      <c r="Q1466" s="91">
        <v>0</v>
      </c>
      <c r="R1466" s="92"/>
      <c r="S1466" s="93"/>
      <c r="T1466" s="91"/>
      <c r="U1466" s="91"/>
      <c r="V1466" s="92"/>
      <c r="W1466" s="93"/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1708</v>
      </c>
      <c r="B1467" s="110" t="s">
        <v>1108</v>
      </c>
      <c r="C1467" s="110" t="s">
        <v>1109</v>
      </c>
      <c r="D1467" s="21">
        <f t="shared" si="24"/>
        <v>3353167.0300000003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>
        <v>319691.5</v>
      </c>
      <c r="K1467" s="93">
        <v>0</v>
      </c>
      <c r="L1467" s="91">
        <v>687764.25</v>
      </c>
      <c r="M1467" s="91">
        <v>0</v>
      </c>
      <c r="N1467" s="92">
        <v>490418.34</v>
      </c>
      <c r="O1467" s="93">
        <v>0</v>
      </c>
      <c r="P1467" s="91">
        <v>496630.7</v>
      </c>
      <c r="Q1467" s="91">
        <v>0</v>
      </c>
      <c r="R1467" s="92"/>
      <c r="S1467" s="93"/>
      <c r="T1467" s="91"/>
      <c r="U1467" s="91"/>
      <c r="V1467" s="92"/>
      <c r="W1467" s="93"/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1708</v>
      </c>
      <c r="B1468" s="110" t="s">
        <v>1110</v>
      </c>
      <c r="C1468" s="110" t="s">
        <v>1111</v>
      </c>
      <c r="D1468" s="21">
        <f t="shared" si="24"/>
        <v>556805.1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>
        <v>63853</v>
      </c>
      <c r="K1468" s="26">
        <v>0</v>
      </c>
      <c r="L1468" s="96">
        <v>118265</v>
      </c>
      <c r="M1468" s="96">
        <v>0</v>
      </c>
      <c r="N1468" s="25">
        <v>72588</v>
      </c>
      <c r="O1468" s="26">
        <v>0</v>
      </c>
      <c r="P1468" s="91">
        <v>87014</v>
      </c>
      <c r="Q1468" s="91">
        <v>0</v>
      </c>
      <c r="R1468" s="25"/>
      <c r="S1468" s="26"/>
      <c r="T1468" s="96"/>
      <c r="U1468" s="96"/>
      <c r="V1468" s="25"/>
      <c r="W1468" s="26"/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1708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1708</v>
      </c>
      <c r="B1470" s="110" t="s">
        <v>1114</v>
      </c>
      <c r="C1470" s="110" t="s">
        <v>1115</v>
      </c>
      <c r="D1470" s="21">
        <f t="shared" si="24"/>
        <v>308386.23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>
        <v>15932</v>
      </c>
      <c r="K1470" s="93">
        <v>0</v>
      </c>
      <c r="L1470" s="91">
        <v>53290.85</v>
      </c>
      <c r="M1470" s="91">
        <v>0</v>
      </c>
      <c r="N1470" s="92">
        <v>0</v>
      </c>
      <c r="O1470" s="93">
        <v>0</v>
      </c>
      <c r="P1470" s="91">
        <v>190665.36</v>
      </c>
      <c r="Q1470" s="91">
        <v>0</v>
      </c>
      <c r="R1470" s="92"/>
      <c r="S1470" s="93"/>
      <c r="T1470" s="91"/>
      <c r="U1470" s="91"/>
      <c r="V1470" s="92"/>
      <c r="W1470" s="93"/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1708</v>
      </c>
      <c r="B1471" s="110" t="s">
        <v>1116</v>
      </c>
      <c r="C1471" s="110" t="s">
        <v>1117</v>
      </c>
      <c r="D1471" s="21">
        <f t="shared" si="24"/>
        <v>323</v>
      </c>
      <c r="E1471" s="24">
        <f t="shared" si="24"/>
        <v>0</v>
      </c>
      <c r="F1471" s="90"/>
      <c r="G1471" s="90"/>
      <c r="H1471" s="96"/>
      <c r="I1471" s="96"/>
      <c r="J1471" s="25">
        <v>323</v>
      </c>
      <c r="K1471" s="26">
        <v>0</v>
      </c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1708</v>
      </c>
      <c r="B1472" s="110" t="s">
        <v>1118</v>
      </c>
      <c r="C1472" s="110" t="s">
        <v>1119</v>
      </c>
      <c r="D1472" s="21">
        <f t="shared" si="24"/>
        <v>315839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>
        <v>38000</v>
      </c>
      <c r="K1472" s="26">
        <v>0</v>
      </c>
      <c r="L1472" s="96">
        <v>55410</v>
      </c>
      <c r="M1472" s="96">
        <v>0</v>
      </c>
      <c r="N1472" s="25">
        <v>171760</v>
      </c>
      <c r="O1472" s="26">
        <v>0</v>
      </c>
      <c r="P1472" s="96">
        <v>18080</v>
      </c>
      <c r="Q1472" s="96">
        <v>0</v>
      </c>
      <c r="R1472" s="25"/>
      <c r="S1472" s="26"/>
      <c r="T1472" s="96"/>
      <c r="U1472" s="96"/>
      <c r="V1472" s="25"/>
      <c r="W1472" s="26"/>
      <c r="X1472" s="96"/>
      <c r="Y1472" s="96"/>
      <c r="Z1472" s="25"/>
      <c r="AA1472" s="26"/>
      <c r="AB1472" s="96"/>
      <c r="AC1472" s="96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1708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1708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1708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1708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169700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>
        <v>46700</v>
      </c>
      <c r="M1476" s="96">
        <v>0</v>
      </c>
      <c r="N1476" s="25">
        <v>41000</v>
      </c>
      <c r="O1476" s="26">
        <v>0</v>
      </c>
      <c r="P1476" s="96">
        <v>41000</v>
      </c>
      <c r="Q1476" s="96">
        <v>0</v>
      </c>
      <c r="R1476" s="25"/>
      <c r="S1476" s="26"/>
      <c r="T1476" s="96"/>
      <c r="U1476" s="96"/>
      <c r="V1476" s="25"/>
      <c r="W1476" s="26"/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1708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1708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1708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1708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1708</v>
      </c>
      <c r="B1481" s="110" t="s">
        <v>1136</v>
      </c>
      <c r="C1481" s="110" t="s">
        <v>1137</v>
      </c>
      <c r="D1481" s="21">
        <f t="shared" si="25"/>
        <v>743319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>
        <v>11884</v>
      </c>
      <c r="K1481" s="26">
        <v>0</v>
      </c>
      <c r="L1481" s="96">
        <v>247276</v>
      </c>
      <c r="M1481" s="96">
        <v>0</v>
      </c>
      <c r="N1481" s="25">
        <v>56578</v>
      </c>
      <c r="O1481" s="26">
        <v>0</v>
      </c>
      <c r="P1481" s="96">
        <v>84905</v>
      </c>
      <c r="Q1481" s="96">
        <v>0</v>
      </c>
      <c r="R1481" s="25"/>
      <c r="S1481" s="26"/>
      <c r="T1481" s="96"/>
      <c r="U1481" s="96"/>
      <c r="V1481" s="25"/>
      <c r="W1481" s="26"/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1708</v>
      </c>
      <c r="B1482" s="110" t="s">
        <v>1138</v>
      </c>
      <c r="C1482" s="110" t="s">
        <v>1627</v>
      </c>
      <c r="D1482" s="21">
        <f t="shared" si="25"/>
        <v>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/>
      <c r="U1482" s="96"/>
      <c r="V1482" s="25"/>
      <c r="W1482" s="26"/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1708</v>
      </c>
      <c r="B1483" s="110" t="s">
        <v>1139</v>
      </c>
      <c r="C1483" s="110" t="s">
        <v>1140</v>
      </c>
      <c r="D1483" s="21">
        <f t="shared" si="25"/>
        <v>7800</v>
      </c>
      <c r="E1483" s="24">
        <f t="shared" si="25"/>
        <v>0</v>
      </c>
      <c r="F1483" s="90"/>
      <c r="G1483" s="90"/>
      <c r="H1483" s="96"/>
      <c r="I1483" s="96"/>
      <c r="J1483" s="25">
        <v>7800</v>
      </c>
      <c r="K1483" s="26">
        <v>0</v>
      </c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1708</v>
      </c>
      <c r="B1484" s="110" t="s">
        <v>1141</v>
      </c>
      <c r="C1484" s="110" t="s">
        <v>1628</v>
      </c>
      <c r="D1484" s="21">
        <f t="shared" si="25"/>
        <v>462419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>
        <v>7200</v>
      </c>
      <c r="K1484" s="26">
        <v>0</v>
      </c>
      <c r="L1484" s="96">
        <v>88674</v>
      </c>
      <c r="M1484" s="96">
        <v>0</v>
      </c>
      <c r="N1484" s="25">
        <v>42090</v>
      </c>
      <c r="O1484" s="26">
        <v>0</v>
      </c>
      <c r="P1484" s="96">
        <v>127830</v>
      </c>
      <c r="Q1484" s="96">
        <v>0</v>
      </c>
      <c r="R1484" s="25"/>
      <c r="S1484" s="26"/>
      <c r="T1484" s="96"/>
      <c r="U1484" s="96"/>
      <c r="V1484" s="25"/>
      <c r="W1484" s="26"/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1708</v>
      </c>
      <c r="B1485" s="110" t="s">
        <v>1142</v>
      </c>
      <c r="C1485" s="110" t="s">
        <v>1143</v>
      </c>
      <c r="D1485" s="21">
        <f t="shared" si="25"/>
        <v>1676670.56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>
        <v>726939</v>
      </c>
      <c r="K1485" s="93">
        <v>0</v>
      </c>
      <c r="L1485" s="91">
        <v>545189.96</v>
      </c>
      <c r="M1485" s="91">
        <v>0</v>
      </c>
      <c r="N1485" s="92">
        <v>312964.59999999998</v>
      </c>
      <c r="O1485" s="93">
        <v>0</v>
      </c>
      <c r="P1485" s="96">
        <v>0</v>
      </c>
      <c r="Q1485" s="96">
        <v>0</v>
      </c>
      <c r="R1485" s="92"/>
      <c r="S1485" s="93"/>
      <c r="T1485" s="91"/>
      <c r="U1485" s="91"/>
      <c r="V1485" s="92"/>
      <c r="W1485" s="93"/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1708</v>
      </c>
      <c r="B1486" s="110" t="s">
        <v>1144</v>
      </c>
      <c r="C1486" s="110" t="s">
        <v>1629</v>
      </c>
      <c r="D1486" s="21">
        <f t="shared" si="25"/>
        <v>831801.25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>
        <v>369806.75</v>
      </c>
      <c r="M1486" s="96">
        <v>0</v>
      </c>
      <c r="N1486" s="25">
        <v>308780.25</v>
      </c>
      <c r="O1486" s="26">
        <v>0</v>
      </c>
      <c r="P1486" s="91">
        <v>0</v>
      </c>
      <c r="Q1486" s="91">
        <v>0</v>
      </c>
      <c r="R1486" s="25"/>
      <c r="S1486" s="26"/>
      <c r="T1486" s="96"/>
      <c r="U1486" s="96"/>
      <c r="V1486" s="25"/>
      <c r="W1486" s="26"/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1708</v>
      </c>
      <c r="B1487" s="110" t="s">
        <v>1145</v>
      </c>
      <c r="C1487" s="110" t="s">
        <v>1630</v>
      </c>
      <c r="D1487" s="21">
        <f t="shared" si="25"/>
        <v>0</v>
      </c>
      <c r="E1487" s="24">
        <f t="shared" si="25"/>
        <v>0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/>
      <c r="W1487" s="26"/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1708</v>
      </c>
      <c r="B1488" s="110" t="s">
        <v>1631</v>
      </c>
      <c r="C1488" s="110" t="s">
        <v>1632</v>
      </c>
      <c r="D1488" s="21">
        <f t="shared" si="25"/>
        <v>14549</v>
      </c>
      <c r="E1488" s="24">
        <f t="shared" si="25"/>
        <v>0</v>
      </c>
      <c r="F1488" s="90"/>
      <c r="G1488" s="90"/>
      <c r="H1488" s="96"/>
      <c r="I1488" s="96"/>
      <c r="J1488" s="25">
        <v>14549</v>
      </c>
      <c r="K1488" s="26">
        <v>0</v>
      </c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1708</v>
      </c>
      <c r="B1489" s="110" t="s">
        <v>1146</v>
      </c>
      <c r="C1489" s="110" t="s">
        <v>1633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1708</v>
      </c>
      <c r="B1490" s="110" t="s">
        <v>1147</v>
      </c>
      <c r="C1490" s="110" t="s">
        <v>1634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1708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1708</v>
      </c>
      <c r="B1492" s="110" t="s">
        <v>1150</v>
      </c>
      <c r="C1492" s="110" t="s">
        <v>1635</v>
      </c>
      <c r="D1492" s="21">
        <f t="shared" si="25"/>
        <v>7081224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>
        <v>671934</v>
      </c>
      <c r="K1492" s="26">
        <v>0</v>
      </c>
      <c r="L1492" s="96">
        <v>1114125</v>
      </c>
      <c r="M1492" s="96">
        <v>0</v>
      </c>
      <c r="N1492" s="25">
        <v>990585</v>
      </c>
      <c r="O1492" s="26">
        <v>0</v>
      </c>
      <c r="P1492" s="96">
        <v>1063995</v>
      </c>
      <c r="Q1492" s="96">
        <v>0</v>
      </c>
      <c r="R1492" s="25"/>
      <c r="S1492" s="26"/>
      <c r="T1492" s="96"/>
      <c r="U1492" s="96"/>
      <c r="V1492" s="25"/>
      <c r="W1492" s="26"/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1708</v>
      </c>
      <c r="B1493" s="110" t="s">
        <v>1151</v>
      </c>
      <c r="C1493" s="110" t="s">
        <v>1636</v>
      </c>
      <c r="D1493" s="21">
        <f t="shared" si="25"/>
        <v>1444110</v>
      </c>
      <c r="E1493" s="24">
        <f t="shared" si="25"/>
        <v>19760</v>
      </c>
      <c r="F1493" s="90">
        <v>463775</v>
      </c>
      <c r="G1493" s="90">
        <v>0</v>
      </c>
      <c r="H1493" s="96">
        <v>234620</v>
      </c>
      <c r="I1493" s="96">
        <v>0</v>
      </c>
      <c r="J1493" s="25">
        <v>47645</v>
      </c>
      <c r="K1493" s="26">
        <v>19760</v>
      </c>
      <c r="L1493" s="96">
        <v>244215</v>
      </c>
      <c r="M1493" s="96">
        <v>0</v>
      </c>
      <c r="N1493" s="25">
        <v>231015</v>
      </c>
      <c r="O1493" s="26">
        <v>0</v>
      </c>
      <c r="P1493" s="96">
        <v>222840</v>
      </c>
      <c r="Q1493" s="96">
        <v>0</v>
      </c>
      <c r="R1493" s="25"/>
      <c r="S1493" s="26"/>
      <c r="T1493" s="96"/>
      <c r="U1493" s="96"/>
      <c r="V1493" s="25"/>
      <c r="W1493" s="26"/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1708</v>
      </c>
      <c r="B1494" s="110" t="s">
        <v>1152</v>
      </c>
      <c r="C1494" s="110" t="s">
        <v>1637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1708</v>
      </c>
      <c r="B1495" s="110" t="s">
        <v>1153</v>
      </c>
      <c r="C1495" s="110" t="s">
        <v>1638</v>
      </c>
      <c r="D1495" s="21">
        <f t="shared" si="25"/>
        <v>5900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>
        <v>5900</v>
      </c>
      <c r="Q1495" s="91">
        <v>0</v>
      </c>
      <c r="R1495" s="92"/>
      <c r="S1495" s="93"/>
      <c r="T1495" s="91"/>
      <c r="U1495" s="91"/>
      <c r="V1495" s="92"/>
      <c r="W1495" s="93"/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1708</v>
      </c>
      <c r="B1496" s="110" t="s">
        <v>1154</v>
      </c>
      <c r="C1496" s="110" t="s">
        <v>1639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1708</v>
      </c>
      <c r="B1497" s="110" t="s">
        <v>1155</v>
      </c>
      <c r="C1497" s="110" t="s">
        <v>1156</v>
      </c>
      <c r="D1497" s="21">
        <f t="shared" si="25"/>
        <v>420000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>
        <v>30000</v>
      </c>
      <c r="K1497" s="26">
        <v>0</v>
      </c>
      <c r="L1497" s="96">
        <v>70000</v>
      </c>
      <c r="M1497" s="96">
        <v>0</v>
      </c>
      <c r="N1497" s="25">
        <v>70000</v>
      </c>
      <c r="O1497" s="26">
        <v>0</v>
      </c>
      <c r="P1497" s="91">
        <v>70000</v>
      </c>
      <c r="Q1497" s="91">
        <v>0</v>
      </c>
      <c r="R1497" s="25"/>
      <c r="S1497" s="26"/>
      <c r="T1497" s="96"/>
      <c r="U1497" s="96"/>
      <c r="V1497" s="25"/>
      <c r="W1497" s="26"/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1708</v>
      </c>
      <c r="B1498" s="110" t="s">
        <v>1157</v>
      </c>
      <c r="C1498" s="110" t="s">
        <v>1158</v>
      </c>
      <c r="D1498" s="21">
        <f t="shared" si="25"/>
        <v>310000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>
        <v>30000</v>
      </c>
      <c r="K1498" s="26">
        <v>0</v>
      </c>
      <c r="L1498" s="96">
        <v>50000</v>
      </c>
      <c r="M1498" s="96">
        <v>0</v>
      </c>
      <c r="N1498" s="25">
        <v>50000</v>
      </c>
      <c r="O1498" s="26">
        <v>0</v>
      </c>
      <c r="P1498" s="96">
        <v>50000</v>
      </c>
      <c r="Q1498" s="96">
        <v>0</v>
      </c>
      <c r="R1498" s="25"/>
      <c r="S1498" s="26"/>
      <c r="T1498" s="96"/>
      <c r="U1498" s="96"/>
      <c r="V1498" s="25"/>
      <c r="W1498" s="26"/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1708</v>
      </c>
      <c r="B1499" s="110" t="s">
        <v>1159</v>
      </c>
      <c r="C1499" s="110" t="s">
        <v>1160</v>
      </c>
      <c r="D1499" s="21">
        <f t="shared" si="25"/>
        <v>165000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>
        <v>15000</v>
      </c>
      <c r="K1499" s="26">
        <v>0</v>
      </c>
      <c r="L1499" s="96">
        <v>25000</v>
      </c>
      <c r="M1499" s="96">
        <v>0</v>
      </c>
      <c r="N1499" s="25">
        <v>25000</v>
      </c>
      <c r="O1499" s="26">
        <v>0</v>
      </c>
      <c r="P1499" s="96">
        <v>25000</v>
      </c>
      <c r="Q1499" s="96">
        <v>0</v>
      </c>
      <c r="R1499" s="25"/>
      <c r="S1499" s="26"/>
      <c r="T1499" s="96"/>
      <c r="U1499" s="96"/>
      <c r="V1499" s="25"/>
      <c r="W1499" s="26"/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1708</v>
      </c>
      <c r="B1500" s="110" t="s">
        <v>1161</v>
      </c>
      <c r="C1500" s="110" t="s">
        <v>1640</v>
      </c>
      <c r="D1500" s="21">
        <f t="shared" si="25"/>
        <v>32280</v>
      </c>
      <c r="E1500" s="24">
        <f t="shared" si="25"/>
        <v>0</v>
      </c>
      <c r="F1500" s="90"/>
      <c r="G1500" s="90"/>
      <c r="H1500" s="96"/>
      <c r="I1500" s="96"/>
      <c r="J1500" s="25">
        <v>32280</v>
      </c>
      <c r="K1500" s="26">
        <v>0</v>
      </c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1708</v>
      </c>
      <c r="B1501" s="110" t="s">
        <v>1162</v>
      </c>
      <c r="C1501" s="110" t="s">
        <v>1163</v>
      </c>
      <c r="D1501" s="21">
        <f t="shared" si="25"/>
        <v>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/>
      <c r="U1501" s="91"/>
      <c r="V1501" s="92"/>
      <c r="W1501" s="93"/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1708</v>
      </c>
      <c r="B1502" s="110" t="s">
        <v>1164</v>
      </c>
      <c r="C1502" s="110" t="s">
        <v>1641</v>
      </c>
      <c r="D1502" s="21">
        <f t="shared" si="25"/>
        <v>37000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>
        <v>0</v>
      </c>
      <c r="K1502" s="93">
        <v>0</v>
      </c>
      <c r="L1502" s="91">
        <v>18300</v>
      </c>
      <c r="M1502" s="91">
        <v>0</v>
      </c>
      <c r="N1502" s="92">
        <v>0</v>
      </c>
      <c r="O1502" s="93">
        <v>0</v>
      </c>
      <c r="P1502" s="91">
        <v>2500</v>
      </c>
      <c r="Q1502" s="91">
        <v>0</v>
      </c>
      <c r="R1502" s="92"/>
      <c r="S1502" s="93"/>
      <c r="T1502" s="91"/>
      <c r="U1502" s="91"/>
      <c r="V1502" s="92"/>
      <c r="W1502" s="93"/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1708</v>
      </c>
      <c r="B1503" s="110" t="s">
        <v>1165</v>
      </c>
      <c r="C1503" s="110" t="s">
        <v>1166</v>
      </c>
      <c r="D1503" s="21">
        <f t="shared" si="25"/>
        <v>133442.25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>
        <v>26688.45</v>
      </c>
      <c r="M1503" s="91">
        <v>0</v>
      </c>
      <c r="N1503" s="92">
        <v>26688.45</v>
      </c>
      <c r="O1503" s="93">
        <v>0</v>
      </c>
      <c r="P1503" s="91">
        <v>26688.45</v>
      </c>
      <c r="Q1503" s="91">
        <v>0</v>
      </c>
      <c r="R1503" s="92"/>
      <c r="S1503" s="93"/>
      <c r="T1503" s="91"/>
      <c r="U1503" s="91"/>
      <c r="V1503" s="92"/>
      <c r="W1503" s="93"/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1708</v>
      </c>
      <c r="B1504" s="110" t="s">
        <v>1167</v>
      </c>
      <c r="C1504" s="110" t="s">
        <v>1642</v>
      </c>
      <c r="D1504" s="21">
        <f t="shared" si="25"/>
        <v>116146.25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>
        <v>23229.25</v>
      </c>
      <c r="M1504" s="91">
        <v>0</v>
      </c>
      <c r="N1504" s="92">
        <v>23229.25</v>
      </c>
      <c r="O1504" s="93">
        <v>0</v>
      </c>
      <c r="P1504" s="91">
        <v>23229.25</v>
      </c>
      <c r="Q1504" s="91">
        <v>0</v>
      </c>
      <c r="R1504" s="92"/>
      <c r="S1504" s="93"/>
      <c r="T1504" s="91"/>
      <c r="U1504" s="91"/>
      <c r="V1504" s="92"/>
      <c r="W1504" s="93"/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1708</v>
      </c>
      <c r="B1505" s="110" t="s">
        <v>1168</v>
      </c>
      <c r="C1505" s="110" t="s">
        <v>1643</v>
      </c>
      <c r="D1505" s="21">
        <f t="shared" si="25"/>
        <v>408065.01999999996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>
        <v>206.67</v>
      </c>
      <c r="K1505" s="93">
        <v>0</v>
      </c>
      <c r="L1505" s="91">
        <v>81571.67</v>
      </c>
      <c r="M1505" s="91">
        <v>0</v>
      </c>
      <c r="N1505" s="92">
        <v>81571.67</v>
      </c>
      <c r="O1505" s="93">
        <v>0</v>
      </c>
      <c r="P1505" s="91">
        <v>81571.67</v>
      </c>
      <c r="Q1505" s="91">
        <v>0</v>
      </c>
      <c r="R1505" s="92"/>
      <c r="S1505" s="93"/>
      <c r="T1505" s="91"/>
      <c r="U1505" s="91"/>
      <c r="V1505" s="92"/>
      <c r="W1505" s="93"/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1708</v>
      </c>
      <c r="B1506" s="110" t="s">
        <v>1169</v>
      </c>
      <c r="C1506" s="110" t="s">
        <v>1644</v>
      </c>
      <c r="D1506" s="21">
        <f t="shared" si="25"/>
        <v>70282.5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>
        <v>13399.61</v>
      </c>
      <c r="M1506" s="96">
        <v>0</v>
      </c>
      <c r="N1506" s="25">
        <v>13399.61</v>
      </c>
      <c r="O1506" s="26">
        <v>0</v>
      </c>
      <c r="P1506" s="91">
        <v>16684.060000000001</v>
      </c>
      <c r="Q1506" s="91">
        <v>0</v>
      </c>
      <c r="R1506" s="25"/>
      <c r="S1506" s="26"/>
      <c r="T1506" s="96"/>
      <c r="U1506" s="96"/>
      <c r="V1506" s="25"/>
      <c r="W1506" s="26"/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1708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1708</v>
      </c>
      <c r="B1508" s="110" t="s">
        <v>1172</v>
      </c>
      <c r="C1508" s="110" t="s">
        <v>1645</v>
      </c>
      <c r="D1508" s="21">
        <f t="shared" si="25"/>
        <v>39983.35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>
        <v>7996.67</v>
      </c>
      <c r="M1508" s="91">
        <v>0</v>
      </c>
      <c r="N1508" s="92">
        <v>7996.67</v>
      </c>
      <c r="O1508" s="93">
        <v>0</v>
      </c>
      <c r="P1508" s="96">
        <v>7996.67</v>
      </c>
      <c r="Q1508" s="96">
        <v>0</v>
      </c>
      <c r="R1508" s="92"/>
      <c r="S1508" s="93"/>
      <c r="T1508" s="91"/>
      <c r="U1508" s="91"/>
      <c r="V1508" s="92"/>
      <c r="W1508" s="93"/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1708</v>
      </c>
      <c r="B1509" s="110" t="s">
        <v>1173</v>
      </c>
      <c r="C1509" s="110" t="s">
        <v>1646</v>
      </c>
      <c r="D1509" s="21">
        <f t="shared" si="25"/>
        <v>7372.79</v>
      </c>
      <c r="E1509" s="24">
        <f t="shared" si="25"/>
        <v>0</v>
      </c>
      <c r="F1509" s="90"/>
      <c r="G1509" s="90"/>
      <c r="H1509" s="91"/>
      <c r="I1509" s="91"/>
      <c r="J1509" s="92">
        <v>7372.79</v>
      </c>
      <c r="K1509" s="93">
        <v>0</v>
      </c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1708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1708</v>
      </c>
      <c r="B1511" s="110" t="s">
        <v>1176</v>
      </c>
      <c r="C1511" s="110" t="s">
        <v>1177</v>
      </c>
      <c r="D1511" s="21">
        <f t="shared" si="25"/>
        <v>45194.68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>
        <v>11298.67</v>
      </c>
      <c r="M1511" s="96">
        <v>0</v>
      </c>
      <c r="N1511" s="25">
        <v>11298.67</v>
      </c>
      <c r="O1511" s="26">
        <v>0</v>
      </c>
      <c r="P1511" s="91">
        <v>0</v>
      </c>
      <c r="Q1511" s="91">
        <v>0</v>
      </c>
      <c r="R1511" s="25"/>
      <c r="S1511" s="26"/>
      <c r="T1511" s="96"/>
      <c r="U1511" s="96"/>
      <c r="V1511" s="25"/>
      <c r="W1511" s="26"/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1708</v>
      </c>
      <c r="B1512" s="110" t="s">
        <v>1178</v>
      </c>
      <c r="C1512" s="110" t="s">
        <v>1179</v>
      </c>
      <c r="D1512" s="21">
        <f t="shared" si="25"/>
        <v>4895.8499999999995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>
        <v>979.17</v>
      </c>
      <c r="M1512" s="96">
        <v>0</v>
      </c>
      <c r="N1512" s="25">
        <v>979.17</v>
      </c>
      <c r="O1512" s="26">
        <v>0</v>
      </c>
      <c r="P1512" s="96">
        <v>979.17</v>
      </c>
      <c r="Q1512" s="96">
        <v>0</v>
      </c>
      <c r="R1512" s="25"/>
      <c r="S1512" s="26"/>
      <c r="T1512" s="96"/>
      <c r="U1512" s="96"/>
      <c r="V1512" s="25"/>
      <c r="W1512" s="26"/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1708</v>
      </c>
      <c r="B1513" s="110" t="s">
        <v>1180</v>
      </c>
      <c r="C1513" s="110" t="s">
        <v>1181</v>
      </c>
      <c r="D1513" s="21">
        <f t="shared" si="25"/>
        <v>34166.67</v>
      </c>
      <c r="E1513" s="24">
        <f t="shared" si="25"/>
        <v>0</v>
      </c>
      <c r="F1513" s="90"/>
      <c r="G1513" s="90"/>
      <c r="H1513" s="96"/>
      <c r="I1513" s="96"/>
      <c r="J1513" s="25">
        <v>34166.67</v>
      </c>
      <c r="K1513" s="26">
        <v>0</v>
      </c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1708</v>
      </c>
      <c r="B1514" s="110" t="s">
        <v>1182</v>
      </c>
      <c r="C1514" s="110" t="s">
        <v>1183</v>
      </c>
      <c r="D1514" s="21">
        <f t="shared" si="25"/>
        <v>39623.15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>
        <v>7924.63</v>
      </c>
      <c r="M1514" s="96">
        <v>0</v>
      </c>
      <c r="N1514" s="25">
        <v>7924.63</v>
      </c>
      <c r="O1514" s="26">
        <v>0</v>
      </c>
      <c r="P1514" s="96">
        <v>7924.63</v>
      </c>
      <c r="Q1514" s="96">
        <v>0</v>
      </c>
      <c r="R1514" s="25"/>
      <c r="S1514" s="26"/>
      <c r="T1514" s="96"/>
      <c r="U1514" s="96"/>
      <c r="V1514" s="25"/>
      <c r="W1514" s="26"/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1708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1708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1708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1708</v>
      </c>
      <c r="B1518" s="110" t="s">
        <v>1190</v>
      </c>
      <c r="C1518" s="110" t="s">
        <v>1191</v>
      </c>
      <c r="D1518" s="21">
        <f t="shared" si="25"/>
        <v>822220.01000000013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>
        <v>4238.33</v>
      </c>
      <c r="K1518" s="26">
        <v>0</v>
      </c>
      <c r="L1518" s="96">
        <v>156971.67000000001</v>
      </c>
      <c r="M1518" s="96">
        <v>0</v>
      </c>
      <c r="N1518" s="25">
        <v>175830</v>
      </c>
      <c r="O1518" s="26">
        <v>0</v>
      </c>
      <c r="P1518" s="96">
        <v>171236.67</v>
      </c>
      <c r="Q1518" s="96">
        <v>0</v>
      </c>
      <c r="R1518" s="25"/>
      <c r="S1518" s="26"/>
      <c r="T1518" s="96"/>
      <c r="U1518" s="96"/>
      <c r="V1518" s="25"/>
      <c r="W1518" s="26"/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1708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1708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1708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1708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1708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1708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1708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1708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1708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1708</v>
      </c>
      <c r="B1528" s="110" t="s">
        <v>1210</v>
      </c>
      <c r="C1528" s="110" t="s">
        <v>1647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1708</v>
      </c>
      <c r="B1529" s="110" t="s">
        <v>1211</v>
      </c>
      <c r="C1529" s="110" t="s">
        <v>1212</v>
      </c>
      <c r="D1529" s="21">
        <f t="shared" si="25"/>
        <v>28968.53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>
        <v>3848.53</v>
      </c>
      <c r="K1529" s="26">
        <v>0</v>
      </c>
      <c r="L1529" s="96">
        <v>5024</v>
      </c>
      <c r="M1529" s="96">
        <v>0</v>
      </c>
      <c r="N1529" s="25">
        <v>5024</v>
      </c>
      <c r="O1529" s="26">
        <v>0</v>
      </c>
      <c r="P1529" s="96">
        <v>5024</v>
      </c>
      <c r="Q1529" s="96">
        <v>0</v>
      </c>
      <c r="R1529" s="25"/>
      <c r="S1529" s="26"/>
      <c r="T1529" s="96"/>
      <c r="U1529" s="96"/>
      <c r="V1529" s="25"/>
      <c r="W1529" s="26"/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1708</v>
      </c>
      <c r="B1530" s="110" t="s">
        <v>1213</v>
      </c>
      <c r="C1530" s="110" t="s">
        <v>1214</v>
      </c>
      <c r="D1530" s="21">
        <f t="shared" si="25"/>
        <v>280883.04000000004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>
        <v>41603.89</v>
      </c>
      <c r="K1530" s="26">
        <v>0</v>
      </c>
      <c r="L1530" s="96">
        <v>47855.83</v>
      </c>
      <c r="M1530" s="96">
        <v>0</v>
      </c>
      <c r="N1530" s="25">
        <v>47855.83</v>
      </c>
      <c r="O1530" s="26">
        <v>0</v>
      </c>
      <c r="P1530" s="96">
        <v>47855.83</v>
      </c>
      <c r="Q1530" s="96">
        <v>0</v>
      </c>
      <c r="R1530" s="25"/>
      <c r="S1530" s="26"/>
      <c r="T1530" s="96"/>
      <c r="U1530" s="96"/>
      <c r="V1530" s="25"/>
      <c r="W1530" s="26"/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1708</v>
      </c>
      <c r="B1531" s="110" t="s">
        <v>1215</v>
      </c>
      <c r="C1531" s="110" t="s">
        <v>1216</v>
      </c>
      <c r="D1531" s="21">
        <f t="shared" si="25"/>
        <v>9257.0299999999988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>
        <v>1172.23</v>
      </c>
      <c r="K1531" s="26">
        <v>0</v>
      </c>
      <c r="L1531" s="96">
        <v>1616.96</v>
      </c>
      <c r="M1531" s="96">
        <v>0</v>
      </c>
      <c r="N1531" s="25">
        <v>1616.96</v>
      </c>
      <c r="O1531" s="26">
        <v>0</v>
      </c>
      <c r="P1531" s="96">
        <v>1616.96</v>
      </c>
      <c r="Q1531" s="96">
        <v>0</v>
      </c>
      <c r="R1531" s="25"/>
      <c r="S1531" s="26"/>
      <c r="T1531" s="96"/>
      <c r="U1531" s="96"/>
      <c r="V1531" s="25"/>
      <c r="W1531" s="26"/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1708</v>
      </c>
      <c r="B1532" s="110" t="s">
        <v>1217</v>
      </c>
      <c r="C1532" s="110" t="s">
        <v>1218</v>
      </c>
      <c r="D1532" s="21">
        <f t="shared" si="25"/>
        <v>132630.72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>
        <v>3583.33</v>
      </c>
      <c r="K1532" s="93">
        <v>0</v>
      </c>
      <c r="L1532" s="91">
        <v>25650.59</v>
      </c>
      <c r="M1532" s="91">
        <v>0</v>
      </c>
      <c r="N1532" s="92">
        <v>28147.81</v>
      </c>
      <c r="O1532" s="93">
        <v>0</v>
      </c>
      <c r="P1532" s="96">
        <v>28147.81</v>
      </c>
      <c r="Q1532" s="96">
        <v>0</v>
      </c>
      <c r="R1532" s="92"/>
      <c r="S1532" s="93"/>
      <c r="T1532" s="91"/>
      <c r="U1532" s="91"/>
      <c r="V1532" s="92"/>
      <c r="W1532" s="93"/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1708</v>
      </c>
      <c r="B1533" s="110" t="s">
        <v>1219</v>
      </c>
      <c r="C1533" s="110" t="s">
        <v>1220</v>
      </c>
      <c r="D1533" s="21">
        <f t="shared" si="25"/>
        <v>31233.58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>
        <v>907.78</v>
      </c>
      <c r="K1533" s="93">
        <v>0</v>
      </c>
      <c r="L1533" s="91">
        <v>6065.16</v>
      </c>
      <c r="M1533" s="91">
        <v>0</v>
      </c>
      <c r="N1533" s="92">
        <v>6065.16</v>
      </c>
      <c r="O1533" s="93">
        <v>0</v>
      </c>
      <c r="P1533" s="91">
        <v>6065.16</v>
      </c>
      <c r="Q1533" s="91">
        <v>0</v>
      </c>
      <c r="R1533" s="92"/>
      <c r="S1533" s="93"/>
      <c r="T1533" s="91"/>
      <c r="U1533" s="91"/>
      <c r="V1533" s="92"/>
      <c r="W1533" s="93"/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1708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1708</v>
      </c>
      <c r="B1535" s="110" t="s">
        <v>1223</v>
      </c>
      <c r="C1535" s="110" t="s">
        <v>1224</v>
      </c>
      <c r="D1535" s="21">
        <f t="shared" si="25"/>
        <v>4138.8900000000003</v>
      </c>
      <c r="E1535" s="24">
        <f t="shared" si="25"/>
        <v>0</v>
      </c>
      <c r="F1535" s="90"/>
      <c r="G1535" s="90"/>
      <c r="H1535" s="96"/>
      <c r="I1535" s="96"/>
      <c r="J1535" s="25">
        <v>4138.8900000000003</v>
      </c>
      <c r="K1535" s="26">
        <v>0</v>
      </c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1708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1708</v>
      </c>
      <c r="B1537" s="110" t="s">
        <v>1227</v>
      </c>
      <c r="C1537" s="110" t="s">
        <v>1228</v>
      </c>
      <c r="D1537" s="21">
        <f t="shared" si="25"/>
        <v>3055.55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>
        <v>611.11</v>
      </c>
      <c r="M1537" s="96">
        <v>0</v>
      </c>
      <c r="N1537" s="25">
        <v>611.11</v>
      </c>
      <c r="O1537" s="26">
        <v>0</v>
      </c>
      <c r="P1537" s="96">
        <v>611.11</v>
      </c>
      <c r="Q1537" s="96">
        <v>0</v>
      </c>
      <c r="R1537" s="25"/>
      <c r="S1537" s="26"/>
      <c r="T1537" s="96"/>
      <c r="U1537" s="96"/>
      <c r="V1537" s="25"/>
      <c r="W1537" s="26"/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1708</v>
      </c>
      <c r="B1538" s="110" t="s">
        <v>1229</v>
      </c>
      <c r="C1538" s="110" t="s">
        <v>1230</v>
      </c>
      <c r="D1538" s="21">
        <f t="shared" si="25"/>
        <v>126696.23999999999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>
        <v>37542.06</v>
      </c>
      <c r="K1538" s="26">
        <v>0</v>
      </c>
      <c r="L1538" s="96">
        <v>15294.17</v>
      </c>
      <c r="M1538" s="96">
        <v>0</v>
      </c>
      <c r="N1538" s="25">
        <v>15294.17</v>
      </c>
      <c r="O1538" s="26">
        <v>0</v>
      </c>
      <c r="P1538" s="96">
        <v>15294.17</v>
      </c>
      <c r="Q1538" s="96">
        <v>0</v>
      </c>
      <c r="R1538" s="25"/>
      <c r="S1538" s="26"/>
      <c r="T1538" s="96"/>
      <c r="U1538" s="96"/>
      <c r="V1538" s="25"/>
      <c r="W1538" s="26"/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1708</v>
      </c>
      <c r="B1539" s="110" t="s">
        <v>1231</v>
      </c>
      <c r="C1539" s="110" t="s">
        <v>1232</v>
      </c>
      <c r="D1539" s="21">
        <f t="shared" si="25"/>
        <v>220666.66999999998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>
        <v>54416.67</v>
      </c>
      <c r="K1539" s="26">
        <v>0</v>
      </c>
      <c r="L1539" s="96">
        <v>33250</v>
      </c>
      <c r="M1539" s="96">
        <v>0</v>
      </c>
      <c r="N1539" s="25">
        <v>33250</v>
      </c>
      <c r="O1539" s="26">
        <v>0</v>
      </c>
      <c r="P1539" s="96">
        <v>33250</v>
      </c>
      <c r="Q1539" s="96">
        <v>0</v>
      </c>
      <c r="R1539" s="25"/>
      <c r="S1539" s="26"/>
      <c r="T1539" s="96"/>
      <c r="U1539" s="96"/>
      <c r="V1539" s="25"/>
      <c r="W1539" s="26"/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1708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20783.330000000002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>
        <v>583.33000000000004</v>
      </c>
      <c r="K1540" s="26">
        <v>0</v>
      </c>
      <c r="L1540" s="96">
        <v>4940</v>
      </c>
      <c r="M1540" s="96">
        <v>0</v>
      </c>
      <c r="N1540" s="25">
        <v>4940</v>
      </c>
      <c r="O1540" s="26">
        <v>0</v>
      </c>
      <c r="P1540" s="96">
        <v>4940</v>
      </c>
      <c r="Q1540" s="96">
        <v>0</v>
      </c>
      <c r="R1540" s="25"/>
      <c r="S1540" s="26"/>
      <c r="T1540" s="96"/>
      <c r="U1540" s="96"/>
      <c r="V1540" s="25"/>
      <c r="W1540" s="26"/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1708</v>
      </c>
      <c r="B1541" s="110" t="s">
        <v>1235</v>
      </c>
      <c r="C1541" s="110" t="s">
        <v>1236</v>
      </c>
      <c r="D1541" s="21">
        <f t="shared" si="26"/>
        <v>4125.17</v>
      </c>
      <c r="E1541" s="24">
        <f t="shared" si="26"/>
        <v>0</v>
      </c>
      <c r="F1541" s="90"/>
      <c r="G1541" s="90"/>
      <c r="H1541" s="96"/>
      <c r="I1541" s="96"/>
      <c r="J1541" s="25">
        <v>4125.17</v>
      </c>
      <c r="K1541" s="26">
        <v>0</v>
      </c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1708</v>
      </c>
      <c r="B1542" s="110" t="s">
        <v>1237</v>
      </c>
      <c r="C1542" s="110" t="s">
        <v>1238</v>
      </c>
      <c r="D1542" s="21">
        <f t="shared" si="26"/>
        <v>235.85000000000002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>
        <v>47.17</v>
      </c>
      <c r="M1542" s="96">
        <v>0</v>
      </c>
      <c r="N1542" s="25">
        <v>47.17</v>
      </c>
      <c r="O1542" s="26">
        <v>0</v>
      </c>
      <c r="P1542" s="96">
        <v>47.17</v>
      </c>
      <c r="Q1542" s="96">
        <v>0</v>
      </c>
      <c r="R1542" s="25"/>
      <c r="S1542" s="26"/>
      <c r="T1542" s="96"/>
      <c r="U1542" s="96"/>
      <c r="V1542" s="25"/>
      <c r="W1542" s="26"/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1708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1708</v>
      </c>
      <c r="B1544" s="110" t="s">
        <v>1241</v>
      </c>
      <c r="C1544" s="110" t="s">
        <v>1242</v>
      </c>
      <c r="D1544" s="21">
        <f t="shared" si="26"/>
        <v>1862489.24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>
        <v>272291.7</v>
      </c>
      <c r="K1544" s="26">
        <v>0</v>
      </c>
      <c r="L1544" s="96">
        <v>313686.24</v>
      </c>
      <c r="M1544" s="96">
        <v>0</v>
      </c>
      <c r="N1544" s="25">
        <v>323369.58</v>
      </c>
      <c r="O1544" s="26">
        <v>0</v>
      </c>
      <c r="P1544" s="96">
        <v>315082.23999999999</v>
      </c>
      <c r="Q1544" s="96">
        <v>0</v>
      </c>
      <c r="R1544" s="25"/>
      <c r="S1544" s="26"/>
      <c r="T1544" s="96"/>
      <c r="U1544" s="96"/>
      <c r="V1544" s="25"/>
      <c r="W1544" s="26"/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1708</v>
      </c>
      <c r="B1545" s="110" t="s">
        <v>1243</v>
      </c>
      <c r="C1545" s="110" t="s">
        <v>1244</v>
      </c>
      <c r="D1545" s="21">
        <f t="shared" si="26"/>
        <v>126447.5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>
        <v>48678.06</v>
      </c>
      <c r="K1545" s="26">
        <v>0</v>
      </c>
      <c r="L1545" s="96">
        <v>17564.439999999999</v>
      </c>
      <c r="M1545" s="96">
        <v>0</v>
      </c>
      <c r="N1545" s="25">
        <v>13276.94</v>
      </c>
      <c r="O1545" s="26">
        <v>0</v>
      </c>
      <c r="P1545" s="96">
        <v>13860.28</v>
      </c>
      <c r="Q1545" s="96">
        <v>0</v>
      </c>
      <c r="R1545" s="25"/>
      <c r="S1545" s="26"/>
      <c r="T1545" s="96"/>
      <c r="U1545" s="96"/>
      <c r="V1545" s="25"/>
      <c r="W1545" s="26"/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1708</v>
      </c>
      <c r="B1546" s="110" t="s">
        <v>1245</v>
      </c>
      <c r="C1546" s="110" t="s">
        <v>1246</v>
      </c>
      <c r="D1546" s="21">
        <f t="shared" si="26"/>
        <v>22923.600000000002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>
        <v>17400.97</v>
      </c>
      <c r="K1546" s="26">
        <v>0</v>
      </c>
      <c r="L1546" s="96">
        <v>1426.75</v>
      </c>
      <c r="M1546" s="96">
        <v>0</v>
      </c>
      <c r="N1546" s="25">
        <v>1426.75</v>
      </c>
      <c r="O1546" s="26">
        <v>0</v>
      </c>
      <c r="P1546" s="96">
        <v>1426.75</v>
      </c>
      <c r="Q1546" s="96">
        <v>0</v>
      </c>
      <c r="R1546" s="25"/>
      <c r="S1546" s="26"/>
      <c r="T1546" s="96"/>
      <c r="U1546" s="96"/>
      <c r="V1546" s="25"/>
      <c r="W1546" s="26"/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1708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1708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>
        <v>0</v>
      </c>
      <c r="K1548" s="26">
        <v>0</v>
      </c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1708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1708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1708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1708</v>
      </c>
      <c r="B1552" s="110" t="s">
        <v>1648</v>
      </c>
      <c r="C1552" s="110" t="s">
        <v>1649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1708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1708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1708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1708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1708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1708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1708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1708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1708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1708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1708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1708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1708</v>
      </c>
      <c r="B1565" s="110" t="s">
        <v>1650</v>
      </c>
      <c r="C1565" s="110" t="s">
        <v>1651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1708</v>
      </c>
      <c r="B1566" s="110" t="s">
        <v>1281</v>
      </c>
      <c r="C1566" s="110" t="s">
        <v>1282</v>
      </c>
      <c r="D1566" s="21">
        <f t="shared" si="26"/>
        <v>5540873.3900000006</v>
      </c>
      <c r="E1566" s="24">
        <f t="shared" si="26"/>
        <v>4485253.34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>
        <v>673115.19</v>
      </c>
      <c r="K1566" s="26">
        <v>659398.14</v>
      </c>
      <c r="L1566" s="96">
        <v>1023543.3</v>
      </c>
      <c r="M1566" s="96">
        <v>942381</v>
      </c>
      <c r="N1566" s="25">
        <v>1084864.8500000001</v>
      </c>
      <c r="O1566" s="26">
        <v>1023543.3</v>
      </c>
      <c r="P1566" s="96">
        <v>1168007.8999999999</v>
      </c>
      <c r="Q1566" s="96">
        <v>1084864.8500000001</v>
      </c>
      <c r="R1566" s="25"/>
      <c r="S1566" s="26"/>
      <c r="T1566" s="96"/>
      <c r="U1566" s="96"/>
      <c r="V1566" s="25"/>
      <c r="W1566" s="26"/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1708</v>
      </c>
      <c r="B1567" s="110" t="s">
        <v>1283</v>
      </c>
      <c r="C1567" s="110" t="s">
        <v>1652</v>
      </c>
      <c r="D1567" s="21">
        <f t="shared" si="26"/>
        <v>2440153.87</v>
      </c>
      <c r="E1567" s="24">
        <f t="shared" si="26"/>
        <v>2015869.38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>
        <v>471082.22</v>
      </c>
      <c r="K1567" s="26">
        <v>502018.73</v>
      </c>
      <c r="L1567" s="96">
        <v>398548.75</v>
      </c>
      <c r="M1567" s="96">
        <v>375210.1</v>
      </c>
      <c r="N1567" s="25">
        <v>448581.45</v>
      </c>
      <c r="O1567" s="26">
        <v>398548.75</v>
      </c>
      <c r="P1567" s="96">
        <v>460381.4</v>
      </c>
      <c r="Q1567" s="96">
        <v>448581.45</v>
      </c>
      <c r="R1567" s="25"/>
      <c r="S1567" s="26"/>
      <c r="T1567" s="96"/>
      <c r="U1567" s="96"/>
      <c r="V1567" s="25"/>
      <c r="W1567" s="26"/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1708</v>
      </c>
      <c r="B1568" s="110" t="s">
        <v>1653</v>
      </c>
      <c r="C1568" s="110" t="s">
        <v>1654</v>
      </c>
      <c r="D1568" s="21">
        <f t="shared" si="26"/>
        <v>0</v>
      </c>
      <c r="E1568" s="24">
        <f t="shared" si="26"/>
        <v>0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/>
      <c r="U1568" s="91"/>
      <c r="V1568" s="92"/>
      <c r="W1568" s="93"/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1708</v>
      </c>
      <c r="B1569" s="110" t="s">
        <v>1655</v>
      </c>
      <c r="C1569" s="110" t="s">
        <v>1656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1708</v>
      </c>
      <c r="B1570" s="110" t="s">
        <v>1284</v>
      </c>
      <c r="C1570" s="110" t="s">
        <v>1285</v>
      </c>
      <c r="D1570" s="21">
        <f t="shared" si="26"/>
        <v>10192.6</v>
      </c>
      <c r="E1570" s="24">
        <f t="shared" si="26"/>
        <v>0</v>
      </c>
      <c r="F1570" s="90"/>
      <c r="G1570" s="90"/>
      <c r="H1570" s="96"/>
      <c r="I1570" s="96"/>
      <c r="J1570" s="25">
        <v>10192.6</v>
      </c>
      <c r="K1570" s="26">
        <v>0</v>
      </c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1708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1708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1708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1708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1708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1708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1708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1708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1708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1708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1708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1708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1708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1708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1708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1708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1708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1708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1708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1708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1708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1708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1708</v>
      </c>
      <c r="B1593" s="110" t="s">
        <v>1330</v>
      </c>
      <c r="C1593" s="110" t="s">
        <v>1657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1708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1708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1708</v>
      </c>
      <c r="B1596" s="110" t="s">
        <v>1335</v>
      </c>
      <c r="C1596" s="110" t="s">
        <v>1658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1708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1708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1708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1708</v>
      </c>
      <c r="B1600" s="110" t="s">
        <v>1342</v>
      </c>
      <c r="C1600" s="110" t="s">
        <v>1695</v>
      </c>
      <c r="D1600" s="21">
        <f t="shared" si="26"/>
        <v>230000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>
        <v>200000</v>
      </c>
      <c r="M1600" s="91">
        <v>0</v>
      </c>
      <c r="N1600" s="92">
        <v>0</v>
      </c>
      <c r="O1600" s="93">
        <v>0</v>
      </c>
      <c r="P1600" s="96">
        <v>30000</v>
      </c>
      <c r="Q1600" s="96">
        <v>0</v>
      </c>
      <c r="R1600" s="92"/>
      <c r="S1600" s="93"/>
      <c r="T1600" s="91"/>
      <c r="U1600" s="91"/>
      <c r="V1600" s="92"/>
      <c r="W1600" s="93"/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1708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1708</v>
      </c>
      <c r="B1602" s="110" t="s">
        <v>1345</v>
      </c>
      <c r="C1602" s="110" t="s">
        <v>1346</v>
      </c>
      <c r="D1602" s="21">
        <f t="shared" si="26"/>
        <v>199295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>
        <v>0</v>
      </c>
      <c r="K1602" s="26">
        <v>0</v>
      </c>
      <c r="L1602" s="96">
        <v>111125</v>
      </c>
      <c r="M1602" s="96">
        <v>0</v>
      </c>
      <c r="N1602" s="25">
        <v>2500</v>
      </c>
      <c r="O1602" s="26">
        <v>0</v>
      </c>
      <c r="P1602" s="96">
        <v>17170</v>
      </c>
      <c r="Q1602" s="96">
        <v>0</v>
      </c>
      <c r="R1602" s="25"/>
      <c r="S1602" s="26"/>
      <c r="T1602" s="96"/>
      <c r="U1602" s="96"/>
      <c r="V1602" s="25"/>
      <c r="W1602" s="26"/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1708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1708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44926.44</v>
      </c>
      <c r="E1604" s="24">
        <f t="shared" si="27"/>
        <v>0</v>
      </c>
      <c r="F1604" s="90"/>
      <c r="G1604" s="90"/>
      <c r="H1604" s="96"/>
      <c r="I1604" s="96"/>
      <c r="J1604" s="25">
        <v>44926.44</v>
      </c>
      <c r="K1604" s="26">
        <v>0</v>
      </c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1708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1708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1708</v>
      </c>
      <c r="B1607" s="110" t="s">
        <v>1355</v>
      </c>
      <c r="C1607" s="110" t="s">
        <v>1659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1708</v>
      </c>
      <c r="B1608" s="110" t="s">
        <v>1356</v>
      </c>
      <c r="C1608" s="110" t="s">
        <v>1660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1708</v>
      </c>
      <c r="B1609" s="110" t="s">
        <v>1357</v>
      </c>
      <c r="C1609" s="110" t="s">
        <v>1661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1708</v>
      </c>
      <c r="B1610" s="110" t="s">
        <v>1358</v>
      </c>
      <c r="C1610" s="110" t="s">
        <v>1662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1708</v>
      </c>
      <c r="B1611" s="110" t="s">
        <v>1359</v>
      </c>
      <c r="C1611" s="110" t="s">
        <v>1663</v>
      </c>
      <c r="D1611" s="21">
        <f t="shared" si="27"/>
        <v>733539.8</v>
      </c>
      <c r="E1611" s="24">
        <f t="shared" si="27"/>
        <v>0</v>
      </c>
      <c r="F1611" s="90"/>
      <c r="G1611" s="90"/>
      <c r="H1611" s="91"/>
      <c r="I1611" s="91"/>
      <c r="J1611" s="92">
        <v>733539.8</v>
      </c>
      <c r="K1611" s="93">
        <v>0</v>
      </c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1708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1709</v>
      </c>
      <c r="B1613" s="110" t="s">
        <v>3</v>
      </c>
      <c r="C1613" s="110" t="s">
        <v>4</v>
      </c>
      <c r="D1613" s="21">
        <f t="shared" si="27"/>
        <v>2040356.98</v>
      </c>
      <c r="E1613" s="24">
        <f t="shared" si="27"/>
        <v>2043715.71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>
        <v>207143</v>
      </c>
      <c r="K1613" s="26">
        <v>209915</v>
      </c>
      <c r="L1613" s="96">
        <v>407018.8</v>
      </c>
      <c r="M1613" s="96">
        <v>407605.53</v>
      </c>
      <c r="N1613" s="25">
        <v>220567.8</v>
      </c>
      <c r="O1613" s="26">
        <v>220567.8</v>
      </c>
      <c r="P1613" s="96">
        <v>590148.98</v>
      </c>
      <c r="Q1613" s="96">
        <v>590148.98</v>
      </c>
      <c r="R1613" s="25"/>
      <c r="S1613" s="26"/>
      <c r="T1613" s="96"/>
      <c r="U1613" s="96"/>
      <c r="V1613" s="25"/>
      <c r="W1613" s="26"/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1709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1709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1709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1709</v>
      </c>
      <c r="B1617" s="110" t="s">
        <v>11</v>
      </c>
      <c r="C1617" s="110" t="s">
        <v>1438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1709</v>
      </c>
      <c r="B1618" s="110" t="s">
        <v>12</v>
      </c>
      <c r="C1618" s="110" t="s">
        <v>1439</v>
      </c>
      <c r="D1618" s="21">
        <f t="shared" si="27"/>
        <v>106449</v>
      </c>
      <c r="E1618" s="24">
        <f t="shared" si="27"/>
        <v>124337.60000000001</v>
      </c>
      <c r="F1618" s="90">
        <v>87699</v>
      </c>
      <c r="G1618" s="90">
        <v>0</v>
      </c>
      <c r="H1618" s="96">
        <v>0</v>
      </c>
      <c r="I1618" s="96">
        <v>0</v>
      </c>
      <c r="J1618" s="25">
        <v>0</v>
      </c>
      <c r="K1618" s="26">
        <v>0</v>
      </c>
      <c r="L1618" s="96">
        <v>18750</v>
      </c>
      <c r="M1618" s="96">
        <v>124337.60000000001</v>
      </c>
      <c r="N1618" s="25">
        <v>0</v>
      </c>
      <c r="O1618" s="26">
        <v>0</v>
      </c>
      <c r="P1618" s="96">
        <v>0</v>
      </c>
      <c r="Q1618" s="96">
        <v>0</v>
      </c>
      <c r="R1618" s="25"/>
      <c r="S1618" s="26"/>
      <c r="T1618" s="96"/>
      <c r="U1618" s="96"/>
      <c r="V1618" s="25"/>
      <c r="W1618" s="26"/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1709</v>
      </c>
      <c r="B1619" s="110" t="s">
        <v>1440</v>
      </c>
      <c r="C1619" s="110" t="s">
        <v>1441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1709</v>
      </c>
      <c r="B1620" s="110" t="s">
        <v>1442</v>
      </c>
      <c r="C1620" s="110" t="s">
        <v>1443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1709</v>
      </c>
      <c r="B1621" s="110" t="s">
        <v>13</v>
      </c>
      <c r="C1621" s="110" t="s">
        <v>1444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1709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1709</v>
      </c>
      <c r="B1623" s="110" t="s">
        <v>16</v>
      </c>
      <c r="C1623" s="110" t="s">
        <v>1445</v>
      </c>
      <c r="D1623" s="21">
        <f t="shared" si="27"/>
        <v>1379794.6</v>
      </c>
      <c r="E1623" s="24">
        <f t="shared" si="27"/>
        <v>1379794.6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>
        <v>266437.59999999998</v>
      </c>
      <c r="M1623" s="96">
        <v>253337.60000000001</v>
      </c>
      <c r="N1623" s="25">
        <v>575407</v>
      </c>
      <c r="O1623" s="26">
        <v>588507</v>
      </c>
      <c r="P1623" s="96">
        <v>265200</v>
      </c>
      <c r="Q1623" s="96">
        <v>265200</v>
      </c>
      <c r="R1623" s="25"/>
      <c r="S1623" s="26"/>
      <c r="T1623" s="96"/>
      <c r="U1623" s="96"/>
      <c r="V1623" s="25"/>
      <c r="W1623" s="26"/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1709</v>
      </c>
      <c r="B1624" s="110" t="s">
        <v>17</v>
      </c>
      <c r="C1624" s="110" t="s">
        <v>1446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1709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1709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1709</v>
      </c>
      <c r="B1627" s="110" t="s">
        <v>22</v>
      </c>
      <c r="C1627" s="110" t="s">
        <v>1447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1709</v>
      </c>
      <c r="B1628" s="110" t="s">
        <v>23</v>
      </c>
      <c r="C1628" s="110" t="s">
        <v>1699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1709</v>
      </c>
      <c r="B1629" s="110" t="s">
        <v>24</v>
      </c>
      <c r="C1629" s="110" t="s">
        <v>1448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1709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1709</v>
      </c>
      <c r="B1631" s="110" t="s">
        <v>27</v>
      </c>
      <c r="C1631" s="110" t="s">
        <v>1449</v>
      </c>
      <c r="D1631" s="21">
        <f t="shared" si="27"/>
        <v>92680491.420000002</v>
      </c>
      <c r="E1631" s="24">
        <f t="shared" si="27"/>
        <v>82266529.420000002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>
        <v>7762555.9299999997</v>
      </c>
      <c r="K1631" s="26">
        <v>11617480.98</v>
      </c>
      <c r="L1631" s="96">
        <v>20306157.52</v>
      </c>
      <c r="M1631" s="96">
        <v>16163269.83</v>
      </c>
      <c r="N1631" s="25">
        <v>19596799.620000001</v>
      </c>
      <c r="O1631" s="26">
        <v>15714433.49</v>
      </c>
      <c r="P1631" s="91">
        <v>4150576.16</v>
      </c>
      <c r="Q1631" s="91">
        <v>6930543.7800000003</v>
      </c>
      <c r="R1631" s="25"/>
      <c r="S1631" s="26"/>
      <c r="T1631" s="96"/>
      <c r="U1631" s="96"/>
      <c r="V1631" s="25"/>
      <c r="W1631" s="26"/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1709</v>
      </c>
      <c r="B1632" s="110" t="s">
        <v>28</v>
      </c>
      <c r="C1632" s="110" t="s">
        <v>1450</v>
      </c>
      <c r="D1632" s="21">
        <f t="shared" si="27"/>
        <v>14389479.35</v>
      </c>
      <c r="E1632" s="24">
        <f t="shared" si="27"/>
        <v>7807606.8599999994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>
        <v>0</v>
      </c>
      <c r="K1632" s="26">
        <v>635778.19999999995</v>
      </c>
      <c r="L1632" s="96">
        <v>3342887.52</v>
      </c>
      <c r="M1632" s="96">
        <v>2896333.79</v>
      </c>
      <c r="N1632" s="25">
        <v>2806278.25</v>
      </c>
      <c r="O1632" s="26">
        <v>352448.96</v>
      </c>
      <c r="P1632" s="96">
        <v>16000</v>
      </c>
      <c r="Q1632" s="96">
        <v>3237991.97</v>
      </c>
      <c r="R1632" s="25"/>
      <c r="S1632" s="26"/>
      <c r="T1632" s="96"/>
      <c r="U1632" s="96"/>
      <c r="V1632" s="25"/>
      <c r="W1632" s="26"/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1709</v>
      </c>
      <c r="B1633" s="110" t="s">
        <v>29</v>
      </c>
      <c r="C1633" s="110" t="s">
        <v>1451</v>
      </c>
      <c r="D1633" s="21">
        <f t="shared" si="27"/>
        <v>993095.2</v>
      </c>
      <c r="E1633" s="24">
        <f t="shared" si="27"/>
        <v>509808.88</v>
      </c>
      <c r="F1633" s="90">
        <v>4572</v>
      </c>
      <c r="G1633" s="90">
        <v>109428</v>
      </c>
      <c r="H1633" s="96">
        <v>5120</v>
      </c>
      <c r="I1633" s="96">
        <v>62046</v>
      </c>
      <c r="J1633" s="25">
        <v>448193</v>
      </c>
      <c r="K1633" s="26">
        <v>0</v>
      </c>
      <c r="L1633" s="96">
        <v>50573</v>
      </c>
      <c r="M1633" s="96">
        <v>51024.28</v>
      </c>
      <c r="N1633" s="25">
        <v>14444.2</v>
      </c>
      <c r="O1633" s="26">
        <v>15436.6</v>
      </c>
      <c r="P1633" s="96">
        <v>470193</v>
      </c>
      <c r="Q1633" s="96">
        <v>271874</v>
      </c>
      <c r="R1633" s="25"/>
      <c r="S1633" s="26"/>
      <c r="T1633" s="96"/>
      <c r="U1633" s="96"/>
      <c r="V1633" s="25"/>
      <c r="W1633" s="26"/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1709</v>
      </c>
      <c r="B1634" s="110" t="s">
        <v>30</v>
      </c>
      <c r="C1634" s="110" t="s">
        <v>1452</v>
      </c>
      <c r="D1634" s="21">
        <f t="shared" si="27"/>
        <v>4454894.58</v>
      </c>
      <c r="E1634" s="24">
        <f t="shared" si="27"/>
        <v>1618674.1800000002</v>
      </c>
      <c r="F1634" s="90">
        <v>0</v>
      </c>
      <c r="G1634" s="90">
        <v>6009.18</v>
      </c>
      <c r="H1634" s="96">
        <v>0</v>
      </c>
      <c r="I1634" s="96">
        <v>21500</v>
      </c>
      <c r="J1634" s="25">
        <v>4450431.92</v>
      </c>
      <c r="K1634" s="26">
        <v>0</v>
      </c>
      <c r="L1634" s="96">
        <v>0</v>
      </c>
      <c r="M1634" s="96">
        <v>946900</v>
      </c>
      <c r="N1634" s="25">
        <v>0</v>
      </c>
      <c r="O1634" s="26">
        <v>412065</v>
      </c>
      <c r="P1634" s="96">
        <v>4462.66</v>
      </c>
      <c r="Q1634" s="96">
        <v>232200</v>
      </c>
      <c r="R1634" s="25"/>
      <c r="S1634" s="26"/>
      <c r="T1634" s="96"/>
      <c r="U1634" s="96"/>
      <c r="V1634" s="25"/>
      <c r="W1634" s="26"/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1709</v>
      </c>
      <c r="B1635" s="110" t="s">
        <v>31</v>
      </c>
      <c r="C1635" s="110" t="s">
        <v>1664</v>
      </c>
      <c r="D1635" s="21">
        <f t="shared" si="27"/>
        <v>65000</v>
      </c>
      <c r="E1635" s="24">
        <f t="shared" si="27"/>
        <v>202639.25</v>
      </c>
      <c r="F1635" s="90">
        <v>0</v>
      </c>
      <c r="G1635" s="90">
        <v>175000</v>
      </c>
      <c r="H1635" s="91">
        <v>0</v>
      </c>
      <c r="I1635" s="91">
        <v>0</v>
      </c>
      <c r="J1635" s="92">
        <v>0</v>
      </c>
      <c r="K1635" s="93">
        <v>27639.25</v>
      </c>
      <c r="L1635" s="91">
        <v>60000</v>
      </c>
      <c r="M1635" s="91">
        <v>0</v>
      </c>
      <c r="N1635" s="92">
        <v>5000</v>
      </c>
      <c r="O1635" s="93">
        <v>0</v>
      </c>
      <c r="P1635" s="96">
        <v>0</v>
      </c>
      <c r="Q1635" s="96">
        <v>0</v>
      </c>
      <c r="R1635" s="92"/>
      <c r="S1635" s="93"/>
      <c r="T1635" s="91"/>
      <c r="U1635" s="91"/>
      <c r="V1635" s="92"/>
      <c r="W1635" s="93"/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1709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1709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1709</v>
      </c>
      <c r="B1638" s="110" t="s">
        <v>36</v>
      </c>
      <c r="C1638" s="110" t="s">
        <v>1453</v>
      </c>
      <c r="D1638" s="21">
        <f t="shared" si="27"/>
        <v>660230</v>
      </c>
      <c r="E1638" s="24">
        <f t="shared" si="27"/>
        <v>648530</v>
      </c>
      <c r="F1638" s="90">
        <v>0</v>
      </c>
      <c r="G1638" s="90">
        <v>122000</v>
      </c>
      <c r="H1638" s="91">
        <v>287400</v>
      </c>
      <c r="I1638" s="91">
        <v>0</v>
      </c>
      <c r="J1638" s="92">
        <v>71800</v>
      </c>
      <c r="K1638" s="93">
        <v>50000</v>
      </c>
      <c r="L1638" s="91">
        <v>0</v>
      </c>
      <c r="M1638" s="91">
        <v>0</v>
      </c>
      <c r="N1638" s="92">
        <v>75630</v>
      </c>
      <c r="O1638" s="93">
        <v>178000</v>
      </c>
      <c r="P1638" s="96">
        <v>225400</v>
      </c>
      <c r="Q1638" s="96">
        <v>298530</v>
      </c>
      <c r="R1638" s="92"/>
      <c r="S1638" s="93"/>
      <c r="T1638" s="91"/>
      <c r="U1638" s="91"/>
      <c r="V1638" s="92"/>
      <c r="W1638" s="93"/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1709</v>
      </c>
      <c r="B1639" s="110" t="s">
        <v>37</v>
      </c>
      <c r="C1639" s="110" t="s">
        <v>1454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1709</v>
      </c>
      <c r="B1640" s="110" t="s">
        <v>38</v>
      </c>
      <c r="C1640" s="110" t="s">
        <v>1455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>
        <v>0</v>
      </c>
      <c r="K1640" s="26">
        <v>0</v>
      </c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1709</v>
      </c>
      <c r="B1641" s="110" t="s">
        <v>39</v>
      </c>
      <c r="C1641" s="110" t="s">
        <v>1456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1709</v>
      </c>
      <c r="B1642" s="110" t="s">
        <v>40</v>
      </c>
      <c r="C1642" s="110" t="s">
        <v>1457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1709</v>
      </c>
      <c r="B1643" s="110" t="s">
        <v>1458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1709</v>
      </c>
      <c r="B1644" s="110" t="s">
        <v>1459</v>
      </c>
      <c r="C1644" s="110" t="s">
        <v>58</v>
      </c>
      <c r="D1644" s="21">
        <f t="shared" si="27"/>
        <v>5030</v>
      </c>
      <c r="E1644" s="24">
        <f t="shared" si="27"/>
        <v>2680</v>
      </c>
      <c r="F1644" s="90">
        <v>0</v>
      </c>
      <c r="G1644" s="90">
        <v>0</v>
      </c>
      <c r="H1644" s="91">
        <v>0</v>
      </c>
      <c r="I1644" s="91">
        <v>2200</v>
      </c>
      <c r="J1644" s="92">
        <v>0</v>
      </c>
      <c r="K1644" s="93">
        <v>0</v>
      </c>
      <c r="L1644" s="91">
        <v>5030</v>
      </c>
      <c r="M1644" s="91">
        <v>480</v>
      </c>
      <c r="N1644" s="92">
        <v>0</v>
      </c>
      <c r="O1644" s="93">
        <v>0</v>
      </c>
      <c r="P1644" s="96">
        <v>0</v>
      </c>
      <c r="Q1644" s="96">
        <v>0</v>
      </c>
      <c r="R1644" s="92"/>
      <c r="S1644" s="93"/>
      <c r="T1644" s="91"/>
      <c r="U1644" s="91"/>
      <c r="V1644" s="92"/>
      <c r="W1644" s="93"/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1709</v>
      </c>
      <c r="B1645" s="110" t="s">
        <v>1460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1709</v>
      </c>
      <c r="B1646" s="110" t="s">
        <v>1461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1709</v>
      </c>
      <c r="B1647" s="110" t="s">
        <v>1462</v>
      </c>
      <c r="C1647" s="110" t="s">
        <v>1463</v>
      </c>
      <c r="D1647" s="21">
        <f t="shared" si="27"/>
        <v>57300</v>
      </c>
      <c r="E1647" s="24">
        <f t="shared" si="27"/>
        <v>86500</v>
      </c>
      <c r="F1647" s="90">
        <v>0</v>
      </c>
      <c r="G1647" s="90">
        <v>36000</v>
      </c>
      <c r="H1647" s="96">
        <v>13850</v>
      </c>
      <c r="I1647" s="96">
        <v>13850</v>
      </c>
      <c r="J1647" s="25">
        <v>0</v>
      </c>
      <c r="K1647" s="26">
        <v>0</v>
      </c>
      <c r="L1647" s="96">
        <v>17450</v>
      </c>
      <c r="M1647" s="96">
        <v>17450</v>
      </c>
      <c r="N1647" s="25">
        <v>19200</v>
      </c>
      <c r="O1647" s="26">
        <v>19200</v>
      </c>
      <c r="P1647" s="96">
        <v>6800</v>
      </c>
      <c r="Q1647" s="96">
        <v>0</v>
      </c>
      <c r="R1647" s="25"/>
      <c r="S1647" s="26"/>
      <c r="T1647" s="96"/>
      <c r="U1647" s="96"/>
      <c r="V1647" s="25"/>
      <c r="W1647" s="26"/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1709</v>
      </c>
      <c r="B1648" s="110" t="s">
        <v>1464</v>
      </c>
      <c r="C1648" s="110" t="s">
        <v>67</v>
      </c>
      <c r="D1648" s="21">
        <f t="shared" si="27"/>
        <v>20055952.899999999</v>
      </c>
      <c r="E1648" s="24">
        <f t="shared" si="27"/>
        <v>20055952.899999999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>
        <v>4432249.5</v>
      </c>
      <c r="K1648" s="93">
        <v>4432249.5</v>
      </c>
      <c r="L1648" s="91">
        <v>3243129</v>
      </c>
      <c r="M1648" s="91">
        <v>3243129</v>
      </c>
      <c r="N1648" s="92">
        <v>2633330.75</v>
      </c>
      <c r="O1648" s="93">
        <v>2633330.75</v>
      </c>
      <c r="P1648" s="96">
        <v>3231140</v>
      </c>
      <c r="Q1648" s="96">
        <v>3231140</v>
      </c>
      <c r="R1648" s="92"/>
      <c r="S1648" s="93"/>
      <c r="T1648" s="91"/>
      <c r="U1648" s="91"/>
      <c r="V1648" s="92"/>
      <c r="W1648" s="93"/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1709</v>
      </c>
      <c r="B1649" s="110" t="s">
        <v>1465</v>
      </c>
      <c r="C1649" s="110" t="s">
        <v>1466</v>
      </c>
      <c r="D1649" s="21">
        <f t="shared" si="27"/>
        <v>8860620.1699999999</v>
      </c>
      <c r="E1649" s="24">
        <f t="shared" si="27"/>
        <v>8288910.3200000003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>
        <v>2298390.85</v>
      </c>
      <c r="K1649" s="26">
        <v>3122178.15</v>
      </c>
      <c r="L1649" s="96">
        <v>1335844.5</v>
      </c>
      <c r="M1649" s="96">
        <v>1369782.82</v>
      </c>
      <c r="N1649" s="25">
        <v>1142834.25</v>
      </c>
      <c r="O1649" s="26">
        <v>1240362.26</v>
      </c>
      <c r="P1649" s="91">
        <v>1499031.25</v>
      </c>
      <c r="Q1649" s="91">
        <v>1026722.49</v>
      </c>
      <c r="R1649" s="25"/>
      <c r="S1649" s="26"/>
      <c r="T1649" s="96"/>
      <c r="U1649" s="96"/>
      <c r="V1649" s="25"/>
      <c r="W1649" s="26"/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1709</v>
      </c>
      <c r="B1650" s="110" t="s">
        <v>1467</v>
      </c>
      <c r="C1650" s="110" t="s">
        <v>1468</v>
      </c>
      <c r="D1650" s="21">
        <f t="shared" si="27"/>
        <v>115258.5</v>
      </c>
      <c r="E1650" s="24">
        <f t="shared" si="27"/>
        <v>53425</v>
      </c>
      <c r="F1650" s="90">
        <v>2730</v>
      </c>
      <c r="G1650" s="90">
        <v>0</v>
      </c>
      <c r="H1650" s="96">
        <v>5493</v>
      </c>
      <c r="I1650" s="96">
        <v>0</v>
      </c>
      <c r="J1650" s="25">
        <v>89916</v>
      </c>
      <c r="K1650" s="26">
        <v>40764</v>
      </c>
      <c r="L1650" s="96">
        <v>3241</v>
      </c>
      <c r="M1650" s="96">
        <v>6154</v>
      </c>
      <c r="N1650" s="25">
        <v>1456</v>
      </c>
      <c r="O1650" s="26">
        <v>0</v>
      </c>
      <c r="P1650" s="96">
        <v>12422.5</v>
      </c>
      <c r="Q1650" s="96">
        <v>6507</v>
      </c>
      <c r="R1650" s="25"/>
      <c r="S1650" s="26"/>
      <c r="T1650" s="96"/>
      <c r="U1650" s="96"/>
      <c r="V1650" s="25"/>
      <c r="W1650" s="26"/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1709</v>
      </c>
      <c r="B1651" s="110" t="s">
        <v>1469</v>
      </c>
      <c r="C1651" s="110" t="s">
        <v>1470</v>
      </c>
      <c r="D1651" s="21">
        <f t="shared" si="27"/>
        <v>234</v>
      </c>
      <c r="E1651" s="24">
        <f t="shared" si="27"/>
        <v>6230</v>
      </c>
      <c r="F1651" s="90"/>
      <c r="G1651" s="90"/>
      <c r="H1651" s="96"/>
      <c r="I1651" s="96"/>
      <c r="J1651" s="25">
        <v>234</v>
      </c>
      <c r="K1651" s="26">
        <v>6230</v>
      </c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1709</v>
      </c>
      <c r="B1652" s="110" t="s">
        <v>1471</v>
      </c>
      <c r="C1652" s="110" t="s">
        <v>68</v>
      </c>
      <c r="D1652" s="21">
        <f t="shared" si="27"/>
        <v>1690188.5</v>
      </c>
      <c r="E1652" s="24">
        <f t="shared" si="27"/>
        <v>1690188.5</v>
      </c>
      <c r="F1652" s="90">
        <v>51586</v>
      </c>
      <c r="G1652" s="90">
        <v>51586</v>
      </c>
      <c r="H1652" s="91">
        <v>684515</v>
      </c>
      <c r="I1652" s="91">
        <v>684515</v>
      </c>
      <c r="J1652" s="92">
        <v>156145.5</v>
      </c>
      <c r="K1652" s="93">
        <v>156145.5</v>
      </c>
      <c r="L1652" s="91">
        <v>212267</v>
      </c>
      <c r="M1652" s="91">
        <v>212267</v>
      </c>
      <c r="N1652" s="92">
        <v>320974</v>
      </c>
      <c r="O1652" s="93">
        <v>320974</v>
      </c>
      <c r="P1652" s="96">
        <v>264701</v>
      </c>
      <c r="Q1652" s="96">
        <v>264701</v>
      </c>
      <c r="R1652" s="92"/>
      <c r="S1652" s="93"/>
      <c r="T1652" s="91"/>
      <c r="U1652" s="91"/>
      <c r="V1652" s="92"/>
      <c r="W1652" s="93"/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1709</v>
      </c>
      <c r="B1653" s="110" t="s">
        <v>1472</v>
      </c>
      <c r="C1653" s="110" t="s">
        <v>1473</v>
      </c>
      <c r="D1653" s="21">
        <f t="shared" si="27"/>
        <v>873831.11</v>
      </c>
      <c r="E1653" s="24">
        <f t="shared" si="27"/>
        <v>482545.91000000003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>
        <v>208530.65</v>
      </c>
      <c r="K1653" s="93">
        <v>189005.95</v>
      </c>
      <c r="L1653" s="91">
        <v>202956</v>
      </c>
      <c r="M1653" s="91">
        <v>880</v>
      </c>
      <c r="N1653" s="92">
        <v>128757</v>
      </c>
      <c r="O1653" s="93">
        <v>186679</v>
      </c>
      <c r="P1653" s="91">
        <v>96525</v>
      </c>
      <c r="Q1653" s="91">
        <v>71783</v>
      </c>
      <c r="R1653" s="92"/>
      <c r="S1653" s="93"/>
      <c r="T1653" s="91"/>
      <c r="U1653" s="91"/>
      <c r="V1653" s="92"/>
      <c r="W1653" s="93"/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1709</v>
      </c>
      <c r="B1654" s="110" t="s">
        <v>1474</v>
      </c>
      <c r="C1654" s="110" t="s">
        <v>1475</v>
      </c>
      <c r="D1654" s="21">
        <f t="shared" si="27"/>
        <v>783574.75</v>
      </c>
      <c r="E1654" s="24">
        <f t="shared" si="27"/>
        <v>834178.75</v>
      </c>
      <c r="F1654" s="90">
        <v>73739</v>
      </c>
      <c r="G1654" s="90">
        <v>0</v>
      </c>
      <c r="H1654" s="91">
        <v>58556.2</v>
      </c>
      <c r="I1654" s="91">
        <v>121141.2</v>
      </c>
      <c r="J1654" s="92">
        <v>564530.30000000005</v>
      </c>
      <c r="K1654" s="93">
        <v>587666.30000000005</v>
      </c>
      <c r="L1654" s="91">
        <v>25621</v>
      </c>
      <c r="M1654" s="91">
        <v>47445</v>
      </c>
      <c r="N1654" s="92">
        <v>37187.25</v>
      </c>
      <c r="O1654" s="93">
        <v>49576.25</v>
      </c>
      <c r="P1654" s="91">
        <v>23941</v>
      </c>
      <c r="Q1654" s="91">
        <v>28350</v>
      </c>
      <c r="R1654" s="92"/>
      <c r="S1654" s="93"/>
      <c r="T1654" s="91"/>
      <c r="U1654" s="91"/>
      <c r="V1654" s="92"/>
      <c r="W1654" s="93"/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1709</v>
      </c>
      <c r="B1655" s="110" t="s">
        <v>1476</v>
      </c>
      <c r="C1655" s="110" t="s">
        <v>1477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1709</v>
      </c>
      <c r="B1656" s="110" t="s">
        <v>1478</v>
      </c>
      <c r="C1656" s="110" t="s">
        <v>1479</v>
      </c>
      <c r="D1656" s="21">
        <f t="shared" si="27"/>
        <v>0</v>
      </c>
      <c r="E1656" s="24">
        <f t="shared" si="27"/>
        <v>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/>
      <c r="S1656" s="26"/>
      <c r="T1656" s="96"/>
      <c r="U1656" s="96"/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1709</v>
      </c>
      <c r="B1657" s="110" t="s">
        <v>1480</v>
      </c>
      <c r="C1657" s="110" t="s">
        <v>1481</v>
      </c>
      <c r="D1657" s="21">
        <f t="shared" si="27"/>
        <v>0</v>
      </c>
      <c r="E1657" s="24">
        <f t="shared" si="27"/>
        <v>0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/>
      <c r="U1657" s="96"/>
      <c r="V1657" s="25"/>
      <c r="W1657" s="26"/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1709</v>
      </c>
      <c r="B1658" s="110" t="s">
        <v>1482</v>
      </c>
      <c r="C1658" s="110" t="s">
        <v>1483</v>
      </c>
      <c r="D1658" s="21">
        <f t="shared" si="27"/>
        <v>1423657.5</v>
      </c>
      <c r="E1658" s="24">
        <f t="shared" si="27"/>
        <v>1145908.8399999999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>
        <v>133853</v>
      </c>
      <c r="K1658" s="26">
        <v>70152.34</v>
      </c>
      <c r="L1658" s="96">
        <v>275017</v>
      </c>
      <c r="M1658" s="96">
        <v>203804</v>
      </c>
      <c r="N1658" s="25">
        <v>220735</v>
      </c>
      <c r="O1658" s="26">
        <v>218952</v>
      </c>
      <c r="P1658" s="96">
        <v>364901</v>
      </c>
      <c r="Q1658" s="96">
        <v>333721</v>
      </c>
      <c r="R1658" s="25"/>
      <c r="S1658" s="26"/>
      <c r="T1658" s="96"/>
      <c r="U1658" s="96"/>
      <c r="V1658" s="25"/>
      <c r="W1658" s="26"/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1709</v>
      </c>
      <c r="B1659" s="110" t="s">
        <v>1484</v>
      </c>
      <c r="C1659" s="110" t="s">
        <v>1485</v>
      </c>
      <c r="D1659" s="21">
        <f t="shared" si="27"/>
        <v>234844.5</v>
      </c>
      <c r="E1659" s="24">
        <f t="shared" si="27"/>
        <v>139992.59</v>
      </c>
      <c r="F1659" s="90">
        <v>15434</v>
      </c>
      <c r="G1659" s="90">
        <v>8200</v>
      </c>
      <c r="H1659" s="96">
        <v>33384</v>
      </c>
      <c r="I1659" s="96">
        <v>18006</v>
      </c>
      <c r="J1659" s="25">
        <v>55926.5</v>
      </c>
      <c r="K1659" s="26">
        <v>34499.589999999997</v>
      </c>
      <c r="L1659" s="96">
        <v>27273</v>
      </c>
      <c r="M1659" s="96">
        <v>4095</v>
      </c>
      <c r="N1659" s="25">
        <v>60180</v>
      </c>
      <c r="O1659" s="26">
        <v>47664</v>
      </c>
      <c r="P1659" s="96">
        <v>42647</v>
      </c>
      <c r="Q1659" s="96">
        <v>27528</v>
      </c>
      <c r="R1659" s="25"/>
      <c r="S1659" s="26"/>
      <c r="T1659" s="96"/>
      <c r="U1659" s="96"/>
      <c r="V1659" s="25"/>
      <c r="W1659" s="26"/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1709</v>
      </c>
      <c r="B1660" s="110" t="s">
        <v>1486</v>
      </c>
      <c r="C1660" s="110" t="s">
        <v>1487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1709</v>
      </c>
      <c r="B1661" s="110" t="s">
        <v>1488</v>
      </c>
      <c r="C1661" s="110" t="s">
        <v>1489</v>
      </c>
      <c r="D1661" s="21">
        <f t="shared" si="27"/>
        <v>0</v>
      </c>
      <c r="E1661" s="24">
        <f t="shared" si="27"/>
        <v>26117</v>
      </c>
      <c r="F1661" s="90">
        <v>0</v>
      </c>
      <c r="G1661" s="90">
        <v>0</v>
      </c>
      <c r="H1661" s="91">
        <v>0</v>
      </c>
      <c r="I1661" s="91">
        <v>2197</v>
      </c>
      <c r="J1661" s="92">
        <v>0</v>
      </c>
      <c r="K1661" s="93">
        <v>0</v>
      </c>
      <c r="L1661" s="91">
        <v>0</v>
      </c>
      <c r="M1661" s="91">
        <v>23920</v>
      </c>
      <c r="N1661" s="92">
        <v>0</v>
      </c>
      <c r="O1661" s="93">
        <v>0</v>
      </c>
      <c r="P1661" s="91">
        <v>0</v>
      </c>
      <c r="Q1661" s="91">
        <v>0</v>
      </c>
      <c r="R1661" s="92"/>
      <c r="S1661" s="93"/>
      <c r="T1661" s="91"/>
      <c r="U1661" s="91"/>
      <c r="V1661" s="92"/>
      <c r="W1661" s="93"/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1709</v>
      </c>
      <c r="B1662" s="110" t="s">
        <v>1490</v>
      </c>
      <c r="C1662" s="110" t="s">
        <v>1491</v>
      </c>
      <c r="D1662" s="21">
        <f t="shared" si="27"/>
        <v>115970.95999999999</v>
      </c>
      <c r="E1662" s="24">
        <f t="shared" si="27"/>
        <v>77834.959999999992</v>
      </c>
      <c r="F1662" s="90">
        <v>16144</v>
      </c>
      <c r="G1662" s="90">
        <v>13128</v>
      </c>
      <c r="H1662" s="96">
        <v>5723</v>
      </c>
      <c r="I1662" s="96">
        <v>5984</v>
      </c>
      <c r="J1662" s="25">
        <v>53875.96</v>
      </c>
      <c r="K1662" s="26">
        <v>26605.96</v>
      </c>
      <c r="L1662" s="96">
        <v>5447</v>
      </c>
      <c r="M1662" s="96">
        <v>6790</v>
      </c>
      <c r="N1662" s="25">
        <v>14306</v>
      </c>
      <c r="O1662" s="26">
        <v>7937</v>
      </c>
      <c r="P1662" s="91">
        <v>20475</v>
      </c>
      <c r="Q1662" s="91">
        <v>17390</v>
      </c>
      <c r="R1662" s="25"/>
      <c r="S1662" s="26"/>
      <c r="T1662" s="96"/>
      <c r="U1662" s="96"/>
      <c r="V1662" s="25"/>
      <c r="W1662" s="26"/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1709</v>
      </c>
      <c r="B1663" s="110" t="s">
        <v>1492</v>
      </c>
      <c r="C1663" s="110" t="s">
        <v>70</v>
      </c>
      <c r="D1663" s="21">
        <f t="shared" si="27"/>
        <v>21829</v>
      </c>
      <c r="E1663" s="24">
        <f t="shared" si="27"/>
        <v>130987</v>
      </c>
      <c r="F1663" s="90">
        <v>1921</v>
      </c>
      <c r="G1663" s="90">
        <v>66566</v>
      </c>
      <c r="H1663" s="96">
        <v>0</v>
      </c>
      <c r="I1663" s="96">
        <v>36365</v>
      </c>
      <c r="J1663" s="25">
        <v>9227</v>
      </c>
      <c r="K1663" s="26">
        <v>0</v>
      </c>
      <c r="L1663" s="96">
        <v>3973</v>
      </c>
      <c r="M1663" s="96">
        <v>18771</v>
      </c>
      <c r="N1663" s="25">
        <v>0</v>
      </c>
      <c r="O1663" s="26">
        <v>0</v>
      </c>
      <c r="P1663" s="96">
        <v>6708</v>
      </c>
      <c r="Q1663" s="96">
        <v>9285</v>
      </c>
      <c r="R1663" s="25"/>
      <c r="S1663" s="26"/>
      <c r="T1663" s="96"/>
      <c r="U1663" s="96"/>
      <c r="V1663" s="25"/>
      <c r="W1663" s="26"/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1709</v>
      </c>
      <c r="B1664" s="110" t="s">
        <v>1493</v>
      </c>
      <c r="C1664" s="110" t="s">
        <v>1494</v>
      </c>
      <c r="D1664" s="21">
        <f t="shared" si="27"/>
        <v>627677</v>
      </c>
      <c r="E1664" s="24">
        <f t="shared" si="27"/>
        <v>601003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>
        <v>5092</v>
      </c>
      <c r="K1664" s="26">
        <v>0</v>
      </c>
      <c r="L1664" s="96">
        <v>131675</v>
      </c>
      <c r="M1664" s="96">
        <v>752</v>
      </c>
      <c r="N1664" s="25">
        <v>130814</v>
      </c>
      <c r="O1664" s="26">
        <v>199305</v>
      </c>
      <c r="P1664" s="96">
        <v>132271</v>
      </c>
      <c r="Q1664" s="96">
        <v>190419</v>
      </c>
      <c r="R1664" s="25"/>
      <c r="S1664" s="26"/>
      <c r="T1664" s="96"/>
      <c r="U1664" s="96"/>
      <c r="V1664" s="25"/>
      <c r="W1664" s="26"/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1709</v>
      </c>
      <c r="B1665" s="110" t="s">
        <v>1495</v>
      </c>
      <c r="C1665" s="110" t="s">
        <v>1496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1709</v>
      </c>
      <c r="B1666" s="110" t="s">
        <v>1497</v>
      </c>
      <c r="C1666" s="110" t="s">
        <v>71</v>
      </c>
      <c r="D1666" s="21">
        <f t="shared" si="27"/>
        <v>2660401.4500000002</v>
      </c>
      <c r="E1666" s="24">
        <f t="shared" si="27"/>
        <v>2189014.25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>
        <v>318985.25</v>
      </c>
      <c r="K1666" s="93">
        <v>264988.25</v>
      </c>
      <c r="L1666" s="91">
        <v>466053.5</v>
      </c>
      <c r="M1666" s="91">
        <v>653145</v>
      </c>
      <c r="N1666" s="92">
        <v>394163</v>
      </c>
      <c r="O1666" s="93">
        <v>107372</v>
      </c>
      <c r="P1666" s="96">
        <v>533267.69999999995</v>
      </c>
      <c r="Q1666" s="96">
        <v>821769</v>
      </c>
      <c r="R1666" s="92"/>
      <c r="S1666" s="93"/>
      <c r="T1666" s="91"/>
      <c r="U1666" s="91"/>
      <c r="V1666" s="92"/>
      <c r="W1666" s="93"/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1709</v>
      </c>
      <c r="B1667" s="110" t="s">
        <v>1498</v>
      </c>
      <c r="C1667" s="110" t="s">
        <v>1499</v>
      </c>
      <c r="D1667" s="21">
        <f t="shared" si="27"/>
        <v>778267.2</v>
      </c>
      <c r="E1667" s="24">
        <f t="shared" si="27"/>
        <v>441905.17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>
        <v>132063.70000000001</v>
      </c>
      <c r="K1667" s="93">
        <v>121792.36</v>
      </c>
      <c r="L1667" s="91">
        <v>82204</v>
      </c>
      <c r="M1667" s="91">
        <v>0</v>
      </c>
      <c r="N1667" s="92">
        <v>163634</v>
      </c>
      <c r="O1667" s="93">
        <v>231781.8</v>
      </c>
      <c r="P1667" s="91">
        <v>194637.5</v>
      </c>
      <c r="Q1667" s="91">
        <v>30145.48</v>
      </c>
      <c r="R1667" s="92"/>
      <c r="S1667" s="93"/>
      <c r="T1667" s="91"/>
      <c r="U1667" s="91"/>
      <c r="V1667" s="92"/>
      <c r="W1667" s="93"/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1709</v>
      </c>
      <c r="B1668" s="110" t="s">
        <v>1500</v>
      </c>
      <c r="C1668" s="110" t="s">
        <v>1501</v>
      </c>
      <c r="D1668" s="21">
        <f t="shared" ref="D1668:E1731" si="28">F1668+H1668+J1668+L1668+N1668+P1668+R1668+T1668+V1668+X1668+Z1668+AB1668</f>
        <v>5702</v>
      </c>
      <c r="E1668" s="24">
        <f t="shared" si="28"/>
        <v>5702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>
        <v>450</v>
      </c>
      <c r="M1668" s="96">
        <v>450</v>
      </c>
      <c r="N1668" s="25">
        <v>1130</v>
      </c>
      <c r="O1668" s="26">
        <v>1130</v>
      </c>
      <c r="P1668" s="91">
        <v>716</v>
      </c>
      <c r="Q1668" s="91">
        <v>716</v>
      </c>
      <c r="R1668" s="25"/>
      <c r="S1668" s="26"/>
      <c r="T1668" s="96"/>
      <c r="U1668" s="96"/>
      <c r="V1668" s="25"/>
      <c r="W1668" s="26"/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1709</v>
      </c>
      <c r="B1669" s="110" t="s">
        <v>1502</v>
      </c>
      <c r="C1669" s="110" t="s">
        <v>1503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1709</v>
      </c>
      <c r="B1670" s="110" t="s">
        <v>1504</v>
      </c>
      <c r="C1670" s="110" t="s">
        <v>1505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1709</v>
      </c>
      <c r="B1671" s="110" t="s">
        <v>1506</v>
      </c>
      <c r="C1671" s="110" t="s">
        <v>1507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1709</v>
      </c>
      <c r="B1672" s="110" t="s">
        <v>1508</v>
      </c>
      <c r="C1672" s="110" t="s">
        <v>1665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1709</v>
      </c>
      <c r="B1673" s="110" t="s">
        <v>1509</v>
      </c>
      <c r="C1673" s="110" t="s">
        <v>1510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1709</v>
      </c>
      <c r="B1674" s="110" t="s">
        <v>1511</v>
      </c>
      <c r="C1674" s="110" t="s">
        <v>1512</v>
      </c>
      <c r="D1674" s="21">
        <f t="shared" si="28"/>
        <v>7775</v>
      </c>
      <c r="E1674" s="24">
        <f t="shared" si="28"/>
        <v>7775</v>
      </c>
      <c r="F1674" s="90">
        <v>1261</v>
      </c>
      <c r="G1674" s="90">
        <v>1261</v>
      </c>
      <c r="H1674" s="96">
        <v>1176</v>
      </c>
      <c r="I1674" s="96">
        <v>1176</v>
      </c>
      <c r="J1674" s="25">
        <v>896</v>
      </c>
      <c r="K1674" s="26">
        <v>896</v>
      </c>
      <c r="L1674" s="96">
        <v>1771</v>
      </c>
      <c r="M1674" s="96">
        <v>1771</v>
      </c>
      <c r="N1674" s="25">
        <v>1346</v>
      </c>
      <c r="O1674" s="26">
        <v>1346</v>
      </c>
      <c r="P1674" s="96">
        <v>1325</v>
      </c>
      <c r="Q1674" s="96">
        <v>1325</v>
      </c>
      <c r="R1674" s="25"/>
      <c r="S1674" s="26"/>
      <c r="T1674" s="96"/>
      <c r="U1674" s="96"/>
      <c r="V1674" s="25"/>
      <c r="W1674" s="26"/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1709</v>
      </c>
      <c r="B1675" s="110" t="s">
        <v>1513</v>
      </c>
      <c r="C1675" s="110" t="s">
        <v>1514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1709</v>
      </c>
      <c r="B1676" s="110" t="s">
        <v>1515</v>
      </c>
      <c r="C1676" s="110" t="s">
        <v>1516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1709</v>
      </c>
      <c r="B1677" s="110" t="s">
        <v>1517</v>
      </c>
      <c r="C1677" s="110" t="s">
        <v>1518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1709</v>
      </c>
      <c r="B1678" s="110" t="s">
        <v>1519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1709</v>
      </c>
      <c r="B1679" s="110" t="s">
        <v>1520</v>
      </c>
      <c r="C1679" s="110" t="s">
        <v>1521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1709</v>
      </c>
      <c r="B1680" s="110" t="s">
        <v>1522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1709</v>
      </c>
      <c r="B1681" s="110" t="s">
        <v>1523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1709</v>
      </c>
      <c r="B1682" s="110" t="s">
        <v>1524</v>
      </c>
      <c r="C1682" s="110" t="s">
        <v>1525</v>
      </c>
      <c r="D1682" s="21">
        <f t="shared" si="28"/>
        <v>132480.25</v>
      </c>
      <c r="E1682" s="24">
        <f t="shared" si="28"/>
        <v>34891.25</v>
      </c>
      <c r="F1682" s="90">
        <v>11114</v>
      </c>
      <c r="G1682" s="90">
        <v>2465</v>
      </c>
      <c r="H1682" s="96">
        <v>24467</v>
      </c>
      <c r="I1682" s="96">
        <v>330</v>
      </c>
      <c r="J1682" s="25">
        <v>46100.25</v>
      </c>
      <c r="K1682" s="26">
        <v>12327.25</v>
      </c>
      <c r="L1682" s="96">
        <v>13443</v>
      </c>
      <c r="M1682" s="96">
        <v>14932</v>
      </c>
      <c r="N1682" s="25">
        <v>9128</v>
      </c>
      <c r="O1682" s="26">
        <v>1468</v>
      </c>
      <c r="P1682" s="91">
        <v>28228</v>
      </c>
      <c r="Q1682" s="91">
        <v>3369</v>
      </c>
      <c r="R1682" s="25"/>
      <c r="S1682" s="26"/>
      <c r="T1682" s="96"/>
      <c r="U1682" s="96"/>
      <c r="V1682" s="25"/>
      <c r="W1682" s="26"/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1709</v>
      </c>
      <c r="B1683" s="110" t="s">
        <v>1526</v>
      </c>
      <c r="C1683" s="110" t="s">
        <v>1527</v>
      </c>
      <c r="D1683" s="21">
        <f t="shared" si="28"/>
        <v>69132</v>
      </c>
      <c r="E1683" s="24">
        <f t="shared" si="28"/>
        <v>9978</v>
      </c>
      <c r="F1683" s="90">
        <v>18938</v>
      </c>
      <c r="G1683" s="90">
        <v>0</v>
      </c>
      <c r="H1683" s="91">
        <v>3460</v>
      </c>
      <c r="I1683" s="91">
        <v>5604</v>
      </c>
      <c r="J1683" s="92">
        <v>34345</v>
      </c>
      <c r="K1683" s="93">
        <v>4374</v>
      </c>
      <c r="L1683" s="91">
        <v>0</v>
      </c>
      <c r="M1683" s="91">
        <v>0</v>
      </c>
      <c r="N1683" s="92">
        <v>10516</v>
      </c>
      <c r="O1683" s="93">
        <v>0</v>
      </c>
      <c r="P1683" s="96">
        <v>1873</v>
      </c>
      <c r="Q1683" s="96">
        <v>0</v>
      </c>
      <c r="R1683" s="92"/>
      <c r="S1683" s="93"/>
      <c r="T1683" s="91"/>
      <c r="U1683" s="91"/>
      <c r="V1683" s="92"/>
      <c r="W1683" s="93"/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1709</v>
      </c>
      <c r="B1684" s="110" t="s">
        <v>1528</v>
      </c>
      <c r="C1684" s="110" t="s">
        <v>1529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1709</v>
      </c>
      <c r="B1685" s="110" t="s">
        <v>1530</v>
      </c>
      <c r="C1685" s="110" t="s">
        <v>1531</v>
      </c>
      <c r="D1685" s="21">
        <f t="shared" si="28"/>
        <v>9017</v>
      </c>
      <c r="E1685" s="24">
        <f t="shared" si="28"/>
        <v>0</v>
      </c>
      <c r="F1685" s="90"/>
      <c r="G1685" s="90"/>
      <c r="H1685" s="91"/>
      <c r="I1685" s="91"/>
      <c r="J1685" s="92">
        <v>9017</v>
      </c>
      <c r="K1685" s="93">
        <v>0</v>
      </c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1709</v>
      </c>
      <c r="B1686" s="110" t="s">
        <v>1532</v>
      </c>
      <c r="C1686" s="110" t="s">
        <v>1533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1709</v>
      </c>
      <c r="B1687" s="110" t="s">
        <v>1534</v>
      </c>
      <c r="C1687" s="110" t="s">
        <v>1535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1709</v>
      </c>
      <c r="B1688" s="110" t="s">
        <v>1536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1709</v>
      </c>
      <c r="B1689" s="110" t="s">
        <v>1537</v>
      </c>
      <c r="C1689" s="110" t="s">
        <v>1538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1709</v>
      </c>
      <c r="B1690" s="110" t="s">
        <v>1539</v>
      </c>
      <c r="C1690" s="110" t="s">
        <v>1540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1709</v>
      </c>
      <c r="B1691" s="110" t="s">
        <v>1541</v>
      </c>
      <c r="C1691" s="110" t="s">
        <v>1542</v>
      </c>
      <c r="D1691" s="21">
        <f t="shared" si="28"/>
        <v>63083</v>
      </c>
      <c r="E1691" s="24">
        <f t="shared" si="28"/>
        <v>53359</v>
      </c>
      <c r="F1691" s="90">
        <v>12118</v>
      </c>
      <c r="G1691" s="90">
        <v>8859</v>
      </c>
      <c r="H1691" s="96">
        <v>4657</v>
      </c>
      <c r="I1691" s="96">
        <v>0</v>
      </c>
      <c r="J1691" s="25">
        <v>24689</v>
      </c>
      <c r="K1691" s="26">
        <v>33908</v>
      </c>
      <c r="L1691" s="96">
        <v>11147</v>
      </c>
      <c r="M1691" s="96">
        <v>10592</v>
      </c>
      <c r="N1691" s="25">
        <v>2303</v>
      </c>
      <c r="O1691" s="26">
        <v>0</v>
      </c>
      <c r="P1691" s="91">
        <v>8169</v>
      </c>
      <c r="Q1691" s="91">
        <v>0</v>
      </c>
      <c r="R1691" s="25"/>
      <c r="S1691" s="26"/>
      <c r="T1691" s="96"/>
      <c r="U1691" s="96"/>
      <c r="V1691" s="25"/>
      <c r="W1691" s="26"/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1709</v>
      </c>
      <c r="B1692" s="110" t="s">
        <v>1543</v>
      </c>
      <c r="C1692" s="110" t="s">
        <v>1544</v>
      </c>
      <c r="D1692" s="21">
        <f t="shared" si="28"/>
        <v>70850</v>
      </c>
      <c r="E1692" s="24">
        <f t="shared" si="28"/>
        <v>49817</v>
      </c>
      <c r="F1692" s="90">
        <v>0</v>
      </c>
      <c r="G1692" s="90">
        <v>16214</v>
      </c>
      <c r="H1692" s="91">
        <v>16062</v>
      </c>
      <c r="I1692" s="91">
        <v>0</v>
      </c>
      <c r="J1692" s="92">
        <v>32180</v>
      </c>
      <c r="K1692" s="93">
        <v>11168</v>
      </c>
      <c r="L1692" s="91">
        <v>9731</v>
      </c>
      <c r="M1692" s="91">
        <v>18411</v>
      </c>
      <c r="N1692" s="92">
        <v>4024</v>
      </c>
      <c r="O1692" s="93">
        <v>0</v>
      </c>
      <c r="P1692" s="96">
        <v>8853</v>
      </c>
      <c r="Q1692" s="96">
        <v>4024</v>
      </c>
      <c r="R1692" s="92"/>
      <c r="S1692" s="93"/>
      <c r="T1692" s="91"/>
      <c r="U1692" s="91"/>
      <c r="V1692" s="92"/>
      <c r="W1692" s="93"/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1709</v>
      </c>
      <c r="B1693" s="110" t="s">
        <v>1545</v>
      </c>
      <c r="C1693" s="110" t="s">
        <v>1546</v>
      </c>
      <c r="D1693" s="21">
        <f t="shared" si="28"/>
        <v>379749.33999999997</v>
      </c>
      <c r="E1693" s="24">
        <f t="shared" si="28"/>
        <v>283843</v>
      </c>
      <c r="F1693" s="90">
        <v>71074</v>
      </c>
      <c r="G1693" s="90">
        <v>480</v>
      </c>
      <c r="H1693" s="96">
        <v>57676</v>
      </c>
      <c r="I1693" s="96">
        <v>610</v>
      </c>
      <c r="J1693" s="25">
        <v>66833</v>
      </c>
      <c r="K1693" s="26">
        <v>455</v>
      </c>
      <c r="L1693" s="96">
        <v>71597</v>
      </c>
      <c r="M1693" s="96">
        <v>200735</v>
      </c>
      <c r="N1693" s="25">
        <v>62145.84</v>
      </c>
      <c r="O1693" s="26">
        <v>77032</v>
      </c>
      <c r="P1693" s="91">
        <v>50423.5</v>
      </c>
      <c r="Q1693" s="91">
        <v>4531</v>
      </c>
      <c r="R1693" s="25"/>
      <c r="S1693" s="26"/>
      <c r="T1693" s="96"/>
      <c r="U1693" s="96"/>
      <c r="V1693" s="25"/>
      <c r="W1693" s="26"/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1709</v>
      </c>
      <c r="B1694" s="110" t="s">
        <v>1547</v>
      </c>
      <c r="C1694" s="110" t="s">
        <v>1548</v>
      </c>
      <c r="D1694" s="21">
        <f t="shared" si="28"/>
        <v>158565.20000000001</v>
      </c>
      <c r="E1694" s="24">
        <f t="shared" si="28"/>
        <v>143455.05999999997</v>
      </c>
      <c r="F1694" s="90">
        <v>38050</v>
      </c>
      <c r="G1694" s="90">
        <v>0</v>
      </c>
      <c r="H1694" s="96">
        <v>30092</v>
      </c>
      <c r="I1694" s="96">
        <v>8999.56</v>
      </c>
      <c r="J1694" s="25">
        <v>43433.2</v>
      </c>
      <c r="K1694" s="26">
        <v>10635.93</v>
      </c>
      <c r="L1694" s="96">
        <v>34594</v>
      </c>
      <c r="M1694" s="96">
        <v>94393.37</v>
      </c>
      <c r="N1694" s="25">
        <v>0</v>
      </c>
      <c r="O1694" s="26">
        <v>9357.43</v>
      </c>
      <c r="P1694" s="96">
        <v>12396</v>
      </c>
      <c r="Q1694" s="96">
        <v>20068.77</v>
      </c>
      <c r="R1694" s="25"/>
      <c r="S1694" s="26"/>
      <c r="T1694" s="96"/>
      <c r="U1694" s="96"/>
      <c r="V1694" s="25"/>
      <c r="W1694" s="26"/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1709</v>
      </c>
      <c r="B1695" s="110" t="s">
        <v>1549</v>
      </c>
      <c r="C1695" s="110" t="s">
        <v>1550</v>
      </c>
      <c r="D1695" s="21">
        <f t="shared" si="28"/>
        <v>8192</v>
      </c>
      <c r="E1695" s="24">
        <f t="shared" si="28"/>
        <v>560</v>
      </c>
      <c r="F1695" s="90">
        <v>276</v>
      </c>
      <c r="G1695" s="90">
        <v>0</v>
      </c>
      <c r="H1695" s="96">
        <v>4011</v>
      </c>
      <c r="I1695" s="96">
        <v>0</v>
      </c>
      <c r="J1695" s="25">
        <v>320</v>
      </c>
      <c r="K1695" s="26">
        <v>560</v>
      </c>
      <c r="L1695" s="96">
        <v>866</v>
      </c>
      <c r="M1695" s="96">
        <v>0</v>
      </c>
      <c r="N1695" s="25">
        <v>2146</v>
      </c>
      <c r="O1695" s="26">
        <v>0</v>
      </c>
      <c r="P1695" s="96">
        <v>573</v>
      </c>
      <c r="Q1695" s="96">
        <v>0</v>
      </c>
      <c r="R1695" s="25"/>
      <c r="S1695" s="26"/>
      <c r="T1695" s="96"/>
      <c r="U1695" s="96"/>
      <c r="V1695" s="25"/>
      <c r="W1695" s="26"/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1709</v>
      </c>
      <c r="B1696" s="110" t="s">
        <v>1551</v>
      </c>
      <c r="C1696" s="110" t="s">
        <v>1552</v>
      </c>
      <c r="D1696" s="21">
        <f t="shared" si="28"/>
        <v>1599</v>
      </c>
      <c r="E1696" s="24">
        <f t="shared" si="28"/>
        <v>0</v>
      </c>
      <c r="F1696" s="90"/>
      <c r="G1696" s="90"/>
      <c r="H1696" s="96"/>
      <c r="I1696" s="96"/>
      <c r="J1696" s="25">
        <v>0</v>
      </c>
      <c r="K1696" s="26">
        <v>0</v>
      </c>
      <c r="L1696" s="96"/>
      <c r="M1696" s="96"/>
      <c r="N1696" s="25">
        <v>1599</v>
      </c>
      <c r="O1696" s="26">
        <v>0</v>
      </c>
      <c r="P1696" s="96">
        <v>0</v>
      </c>
      <c r="Q1696" s="96">
        <v>0</v>
      </c>
      <c r="R1696" s="25"/>
      <c r="S1696" s="26"/>
      <c r="T1696" s="96"/>
      <c r="U1696" s="96"/>
      <c r="V1696" s="25"/>
      <c r="W1696" s="26"/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1709</v>
      </c>
      <c r="B1697" s="110" t="s">
        <v>41</v>
      </c>
      <c r="C1697" s="110" t="s">
        <v>1553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1709</v>
      </c>
      <c r="B1698" s="110" t="s">
        <v>42</v>
      </c>
      <c r="C1698" s="110" t="s">
        <v>1554</v>
      </c>
      <c r="D1698" s="21">
        <f t="shared" si="28"/>
        <v>4600.71</v>
      </c>
      <c r="E1698" s="24">
        <f t="shared" si="28"/>
        <v>734736.76</v>
      </c>
      <c r="F1698" s="90">
        <v>0</v>
      </c>
      <c r="G1698" s="90">
        <v>734736.76</v>
      </c>
      <c r="H1698" s="96"/>
      <c r="I1698" s="96"/>
      <c r="J1698" s="25">
        <v>0</v>
      </c>
      <c r="K1698" s="26">
        <v>0</v>
      </c>
      <c r="L1698" s="96"/>
      <c r="M1698" s="96"/>
      <c r="N1698" s="25"/>
      <c r="O1698" s="26"/>
      <c r="P1698" s="96">
        <v>4600.71</v>
      </c>
      <c r="Q1698" s="96">
        <v>0</v>
      </c>
      <c r="R1698" s="25"/>
      <c r="S1698" s="26"/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1709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1709</v>
      </c>
      <c r="B1700" s="110" t="s">
        <v>45</v>
      </c>
      <c r="C1700" s="110" t="s">
        <v>1555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1709</v>
      </c>
      <c r="B1701" s="110" t="s">
        <v>46</v>
      </c>
      <c r="C1701" s="110" t="s">
        <v>1556</v>
      </c>
      <c r="D1701" s="21">
        <f t="shared" si="28"/>
        <v>52563.9</v>
      </c>
      <c r="E1701" s="24">
        <f t="shared" si="28"/>
        <v>66972.12000000001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>
        <v>20461.62</v>
      </c>
      <c r="K1701" s="93">
        <v>19098.53</v>
      </c>
      <c r="L1701" s="91">
        <v>0</v>
      </c>
      <c r="M1701" s="91">
        <v>8492.34</v>
      </c>
      <c r="N1701" s="92">
        <v>6888.75</v>
      </c>
      <c r="O1701" s="93">
        <v>27240.240000000002</v>
      </c>
      <c r="P1701" s="96">
        <v>7249.13</v>
      </c>
      <c r="Q1701" s="96">
        <v>10996.52</v>
      </c>
      <c r="R1701" s="92"/>
      <c r="S1701" s="93"/>
      <c r="T1701" s="91"/>
      <c r="U1701" s="91"/>
      <c r="V1701" s="92"/>
      <c r="W1701" s="93"/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1709</v>
      </c>
      <c r="B1702" s="110" t="s">
        <v>47</v>
      </c>
      <c r="C1702" s="110" t="s">
        <v>1557</v>
      </c>
      <c r="D1702" s="21">
        <f t="shared" si="28"/>
        <v>4088383</v>
      </c>
      <c r="E1702" s="24">
        <f t="shared" si="28"/>
        <v>899411.18</v>
      </c>
      <c r="F1702" s="90">
        <v>4063873</v>
      </c>
      <c r="G1702" s="90">
        <v>0</v>
      </c>
      <c r="H1702" s="91">
        <v>0</v>
      </c>
      <c r="I1702" s="91">
        <v>0</v>
      </c>
      <c r="J1702" s="92">
        <v>24056</v>
      </c>
      <c r="K1702" s="93">
        <v>0</v>
      </c>
      <c r="L1702" s="91">
        <v>154</v>
      </c>
      <c r="M1702" s="91">
        <v>724</v>
      </c>
      <c r="N1702" s="92">
        <v>0</v>
      </c>
      <c r="O1702" s="93">
        <v>897453.18</v>
      </c>
      <c r="P1702" s="91">
        <v>300</v>
      </c>
      <c r="Q1702" s="91">
        <v>1234</v>
      </c>
      <c r="R1702" s="92"/>
      <c r="S1702" s="93"/>
      <c r="T1702" s="91"/>
      <c r="U1702" s="91"/>
      <c r="V1702" s="92"/>
      <c r="W1702" s="93"/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1709</v>
      </c>
      <c r="B1703" s="110" t="s">
        <v>48</v>
      </c>
      <c r="C1703" s="110" t="s">
        <v>1558</v>
      </c>
      <c r="D1703" s="21">
        <f t="shared" si="28"/>
        <v>1348468.85</v>
      </c>
      <c r="E1703" s="24">
        <f t="shared" si="28"/>
        <v>1348468.85</v>
      </c>
      <c r="F1703" s="90"/>
      <c r="G1703" s="90"/>
      <c r="H1703" s="96">
        <v>242349.71</v>
      </c>
      <c r="I1703" s="96">
        <v>242349.71</v>
      </c>
      <c r="J1703" s="25">
        <v>218116.76</v>
      </c>
      <c r="K1703" s="26">
        <v>218116.76</v>
      </c>
      <c r="L1703" s="96">
        <v>305250.25</v>
      </c>
      <c r="M1703" s="96">
        <v>305250.25</v>
      </c>
      <c r="N1703" s="25">
        <v>239197.29</v>
      </c>
      <c r="O1703" s="26">
        <v>239197.29</v>
      </c>
      <c r="P1703" s="91">
        <v>343554.84</v>
      </c>
      <c r="Q1703" s="91">
        <v>343554.84</v>
      </c>
      <c r="R1703" s="25"/>
      <c r="S1703" s="26"/>
      <c r="T1703" s="96"/>
      <c r="U1703" s="96"/>
      <c r="V1703" s="25"/>
      <c r="W1703" s="26"/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1709</v>
      </c>
      <c r="B1704" s="110" t="s">
        <v>49</v>
      </c>
      <c r="C1704" s="110" t="s">
        <v>1559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1709</v>
      </c>
      <c r="B1705" s="110" t="s">
        <v>50</v>
      </c>
      <c r="C1705" s="110" t="s">
        <v>1560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1709</v>
      </c>
      <c r="B1706" s="110" t="s">
        <v>1561</v>
      </c>
      <c r="C1706" s="110" t="s">
        <v>1562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1709</v>
      </c>
      <c r="B1707" s="110" t="s">
        <v>51</v>
      </c>
      <c r="C1707" s="110" t="s">
        <v>1563</v>
      </c>
      <c r="D1707" s="21">
        <f t="shared" si="28"/>
        <v>1777973.93</v>
      </c>
      <c r="E1707" s="24">
        <f t="shared" si="28"/>
        <v>1870683.4800000002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>
        <v>387504.53</v>
      </c>
      <c r="K1707" s="26">
        <v>419588.88</v>
      </c>
      <c r="L1707" s="96">
        <v>289416.55</v>
      </c>
      <c r="M1707" s="96">
        <v>288002</v>
      </c>
      <c r="N1707" s="25">
        <v>288002</v>
      </c>
      <c r="O1707" s="26">
        <v>295279</v>
      </c>
      <c r="P1707" s="96">
        <v>295279</v>
      </c>
      <c r="Q1707" s="96">
        <v>318895.05</v>
      </c>
      <c r="R1707" s="25"/>
      <c r="S1707" s="26"/>
      <c r="T1707" s="96"/>
      <c r="U1707" s="96"/>
      <c r="V1707" s="25"/>
      <c r="W1707" s="26"/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1709</v>
      </c>
      <c r="B1708" s="110" t="s">
        <v>52</v>
      </c>
      <c r="C1708" s="110" t="s">
        <v>1564</v>
      </c>
      <c r="D1708" s="21">
        <f t="shared" si="28"/>
        <v>709839.52</v>
      </c>
      <c r="E1708" s="24">
        <f t="shared" si="28"/>
        <v>766035.83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>
        <v>232417.97</v>
      </c>
      <c r="K1708" s="26">
        <v>260890.43</v>
      </c>
      <c r="L1708" s="96">
        <v>101989.15</v>
      </c>
      <c r="M1708" s="96">
        <v>101989.15</v>
      </c>
      <c r="N1708" s="25">
        <v>101989.15</v>
      </c>
      <c r="O1708" s="26">
        <v>111979.35</v>
      </c>
      <c r="P1708" s="96">
        <v>111979.35</v>
      </c>
      <c r="Q1708" s="96">
        <v>113758.7</v>
      </c>
      <c r="R1708" s="25"/>
      <c r="S1708" s="26"/>
      <c r="T1708" s="96"/>
      <c r="U1708" s="96"/>
      <c r="V1708" s="25"/>
      <c r="W1708" s="26"/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1709</v>
      </c>
      <c r="B1709" s="110" t="s">
        <v>1700</v>
      </c>
      <c r="C1709" s="110" t="s">
        <v>1565</v>
      </c>
      <c r="D1709" s="21">
        <f t="shared" si="28"/>
        <v>0</v>
      </c>
      <c r="E1709" s="24">
        <f t="shared" si="28"/>
        <v>0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/>
      <c r="U1709" s="96"/>
      <c r="V1709" s="25"/>
      <c r="W1709" s="26"/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1709</v>
      </c>
      <c r="B1710" s="110" t="s">
        <v>1701</v>
      </c>
      <c r="C1710" s="110" t="s">
        <v>1666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1709</v>
      </c>
      <c r="B1711" s="110" t="s">
        <v>53</v>
      </c>
      <c r="C1711" s="110" t="s">
        <v>1566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1709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1709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1709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1709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1709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1709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1709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1709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1709</v>
      </c>
      <c r="B1720" s="110" t="s">
        <v>82</v>
      </c>
      <c r="C1720" s="110" t="s">
        <v>83</v>
      </c>
      <c r="D1720" s="21">
        <f t="shared" si="28"/>
        <v>6799135.8599999994</v>
      </c>
      <c r="E1720" s="24">
        <f t="shared" si="28"/>
        <v>6965331.790000001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>
        <v>1015085.74</v>
      </c>
      <c r="K1720" s="26">
        <v>1155940.33</v>
      </c>
      <c r="L1720" s="96">
        <v>1141551.45</v>
      </c>
      <c r="M1720" s="96">
        <v>1386267.04</v>
      </c>
      <c r="N1720" s="25">
        <v>604116.81000000006</v>
      </c>
      <c r="O1720" s="26">
        <v>983643.61</v>
      </c>
      <c r="P1720" s="96">
        <v>1554308.35</v>
      </c>
      <c r="Q1720" s="96">
        <v>1325532.48</v>
      </c>
      <c r="R1720" s="25"/>
      <c r="S1720" s="26"/>
      <c r="T1720" s="96"/>
      <c r="U1720" s="96"/>
      <c r="V1720" s="25"/>
      <c r="W1720" s="26"/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1709</v>
      </c>
      <c r="B1721" s="110" t="s">
        <v>84</v>
      </c>
      <c r="C1721" s="110" t="s">
        <v>85</v>
      </c>
      <c r="D1721" s="21">
        <f t="shared" si="28"/>
        <v>96.3</v>
      </c>
      <c r="E1721" s="24">
        <f t="shared" si="28"/>
        <v>108.8</v>
      </c>
      <c r="F1721" s="90"/>
      <c r="G1721" s="90"/>
      <c r="H1721" s="96"/>
      <c r="I1721" s="96"/>
      <c r="J1721" s="25">
        <v>96.3</v>
      </c>
      <c r="K1721" s="26">
        <v>108.8</v>
      </c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1709</v>
      </c>
      <c r="B1722" s="110" t="s">
        <v>86</v>
      </c>
      <c r="C1722" s="110" t="s">
        <v>87</v>
      </c>
      <c r="D1722" s="21">
        <f t="shared" si="28"/>
        <v>2109838.1999999997</v>
      </c>
      <c r="E1722" s="24">
        <f t="shared" si="28"/>
        <v>1945541.2299999997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>
        <v>351791.75</v>
      </c>
      <c r="K1722" s="26">
        <v>315814.64</v>
      </c>
      <c r="L1722" s="96">
        <v>379748.19</v>
      </c>
      <c r="M1722" s="96">
        <v>264233.55</v>
      </c>
      <c r="N1722" s="25">
        <v>427629.18</v>
      </c>
      <c r="O1722" s="26">
        <v>340798.88</v>
      </c>
      <c r="P1722" s="96">
        <v>237205.18</v>
      </c>
      <c r="Q1722" s="96">
        <v>354669.43</v>
      </c>
      <c r="R1722" s="25"/>
      <c r="S1722" s="26"/>
      <c r="T1722" s="96"/>
      <c r="U1722" s="96"/>
      <c r="V1722" s="25"/>
      <c r="W1722" s="26"/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1709</v>
      </c>
      <c r="B1723" s="110" t="s">
        <v>88</v>
      </c>
      <c r="C1723" s="110" t="s">
        <v>89</v>
      </c>
      <c r="D1723" s="21">
        <f t="shared" si="28"/>
        <v>2230629.5</v>
      </c>
      <c r="E1723" s="24">
        <f t="shared" si="28"/>
        <v>2072645.65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>
        <v>237262</v>
      </c>
      <c r="K1723" s="26">
        <v>257219.4</v>
      </c>
      <c r="L1723" s="96">
        <v>263812</v>
      </c>
      <c r="M1723" s="96">
        <v>385248.31</v>
      </c>
      <c r="N1723" s="25">
        <v>121230</v>
      </c>
      <c r="O1723" s="26">
        <v>203183.61</v>
      </c>
      <c r="P1723" s="96">
        <v>350563.7</v>
      </c>
      <c r="Q1723" s="96">
        <v>292072.33</v>
      </c>
      <c r="R1723" s="25"/>
      <c r="S1723" s="26"/>
      <c r="T1723" s="96"/>
      <c r="U1723" s="96"/>
      <c r="V1723" s="25"/>
      <c r="W1723" s="26"/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1709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1709</v>
      </c>
      <c r="B1725" s="110" t="s">
        <v>92</v>
      </c>
      <c r="C1725" s="110" t="s">
        <v>93</v>
      </c>
      <c r="D1725" s="21">
        <f t="shared" si="28"/>
        <v>225266.10000000003</v>
      </c>
      <c r="E1725" s="24">
        <f t="shared" si="28"/>
        <v>197416.66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>
        <v>24068</v>
      </c>
      <c r="K1725" s="93">
        <v>37946.49</v>
      </c>
      <c r="L1725" s="91">
        <v>39836.449999999997</v>
      </c>
      <c r="M1725" s="91">
        <v>48310.63</v>
      </c>
      <c r="N1725" s="92">
        <v>47300</v>
      </c>
      <c r="O1725" s="93">
        <v>33084.32</v>
      </c>
      <c r="P1725" s="91">
        <v>50066.2</v>
      </c>
      <c r="Q1725" s="91">
        <v>30441.94</v>
      </c>
      <c r="R1725" s="92"/>
      <c r="S1725" s="93"/>
      <c r="T1725" s="91"/>
      <c r="U1725" s="91"/>
      <c r="V1725" s="92"/>
      <c r="W1725" s="93"/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1709</v>
      </c>
      <c r="B1726" s="110" t="s">
        <v>94</v>
      </c>
      <c r="C1726" s="110" t="s">
        <v>95</v>
      </c>
      <c r="D1726" s="21">
        <f t="shared" si="28"/>
        <v>327710</v>
      </c>
      <c r="E1726" s="24">
        <f t="shared" si="28"/>
        <v>341178.61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>
        <v>75740</v>
      </c>
      <c r="K1726" s="26">
        <v>74070</v>
      </c>
      <c r="L1726" s="96">
        <v>62102</v>
      </c>
      <c r="M1726" s="96">
        <v>51191.5</v>
      </c>
      <c r="N1726" s="25">
        <v>35667</v>
      </c>
      <c r="O1726" s="26">
        <v>42176.33</v>
      </c>
      <c r="P1726" s="91">
        <v>47997</v>
      </c>
      <c r="Q1726" s="91">
        <v>57075.68</v>
      </c>
      <c r="R1726" s="25"/>
      <c r="S1726" s="26"/>
      <c r="T1726" s="96"/>
      <c r="U1726" s="96"/>
      <c r="V1726" s="25"/>
      <c r="W1726" s="26"/>
      <c r="X1726" s="96"/>
      <c r="Y1726" s="96"/>
      <c r="Z1726" s="25"/>
      <c r="AA1726" s="26"/>
      <c r="AB1726" s="96"/>
      <c r="AC1726" s="96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1709</v>
      </c>
      <c r="B1727" s="110" t="s">
        <v>96</v>
      </c>
      <c r="C1727" s="110" t="s">
        <v>97</v>
      </c>
      <c r="D1727" s="21">
        <f t="shared" si="28"/>
        <v>45140</v>
      </c>
      <c r="E1727" s="24">
        <f t="shared" si="28"/>
        <v>45140</v>
      </c>
      <c r="F1727" s="90"/>
      <c r="G1727" s="90"/>
      <c r="H1727" s="91">
        <v>17690</v>
      </c>
      <c r="I1727" s="91">
        <v>17690</v>
      </c>
      <c r="J1727" s="92"/>
      <c r="K1727" s="93"/>
      <c r="L1727" s="91">
        <v>27450</v>
      </c>
      <c r="M1727" s="91">
        <v>27450</v>
      </c>
      <c r="N1727" s="92"/>
      <c r="O1727" s="93"/>
      <c r="P1727" s="96"/>
      <c r="Q1727" s="96"/>
      <c r="R1727" s="92"/>
      <c r="S1727" s="93"/>
      <c r="T1727" s="91"/>
      <c r="U1727" s="91"/>
      <c r="V1727" s="92"/>
      <c r="W1727" s="93"/>
      <c r="X1727" s="91"/>
      <c r="Y1727" s="91"/>
      <c r="Z1727" s="92"/>
      <c r="AA1727" s="93"/>
      <c r="AB1727" s="91"/>
      <c r="AC1727" s="91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1709</v>
      </c>
      <c r="B1728" s="110" t="s">
        <v>98</v>
      </c>
      <c r="C1728" s="110" t="s">
        <v>99</v>
      </c>
      <c r="D1728" s="21">
        <f t="shared" si="28"/>
        <v>246405</v>
      </c>
      <c r="E1728" s="24">
        <f t="shared" si="28"/>
        <v>254024.94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>
        <v>78006</v>
      </c>
      <c r="K1728" s="26">
        <v>80509.14</v>
      </c>
      <c r="L1728" s="96">
        <v>86741</v>
      </c>
      <c r="M1728" s="96">
        <v>89175.679999999993</v>
      </c>
      <c r="N1728" s="25">
        <v>7040</v>
      </c>
      <c r="O1728" s="26">
        <v>16169.15</v>
      </c>
      <c r="P1728" s="91">
        <v>25287</v>
      </c>
      <c r="Q1728" s="91">
        <v>26726.95</v>
      </c>
      <c r="R1728" s="25"/>
      <c r="S1728" s="26"/>
      <c r="T1728" s="96"/>
      <c r="U1728" s="96"/>
      <c r="V1728" s="25"/>
      <c r="W1728" s="26"/>
      <c r="X1728" s="96"/>
      <c r="Y1728" s="96"/>
      <c r="Z1728" s="25"/>
      <c r="AA1728" s="26"/>
      <c r="AB1728" s="96"/>
      <c r="AC1728" s="96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1709</v>
      </c>
      <c r="B1729" s="110" t="s">
        <v>100</v>
      </c>
      <c r="C1729" s="110" t="s">
        <v>101</v>
      </c>
      <c r="D1729" s="21">
        <f t="shared" si="28"/>
        <v>52288</v>
      </c>
      <c r="E1729" s="24">
        <f t="shared" si="28"/>
        <v>44850</v>
      </c>
      <c r="F1729" s="90">
        <v>7800</v>
      </c>
      <c r="G1729" s="90">
        <v>7800</v>
      </c>
      <c r="H1729" s="91">
        <v>21870</v>
      </c>
      <c r="I1729" s="91">
        <v>21870</v>
      </c>
      <c r="J1729" s="92">
        <v>9478</v>
      </c>
      <c r="K1729" s="93">
        <v>2040</v>
      </c>
      <c r="L1729" s="91">
        <v>3940</v>
      </c>
      <c r="M1729" s="91">
        <v>3940</v>
      </c>
      <c r="N1729" s="92">
        <v>8700</v>
      </c>
      <c r="O1729" s="93">
        <v>8700</v>
      </c>
      <c r="P1729" s="96">
        <v>500</v>
      </c>
      <c r="Q1729" s="96">
        <v>500</v>
      </c>
      <c r="R1729" s="92"/>
      <c r="S1729" s="93"/>
      <c r="T1729" s="91"/>
      <c r="U1729" s="91"/>
      <c r="V1729" s="92"/>
      <c r="W1729" s="93"/>
      <c r="X1729" s="91"/>
      <c r="Y1729" s="91"/>
      <c r="Z1729" s="92"/>
      <c r="AA1729" s="93"/>
      <c r="AB1729" s="91"/>
      <c r="AC1729" s="91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1709</v>
      </c>
      <c r="B1730" s="110" t="s">
        <v>102</v>
      </c>
      <c r="C1730" s="110" t="s">
        <v>103</v>
      </c>
      <c r="D1730" s="21">
        <f t="shared" si="28"/>
        <v>303104.32</v>
      </c>
      <c r="E1730" s="24">
        <f t="shared" si="28"/>
        <v>303104.32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>
        <v>73605.600000000006</v>
      </c>
      <c r="K1730" s="93">
        <v>73605.600000000006</v>
      </c>
      <c r="L1730" s="91">
        <v>46288.85</v>
      </c>
      <c r="M1730" s="91">
        <v>46288.85</v>
      </c>
      <c r="N1730" s="92">
        <v>50045.75</v>
      </c>
      <c r="O1730" s="93">
        <v>50045.75</v>
      </c>
      <c r="P1730" s="91">
        <v>55468.08</v>
      </c>
      <c r="Q1730" s="91">
        <v>55468.08</v>
      </c>
      <c r="R1730" s="92"/>
      <c r="S1730" s="93"/>
      <c r="T1730" s="91"/>
      <c r="U1730" s="91"/>
      <c r="V1730" s="92"/>
      <c r="W1730" s="93"/>
      <c r="X1730" s="91"/>
      <c r="Y1730" s="91"/>
      <c r="Z1730" s="92"/>
      <c r="AA1730" s="93"/>
      <c r="AB1730" s="91"/>
      <c r="AC1730" s="91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1709</v>
      </c>
      <c r="B1731" s="110" t="s">
        <v>104</v>
      </c>
      <c r="C1731" s="110" t="s">
        <v>105</v>
      </c>
      <c r="D1731" s="21">
        <f t="shared" si="28"/>
        <v>39287</v>
      </c>
      <c r="E1731" s="24">
        <f t="shared" si="28"/>
        <v>38807</v>
      </c>
      <c r="F1731" s="90">
        <v>880</v>
      </c>
      <c r="G1731" s="90">
        <v>880</v>
      </c>
      <c r="H1731" s="91">
        <v>11050</v>
      </c>
      <c r="I1731" s="91">
        <v>11050</v>
      </c>
      <c r="J1731" s="92">
        <v>18006</v>
      </c>
      <c r="K1731" s="93">
        <v>17526</v>
      </c>
      <c r="L1731" s="91">
        <v>2201</v>
      </c>
      <c r="M1731" s="91">
        <v>2201</v>
      </c>
      <c r="N1731" s="92">
        <v>500</v>
      </c>
      <c r="O1731" s="93">
        <v>500</v>
      </c>
      <c r="P1731" s="91">
        <v>6650</v>
      </c>
      <c r="Q1731" s="91">
        <v>6650</v>
      </c>
      <c r="R1731" s="92"/>
      <c r="S1731" s="93"/>
      <c r="T1731" s="91"/>
      <c r="U1731" s="91"/>
      <c r="V1731" s="92"/>
      <c r="W1731" s="93"/>
      <c r="X1731" s="91"/>
      <c r="Y1731" s="91"/>
      <c r="Z1731" s="92"/>
      <c r="AA1731" s="93"/>
      <c r="AB1731" s="91"/>
      <c r="AC1731" s="91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1709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870</v>
      </c>
      <c r="E1732" s="24">
        <f t="shared" ref="E1732:E1736" si="30">G1732+I1732+K1732+M1732+O1732+Q1732+S1732+U1732+W1732+Y1732+AA1732+AC1732</f>
        <v>870</v>
      </c>
      <c r="F1732" s="90"/>
      <c r="G1732" s="90"/>
      <c r="H1732" s="96"/>
      <c r="I1732" s="96"/>
      <c r="J1732" s="25">
        <v>870</v>
      </c>
      <c r="K1732" s="26">
        <v>870</v>
      </c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/>
      <c r="W1732" s="26"/>
      <c r="X1732" s="96"/>
      <c r="Y1732" s="96"/>
      <c r="Z1732" s="25"/>
      <c r="AA1732" s="26"/>
      <c r="AB1732" s="96"/>
      <c r="AC1732" s="96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1709</v>
      </c>
      <c r="B1733" s="110" t="s">
        <v>108</v>
      </c>
      <c r="C1733" s="110" t="s">
        <v>109</v>
      </c>
      <c r="D1733" s="21">
        <f t="shared" si="29"/>
        <v>93151</v>
      </c>
      <c r="E1733" s="24">
        <f t="shared" si="30"/>
        <v>149713</v>
      </c>
      <c r="F1733" s="90">
        <v>0</v>
      </c>
      <c r="G1733" s="90">
        <v>16145</v>
      </c>
      <c r="H1733" s="91">
        <v>150</v>
      </c>
      <c r="I1733" s="91">
        <v>15732</v>
      </c>
      <c r="J1733" s="92">
        <v>3981</v>
      </c>
      <c r="K1733" s="93">
        <v>4821</v>
      </c>
      <c r="L1733" s="91">
        <v>27550</v>
      </c>
      <c r="M1733" s="91">
        <v>33575</v>
      </c>
      <c r="N1733" s="92">
        <v>17350</v>
      </c>
      <c r="O1733" s="93">
        <v>20920</v>
      </c>
      <c r="P1733" s="96">
        <v>44120</v>
      </c>
      <c r="Q1733" s="96">
        <v>58520</v>
      </c>
      <c r="R1733" s="92"/>
      <c r="S1733" s="93"/>
      <c r="T1733" s="91"/>
      <c r="U1733" s="91"/>
      <c r="V1733" s="92"/>
      <c r="W1733" s="93"/>
      <c r="X1733" s="91"/>
      <c r="Y1733" s="91"/>
      <c r="Z1733" s="92"/>
      <c r="AA1733" s="93"/>
      <c r="AB1733" s="91"/>
      <c r="AC1733" s="91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1709</v>
      </c>
      <c r="B1734" s="110" t="s">
        <v>110</v>
      </c>
      <c r="C1734" s="110" t="s">
        <v>111</v>
      </c>
      <c r="D1734" s="21">
        <f t="shared" si="29"/>
        <v>531382</v>
      </c>
      <c r="E1734" s="24">
        <f t="shared" si="30"/>
        <v>473412.18000000005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>
        <v>174831</v>
      </c>
      <c r="K1734" s="93">
        <v>152848</v>
      </c>
      <c r="L1734" s="91">
        <v>131049</v>
      </c>
      <c r="M1734" s="91">
        <v>113550.51</v>
      </c>
      <c r="N1734" s="92">
        <v>12880</v>
      </c>
      <c r="O1734" s="93">
        <v>36919.65</v>
      </c>
      <c r="P1734" s="91">
        <v>96864</v>
      </c>
      <c r="Q1734" s="91">
        <v>47382.080000000002</v>
      </c>
      <c r="R1734" s="92"/>
      <c r="S1734" s="93"/>
      <c r="T1734" s="91"/>
      <c r="U1734" s="91"/>
      <c r="V1734" s="92"/>
      <c r="W1734" s="93"/>
      <c r="X1734" s="91"/>
      <c r="Y1734" s="91"/>
      <c r="Z1734" s="92"/>
      <c r="AA1734" s="93"/>
      <c r="AB1734" s="91"/>
      <c r="AC1734" s="91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1709</v>
      </c>
      <c r="B1735" s="110" t="s">
        <v>112</v>
      </c>
      <c r="C1735" s="110" t="s">
        <v>113</v>
      </c>
      <c r="D1735" s="21">
        <f t="shared" si="29"/>
        <v>228015.3</v>
      </c>
      <c r="E1735" s="24">
        <f t="shared" si="30"/>
        <v>228015.3</v>
      </c>
      <c r="F1735" s="90">
        <v>14855</v>
      </c>
      <c r="G1735" s="90">
        <v>14855</v>
      </c>
      <c r="H1735" s="91">
        <v>13950</v>
      </c>
      <c r="I1735" s="91">
        <v>13950</v>
      </c>
      <c r="J1735" s="92">
        <v>170058.3</v>
      </c>
      <c r="K1735" s="93">
        <v>170058.3</v>
      </c>
      <c r="L1735" s="91">
        <v>4036</v>
      </c>
      <c r="M1735" s="91">
        <v>4036</v>
      </c>
      <c r="N1735" s="92">
        <v>3310</v>
      </c>
      <c r="O1735" s="93">
        <v>3310</v>
      </c>
      <c r="P1735" s="91">
        <v>21806</v>
      </c>
      <c r="Q1735" s="91">
        <v>21806</v>
      </c>
      <c r="R1735" s="92"/>
      <c r="S1735" s="93"/>
      <c r="T1735" s="91"/>
      <c r="U1735" s="91"/>
      <c r="V1735" s="92"/>
      <c r="W1735" s="93"/>
      <c r="X1735" s="91"/>
      <c r="Y1735" s="91"/>
      <c r="Z1735" s="92"/>
      <c r="AA1735" s="93"/>
      <c r="AB1735" s="91"/>
      <c r="AC1735" s="91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1709</v>
      </c>
      <c r="B1736" s="110" t="s">
        <v>114</v>
      </c>
      <c r="C1736" s="110" t="s">
        <v>115</v>
      </c>
      <c r="D1736" s="21">
        <f t="shared" si="29"/>
        <v>96300</v>
      </c>
      <c r="E1736" s="24">
        <f t="shared" si="30"/>
        <v>206656</v>
      </c>
      <c r="F1736" s="90">
        <v>960</v>
      </c>
      <c r="G1736" s="90">
        <v>960</v>
      </c>
      <c r="H1736" s="91"/>
      <c r="I1736" s="91"/>
      <c r="J1736" s="92">
        <v>93480</v>
      </c>
      <c r="K1736" s="93">
        <v>203836</v>
      </c>
      <c r="L1736" s="91">
        <v>600</v>
      </c>
      <c r="M1736" s="91">
        <v>600</v>
      </c>
      <c r="N1736" s="92">
        <v>680</v>
      </c>
      <c r="O1736" s="93">
        <v>680</v>
      </c>
      <c r="P1736" s="91">
        <v>580</v>
      </c>
      <c r="Q1736" s="91">
        <v>580</v>
      </c>
      <c r="R1736" s="92"/>
      <c r="S1736" s="93"/>
      <c r="T1736" s="91"/>
      <c r="U1736" s="91"/>
      <c r="V1736" s="92"/>
      <c r="W1736" s="93"/>
      <c r="X1736" s="91"/>
      <c r="Y1736" s="91"/>
      <c r="Z1736" s="92"/>
      <c r="AA1736" s="93"/>
      <c r="AB1736" s="91"/>
      <c r="AC1736" s="91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1709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5100</v>
      </c>
      <c r="E1737" s="24">
        <f t="shared" si="31"/>
        <v>19353.41</v>
      </c>
      <c r="F1737" s="90">
        <v>1200</v>
      </c>
      <c r="G1737" s="90">
        <v>1200</v>
      </c>
      <c r="H1737" s="91">
        <v>1200</v>
      </c>
      <c r="I1737" s="91">
        <v>1200</v>
      </c>
      <c r="J1737" s="92">
        <v>0</v>
      </c>
      <c r="K1737" s="93">
        <v>14253.41</v>
      </c>
      <c r="L1737" s="91">
        <v>2250</v>
      </c>
      <c r="M1737" s="91">
        <v>2250</v>
      </c>
      <c r="N1737" s="92">
        <v>225</v>
      </c>
      <c r="O1737" s="93">
        <v>225</v>
      </c>
      <c r="P1737" s="91">
        <v>225</v>
      </c>
      <c r="Q1737" s="91">
        <v>225</v>
      </c>
      <c r="R1737" s="92"/>
      <c r="S1737" s="93"/>
      <c r="T1737" s="91"/>
      <c r="U1737" s="91"/>
      <c r="V1737" s="92"/>
      <c r="W1737" s="93"/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1709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1709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1709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1709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1709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1709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1709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>
        <v>0</v>
      </c>
      <c r="K1744" s="93">
        <v>0</v>
      </c>
      <c r="L1744" s="91">
        <v>0</v>
      </c>
      <c r="M1744" s="91">
        <v>0</v>
      </c>
      <c r="N1744" s="92">
        <v>0</v>
      </c>
      <c r="O1744" s="93">
        <v>0</v>
      </c>
      <c r="P1744" s="91">
        <v>0</v>
      </c>
      <c r="Q1744" s="91">
        <v>0</v>
      </c>
      <c r="R1744" s="92"/>
      <c r="S1744" s="93"/>
      <c r="T1744" s="91"/>
      <c r="U1744" s="91"/>
      <c r="V1744" s="92"/>
      <c r="W1744" s="93"/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1709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1709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214182.94999999998</v>
      </c>
      <c r="F1746" s="90">
        <v>0</v>
      </c>
      <c r="G1746" s="90">
        <v>42566.59</v>
      </c>
      <c r="H1746" s="91">
        <v>0</v>
      </c>
      <c r="I1746" s="91">
        <v>42566.59</v>
      </c>
      <c r="J1746" s="92">
        <v>0</v>
      </c>
      <c r="K1746" s="93">
        <v>1350</v>
      </c>
      <c r="L1746" s="91">
        <v>0</v>
      </c>
      <c r="M1746" s="91">
        <v>42566.59</v>
      </c>
      <c r="N1746" s="92">
        <v>0</v>
      </c>
      <c r="O1746" s="93">
        <v>42566.59</v>
      </c>
      <c r="P1746" s="91">
        <v>0</v>
      </c>
      <c r="Q1746" s="91">
        <v>42566.59</v>
      </c>
      <c r="R1746" s="92"/>
      <c r="S1746" s="93"/>
      <c r="T1746" s="91"/>
      <c r="U1746" s="91"/>
      <c r="V1746" s="92"/>
      <c r="W1746" s="93"/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1709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>
        <v>0</v>
      </c>
      <c r="K1747" s="26">
        <v>0</v>
      </c>
      <c r="L1747" s="96">
        <v>0</v>
      </c>
      <c r="M1747" s="96">
        <v>0</v>
      </c>
      <c r="N1747" s="25">
        <v>0</v>
      </c>
      <c r="O1747" s="26">
        <v>0</v>
      </c>
      <c r="P1747" s="91">
        <v>0</v>
      </c>
      <c r="Q1747" s="91">
        <v>0</v>
      </c>
      <c r="R1747" s="25"/>
      <c r="S1747" s="26"/>
      <c r="T1747" s="96"/>
      <c r="U1747" s="96"/>
      <c r="V1747" s="25"/>
      <c r="W1747" s="26"/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1709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1709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312125</v>
      </c>
      <c r="F1749" s="90">
        <v>0</v>
      </c>
      <c r="G1749" s="90">
        <v>62425</v>
      </c>
      <c r="H1749" s="91">
        <v>0</v>
      </c>
      <c r="I1749" s="91">
        <v>62425</v>
      </c>
      <c r="J1749" s="92">
        <v>0</v>
      </c>
      <c r="K1749" s="93">
        <v>0</v>
      </c>
      <c r="L1749" s="91">
        <v>0</v>
      </c>
      <c r="M1749" s="91">
        <v>62425</v>
      </c>
      <c r="N1749" s="92">
        <v>0</v>
      </c>
      <c r="O1749" s="93">
        <v>62425</v>
      </c>
      <c r="P1749" s="96">
        <v>0</v>
      </c>
      <c r="Q1749" s="96">
        <v>62425</v>
      </c>
      <c r="R1749" s="92"/>
      <c r="S1749" s="93"/>
      <c r="T1749" s="91"/>
      <c r="U1749" s="91"/>
      <c r="V1749" s="92"/>
      <c r="W1749" s="93"/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1709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>
        <v>0</v>
      </c>
      <c r="K1750" s="26">
        <v>0</v>
      </c>
      <c r="L1750" s="96">
        <v>0</v>
      </c>
      <c r="M1750" s="96">
        <v>0</v>
      </c>
      <c r="N1750" s="25">
        <v>0</v>
      </c>
      <c r="O1750" s="26">
        <v>0</v>
      </c>
      <c r="P1750" s="91">
        <v>0</v>
      </c>
      <c r="Q1750" s="91">
        <v>0</v>
      </c>
      <c r="R1750" s="25"/>
      <c r="S1750" s="26"/>
      <c r="T1750" s="96"/>
      <c r="U1750" s="96"/>
      <c r="V1750" s="25"/>
      <c r="W1750" s="26"/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1709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1709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45961.209999999992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>
        <v>0</v>
      </c>
      <c r="K1752" s="93">
        <v>4055.56</v>
      </c>
      <c r="L1752" s="91">
        <v>0</v>
      </c>
      <c r="M1752" s="91">
        <v>8807.1299999999992</v>
      </c>
      <c r="N1752" s="92">
        <v>0</v>
      </c>
      <c r="O1752" s="93">
        <v>8807.1299999999992</v>
      </c>
      <c r="P1752" s="91">
        <v>0</v>
      </c>
      <c r="Q1752" s="91">
        <v>8807.1299999999992</v>
      </c>
      <c r="R1752" s="92"/>
      <c r="S1752" s="93"/>
      <c r="T1752" s="91"/>
      <c r="U1752" s="91"/>
      <c r="V1752" s="92"/>
      <c r="W1752" s="93"/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1709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1709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1709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1709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>
        <v>0</v>
      </c>
      <c r="K1756" s="26">
        <v>0</v>
      </c>
      <c r="L1756" s="96">
        <v>0</v>
      </c>
      <c r="M1756" s="96">
        <v>0</v>
      </c>
      <c r="N1756" s="25">
        <v>0</v>
      </c>
      <c r="O1756" s="26">
        <v>0</v>
      </c>
      <c r="P1756" s="91">
        <v>0</v>
      </c>
      <c r="Q1756" s="91">
        <v>0</v>
      </c>
      <c r="R1756" s="25"/>
      <c r="S1756" s="26"/>
      <c r="T1756" s="96"/>
      <c r="U1756" s="96"/>
      <c r="V1756" s="25"/>
      <c r="W1756" s="26"/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1709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>
        <v>0</v>
      </c>
      <c r="K1757" s="93">
        <v>0</v>
      </c>
      <c r="L1757" s="91">
        <v>0</v>
      </c>
      <c r="M1757" s="91">
        <v>0</v>
      </c>
      <c r="N1757" s="92">
        <v>0</v>
      </c>
      <c r="O1757" s="93">
        <v>0</v>
      </c>
      <c r="P1757" s="96">
        <v>0</v>
      </c>
      <c r="Q1757" s="96">
        <v>0</v>
      </c>
      <c r="R1757" s="92"/>
      <c r="S1757" s="93"/>
      <c r="T1757" s="91"/>
      <c r="U1757" s="91"/>
      <c r="V1757" s="92"/>
      <c r="W1757" s="93"/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1709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>
        <v>0</v>
      </c>
      <c r="K1758" s="93">
        <v>0</v>
      </c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1709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>
        <v>0</v>
      </c>
      <c r="K1759" s="26">
        <v>0</v>
      </c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1709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1709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>
        <v>0</v>
      </c>
      <c r="K1761" s="93">
        <v>0</v>
      </c>
      <c r="L1761" s="91">
        <v>0</v>
      </c>
      <c r="M1761" s="91">
        <v>0</v>
      </c>
      <c r="N1761" s="92">
        <v>0</v>
      </c>
      <c r="O1761" s="93">
        <v>0</v>
      </c>
      <c r="P1761" s="91">
        <v>0</v>
      </c>
      <c r="Q1761" s="91">
        <v>0</v>
      </c>
      <c r="R1761" s="92"/>
      <c r="S1761" s="93"/>
      <c r="T1761" s="91"/>
      <c r="U1761" s="91"/>
      <c r="V1761" s="92"/>
      <c r="W1761" s="93"/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1709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1709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1709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1709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1709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1709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1709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15083.35</v>
      </c>
      <c r="F1768" s="90">
        <v>0</v>
      </c>
      <c r="G1768" s="90">
        <v>3016.67</v>
      </c>
      <c r="H1768" s="96">
        <v>0</v>
      </c>
      <c r="I1768" s="96">
        <v>3016.67</v>
      </c>
      <c r="J1768" s="25">
        <v>0</v>
      </c>
      <c r="K1768" s="26">
        <v>0</v>
      </c>
      <c r="L1768" s="96">
        <v>0</v>
      </c>
      <c r="M1768" s="96">
        <v>3016.67</v>
      </c>
      <c r="N1768" s="25">
        <v>0</v>
      </c>
      <c r="O1768" s="26">
        <v>3016.67</v>
      </c>
      <c r="P1768" s="91">
        <v>0</v>
      </c>
      <c r="Q1768" s="91">
        <v>3016.67</v>
      </c>
      <c r="R1768" s="25"/>
      <c r="S1768" s="26"/>
      <c r="T1768" s="96"/>
      <c r="U1768" s="96"/>
      <c r="V1768" s="25"/>
      <c r="W1768" s="26"/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1709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>
        <v>0</v>
      </c>
      <c r="K1769" s="93">
        <v>0</v>
      </c>
      <c r="L1769" s="91">
        <v>0</v>
      </c>
      <c r="M1769" s="91">
        <v>0</v>
      </c>
      <c r="N1769" s="92">
        <v>0</v>
      </c>
      <c r="O1769" s="93">
        <v>0</v>
      </c>
      <c r="P1769" s="96">
        <v>0</v>
      </c>
      <c r="Q1769" s="96">
        <v>0</v>
      </c>
      <c r="R1769" s="92"/>
      <c r="S1769" s="93"/>
      <c r="T1769" s="91"/>
      <c r="U1769" s="91"/>
      <c r="V1769" s="92"/>
      <c r="W1769" s="93"/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1709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>
        <v>0</v>
      </c>
      <c r="K1770" s="93">
        <v>0</v>
      </c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1709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>
        <v>0</v>
      </c>
      <c r="K1771" s="26">
        <v>0</v>
      </c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1709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1709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29362.35</v>
      </c>
      <c r="F1773" s="90">
        <v>0</v>
      </c>
      <c r="G1773" s="90">
        <v>5072.67</v>
      </c>
      <c r="H1773" s="96">
        <v>0</v>
      </c>
      <c r="I1773" s="96">
        <v>5072.67</v>
      </c>
      <c r="J1773" s="25">
        <v>0</v>
      </c>
      <c r="K1773" s="26">
        <v>4000</v>
      </c>
      <c r="L1773" s="96">
        <v>0</v>
      </c>
      <c r="M1773" s="96">
        <v>5072.67</v>
      </c>
      <c r="N1773" s="25">
        <v>0</v>
      </c>
      <c r="O1773" s="26">
        <v>5072.67</v>
      </c>
      <c r="P1773" s="91">
        <v>0</v>
      </c>
      <c r="Q1773" s="91">
        <v>5071.67</v>
      </c>
      <c r="R1773" s="25"/>
      <c r="S1773" s="26"/>
      <c r="T1773" s="96"/>
      <c r="U1773" s="96"/>
      <c r="V1773" s="25"/>
      <c r="W1773" s="26"/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1709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>
        <v>0</v>
      </c>
      <c r="K1774" s="26">
        <v>0</v>
      </c>
      <c r="L1774" s="96">
        <v>0</v>
      </c>
      <c r="M1774" s="96">
        <v>0</v>
      </c>
      <c r="N1774" s="25">
        <v>0</v>
      </c>
      <c r="O1774" s="26">
        <v>0</v>
      </c>
      <c r="P1774" s="96">
        <v>0</v>
      </c>
      <c r="Q1774" s="96">
        <v>0</v>
      </c>
      <c r="R1774" s="25"/>
      <c r="S1774" s="26"/>
      <c r="T1774" s="96"/>
      <c r="U1774" s="96"/>
      <c r="V1774" s="25"/>
      <c r="W1774" s="26"/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1709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>
        <v>0</v>
      </c>
      <c r="K1775" s="26">
        <v>0</v>
      </c>
      <c r="L1775" s="96">
        <v>0</v>
      </c>
      <c r="M1775" s="96">
        <v>0</v>
      </c>
      <c r="N1775" s="25">
        <v>0</v>
      </c>
      <c r="O1775" s="26">
        <v>0</v>
      </c>
      <c r="P1775" s="96">
        <v>0</v>
      </c>
      <c r="Q1775" s="96">
        <v>0</v>
      </c>
      <c r="R1775" s="25"/>
      <c r="S1775" s="26"/>
      <c r="T1775" s="96"/>
      <c r="U1775" s="96"/>
      <c r="V1775" s="25"/>
      <c r="W1775" s="26"/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1709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>
        <v>0</v>
      </c>
      <c r="K1776" s="93">
        <v>0</v>
      </c>
      <c r="L1776" s="91">
        <v>0</v>
      </c>
      <c r="M1776" s="91">
        <v>0</v>
      </c>
      <c r="N1776" s="92">
        <v>0</v>
      </c>
      <c r="O1776" s="93">
        <v>0</v>
      </c>
      <c r="P1776" s="96">
        <v>0</v>
      </c>
      <c r="Q1776" s="96">
        <v>0</v>
      </c>
      <c r="R1776" s="92"/>
      <c r="S1776" s="93"/>
      <c r="T1776" s="91"/>
      <c r="U1776" s="91"/>
      <c r="V1776" s="92"/>
      <c r="W1776" s="93"/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1709</v>
      </c>
      <c r="B1777" s="110" t="s">
        <v>196</v>
      </c>
      <c r="C1777" s="110" t="s">
        <v>197</v>
      </c>
      <c r="D1777" s="21">
        <f t="shared" si="31"/>
        <v>299803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>
        <v>0</v>
      </c>
      <c r="K1777" s="26">
        <v>0</v>
      </c>
      <c r="L1777" s="96">
        <v>0</v>
      </c>
      <c r="M1777" s="96">
        <v>0</v>
      </c>
      <c r="N1777" s="25">
        <v>88043</v>
      </c>
      <c r="O1777" s="26">
        <v>0</v>
      </c>
      <c r="P1777" s="91">
        <v>0</v>
      </c>
      <c r="Q1777" s="91">
        <v>0</v>
      </c>
      <c r="R1777" s="25"/>
      <c r="S1777" s="26"/>
      <c r="T1777" s="96"/>
      <c r="U1777" s="96"/>
      <c r="V1777" s="25"/>
      <c r="W1777" s="26"/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1709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1709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1709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>
        <v>0</v>
      </c>
      <c r="K1780" s="26">
        <v>0</v>
      </c>
      <c r="L1780" s="96">
        <v>0</v>
      </c>
      <c r="M1780" s="96">
        <v>0</v>
      </c>
      <c r="N1780" s="25">
        <v>0</v>
      </c>
      <c r="O1780" s="26">
        <v>0</v>
      </c>
      <c r="P1780" s="96">
        <v>0</v>
      </c>
      <c r="Q1780" s="96">
        <v>0</v>
      </c>
      <c r="R1780" s="25"/>
      <c r="S1780" s="26"/>
      <c r="T1780" s="96"/>
      <c r="U1780" s="96"/>
      <c r="V1780" s="25"/>
      <c r="W1780" s="26"/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1709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>
        <v>0</v>
      </c>
      <c r="K1781" s="26">
        <v>0</v>
      </c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1709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>
        <v>0</v>
      </c>
      <c r="K1782" s="26">
        <v>0</v>
      </c>
      <c r="L1782" s="96">
        <v>0</v>
      </c>
      <c r="M1782" s="96">
        <v>0</v>
      </c>
      <c r="N1782" s="25">
        <v>0</v>
      </c>
      <c r="O1782" s="26">
        <v>0</v>
      </c>
      <c r="P1782" s="96">
        <v>0</v>
      </c>
      <c r="Q1782" s="96">
        <v>0</v>
      </c>
      <c r="R1782" s="25"/>
      <c r="S1782" s="26"/>
      <c r="T1782" s="96"/>
      <c r="U1782" s="96"/>
      <c r="V1782" s="25"/>
      <c r="W1782" s="26"/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1709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44101.070000000007</v>
      </c>
      <c r="F1783" s="90">
        <v>0</v>
      </c>
      <c r="G1783" s="90">
        <v>6235.33</v>
      </c>
      <c r="H1783" s="96">
        <v>0</v>
      </c>
      <c r="I1783" s="96">
        <v>6235.33</v>
      </c>
      <c r="J1783" s="25">
        <v>0</v>
      </c>
      <c r="K1783" s="26">
        <v>12924.42</v>
      </c>
      <c r="L1783" s="96">
        <v>0</v>
      </c>
      <c r="M1783" s="96">
        <v>6235.33</v>
      </c>
      <c r="N1783" s="25">
        <v>0</v>
      </c>
      <c r="O1783" s="26">
        <v>6235.33</v>
      </c>
      <c r="P1783" s="96">
        <v>0</v>
      </c>
      <c r="Q1783" s="96">
        <v>6235.33</v>
      </c>
      <c r="R1783" s="25"/>
      <c r="S1783" s="26"/>
      <c r="T1783" s="96"/>
      <c r="U1783" s="96"/>
      <c r="V1783" s="25"/>
      <c r="W1783" s="26"/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1709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184134.08</v>
      </c>
      <c r="F1784" s="90">
        <v>0</v>
      </c>
      <c r="G1784" s="90">
        <v>23923.06</v>
      </c>
      <c r="H1784" s="96">
        <v>0</v>
      </c>
      <c r="I1784" s="96">
        <v>23923.06</v>
      </c>
      <c r="J1784" s="25">
        <v>0</v>
      </c>
      <c r="K1784" s="26">
        <v>64518.78</v>
      </c>
      <c r="L1784" s="96">
        <v>0</v>
      </c>
      <c r="M1784" s="96">
        <v>23923.06</v>
      </c>
      <c r="N1784" s="25">
        <v>0</v>
      </c>
      <c r="O1784" s="26">
        <v>23923.06</v>
      </c>
      <c r="P1784" s="96">
        <v>0</v>
      </c>
      <c r="Q1784" s="96">
        <v>23923.06</v>
      </c>
      <c r="R1784" s="25"/>
      <c r="S1784" s="26"/>
      <c r="T1784" s="96"/>
      <c r="U1784" s="96"/>
      <c r="V1784" s="25"/>
      <c r="W1784" s="26"/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1709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50067.520000000004</v>
      </c>
      <c r="F1785" s="90">
        <v>0</v>
      </c>
      <c r="G1785" s="90">
        <v>7415.43</v>
      </c>
      <c r="H1785" s="96">
        <v>0</v>
      </c>
      <c r="I1785" s="96">
        <v>7415.43</v>
      </c>
      <c r="J1785" s="25">
        <v>0</v>
      </c>
      <c r="K1785" s="26">
        <v>12990.37</v>
      </c>
      <c r="L1785" s="96">
        <v>0</v>
      </c>
      <c r="M1785" s="96">
        <v>7415.43</v>
      </c>
      <c r="N1785" s="25">
        <v>0</v>
      </c>
      <c r="O1785" s="26">
        <v>7415.43</v>
      </c>
      <c r="P1785" s="96">
        <v>0</v>
      </c>
      <c r="Q1785" s="96">
        <v>7415.43</v>
      </c>
      <c r="R1785" s="25"/>
      <c r="S1785" s="26"/>
      <c r="T1785" s="96"/>
      <c r="U1785" s="96"/>
      <c r="V1785" s="25"/>
      <c r="W1785" s="26"/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1709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60173.789999999994</v>
      </c>
      <c r="F1786" s="90">
        <v>0</v>
      </c>
      <c r="G1786" s="90">
        <v>6923.84</v>
      </c>
      <c r="H1786" s="96">
        <v>0</v>
      </c>
      <c r="I1786" s="96">
        <v>7050.78</v>
      </c>
      <c r="J1786" s="25">
        <v>0</v>
      </c>
      <c r="K1786" s="26">
        <v>24557.7</v>
      </c>
      <c r="L1786" s="96">
        <v>0</v>
      </c>
      <c r="M1786" s="96">
        <v>7050.78</v>
      </c>
      <c r="N1786" s="25">
        <v>0</v>
      </c>
      <c r="O1786" s="26">
        <v>7050.78</v>
      </c>
      <c r="P1786" s="96">
        <v>0</v>
      </c>
      <c r="Q1786" s="96">
        <v>7539.91</v>
      </c>
      <c r="R1786" s="25"/>
      <c r="S1786" s="26"/>
      <c r="T1786" s="96"/>
      <c r="U1786" s="96"/>
      <c r="V1786" s="25"/>
      <c r="W1786" s="26"/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1709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1709</v>
      </c>
      <c r="B1788" s="110" t="s">
        <v>218</v>
      </c>
      <c r="C1788" s="110" t="s">
        <v>1567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1709</v>
      </c>
      <c r="B1789" s="110" t="s">
        <v>219</v>
      </c>
      <c r="C1789" s="110" t="s">
        <v>1568</v>
      </c>
      <c r="D1789" s="21">
        <f t="shared" si="31"/>
        <v>0</v>
      </c>
      <c r="E1789" s="24">
        <f t="shared" si="31"/>
        <v>79297.509999999995</v>
      </c>
      <c r="F1789" s="90">
        <v>0</v>
      </c>
      <c r="G1789" s="90">
        <v>11861.11</v>
      </c>
      <c r="H1789" s="96">
        <v>0</v>
      </c>
      <c r="I1789" s="96">
        <v>11861.11</v>
      </c>
      <c r="J1789" s="25">
        <v>0</v>
      </c>
      <c r="K1789" s="26">
        <v>19991.96</v>
      </c>
      <c r="L1789" s="96">
        <v>0</v>
      </c>
      <c r="M1789" s="96">
        <v>11861.11</v>
      </c>
      <c r="N1789" s="25">
        <v>0</v>
      </c>
      <c r="O1789" s="26">
        <v>11861.11</v>
      </c>
      <c r="P1789" s="96">
        <v>0</v>
      </c>
      <c r="Q1789" s="96">
        <v>11861.11</v>
      </c>
      <c r="R1789" s="25"/>
      <c r="S1789" s="26"/>
      <c r="T1789" s="96"/>
      <c r="U1789" s="96"/>
      <c r="V1789" s="25"/>
      <c r="W1789" s="26"/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1709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554.02</v>
      </c>
      <c r="F1790" s="90"/>
      <c r="G1790" s="90"/>
      <c r="H1790" s="96"/>
      <c r="I1790" s="96"/>
      <c r="J1790" s="25">
        <v>0</v>
      </c>
      <c r="K1790" s="26">
        <v>554.02</v>
      </c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1709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28415.479999999996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>
        <v>0</v>
      </c>
      <c r="K1791" s="93">
        <v>6843.28</v>
      </c>
      <c r="L1791" s="91">
        <v>0</v>
      </c>
      <c r="M1791" s="91">
        <v>4314.4399999999996</v>
      </c>
      <c r="N1791" s="92">
        <v>0</v>
      </c>
      <c r="O1791" s="93">
        <v>4314.4399999999996</v>
      </c>
      <c r="P1791" s="96">
        <v>0</v>
      </c>
      <c r="Q1791" s="96">
        <v>4314.4399999999996</v>
      </c>
      <c r="R1791" s="92"/>
      <c r="S1791" s="93"/>
      <c r="T1791" s="91"/>
      <c r="U1791" s="91"/>
      <c r="V1791" s="92"/>
      <c r="W1791" s="93"/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1709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1709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1709</v>
      </c>
      <c r="B1794" s="110" t="s">
        <v>228</v>
      </c>
      <c r="C1794" s="110" t="s">
        <v>229</v>
      </c>
      <c r="D1794" s="21">
        <f t="shared" si="31"/>
        <v>0</v>
      </c>
      <c r="E1794" s="24">
        <f t="shared" si="31"/>
        <v>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>
        <v>0</v>
      </c>
      <c r="M1794" s="91">
        <v>0</v>
      </c>
      <c r="N1794" s="92">
        <v>0</v>
      </c>
      <c r="O1794" s="93">
        <v>0</v>
      </c>
      <c r="P1794" s="91">
        <v>0</v>
      </c>
      <c r="Q1794" s="91">
        <v>0</v>
      </c>
      <c r="R1794" s="92"/>
      <c r="S1794" s="93"/>
      <c r="T1794" s="91"/>
      <c r="U1794" s="91"/>
      <c r="V1794" s="92"/>
      <c r="W1794" s="93"/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1709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1709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9791.65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>
        <v>0</v>
      </c>
      <c r="M1796" s="91">
        <v>1958.33</v>
      </c>
      <c r="N1796" s="92">
        <v>0</v>
      </c>
      <c r="O1796" s="93">
        <v>1958.33</v>
      </c>
      <c r="P1796" s="91">
        <v>0</v>
      </c>
      <c r="Q1796" s="91">
        <v>1958.33</v>
      </c>
      <c r="R1796" s="92"/>
      <c r="S1796" s="93"/>
      <c r="T1796" s="91"/>
      <c r="U1796" s="91"/>
      <c r="V1796" s="92"/>
      <c r="W1796" s="93"/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1709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0</v>
      </c>
      <c r="F1797" s="90">
        <v>0</v>
      </c>
      <c r="G1797" s="90">
        <v>0</v>
      </c>
      <c r="H1797" s="91">
        <v>0</v>
      </c>
      <c r="I1797" s="91">
        <v>0</v>
      </c>
      <c r="J1797" s="92">
        <v>0</v>
      </c>
      <c r="K1797" s="93">
        <v>0</v>
      </c>
      <c r="L1797" s="91">
        <v>0</v>
      </c>
      <c r="M1797" s="91">
        <v>0</v>
      </c>
      <c r="N1797" s="92">
        <v>0</v>
      </c>
      <c r="O1797" s="93">
        <v>0</v>
      </c>
      <c r="P1797" s="91">
        <v>0</v>
      </c>
      <c r="Q1797" s="91">
        <v>0</v>
      </c>
      <c r="R1797" s="92"/>
      <c r="S1797" s="93"/>
      <c r="T1797" s="91"/>
      <c r="U1797" s="91"/>
      <c r="V1797" s="92"/>
      <c r="W1797" s="93"/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1709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1709</v>
      </c>
      <c r="B1799" s="110" t="s">
        <v>238</v>
      </c>
      <c r="C1799" s="110" t="s">
        <v>239</v>
      </c>
      <c r="D1799" s="21">
        <f t="shared" si="32"/>
        <v>0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>
        <v>0</v>
      </c>
      <c r="K1799" s="93">
        <v>0</v>
      </c>
      <c r="L1799" s="91">
        <v>0</v>
      </c>
      <c r="M1799" s="91">
        <v>0</v>
      </c>
      <c r="N1799" s="92">
        <v>0</v>
      </c>
      <c r="O1799" s="93">
        <v>0</v>
      </c>
      <c r="P1799" s="91">
        <v>0</v>
      </c>
      <c r="Q1799" s="91">
        <v>0</v>
      </c>
      <c r="R1799" s="92"/>
      <c r="S1799" s="93"/>
      <c r="T1799" s="91"/>
      <c r="U1799" s="91"/>
      <c r="V1799" s="92"/>
      <c r="W1799" s="93"/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1709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>
        <v>0</v>
      </c>
      <c r="M1800" s="91">
        <v>0</v>
      </c>
      <c r="N1800" s="92">
        <v>0</v>
      </c>
      <c r="O1800" s="93">
        <v>0</v>
      </c>
      <c r="P1800" s="91">
        <v>0</v>
      </c>
      <c r="Q1800" s="91">
        <v>0</v>
      </c>
      <c r="R1800" s="92"/>
      <c r="S1800" s="93"/>
      <c r="T1800" s="91"/>
      <c r="U1800" s="91"/>
      <c r="V1800" s="92"/>
      <c r="W1800" s="93"/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1709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1709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>
        <v>0</v>
      </c>
      <c r="M1802" s="91">
        <v>0</v>
      </c>
      <c r="N1802" s="92">
        <v>0</v>
      </c>
      <c r="O1802" s="93">
        <v>0</v>
      </c>
      <c r="P1802" s="91">
        <v>0</v>
      </c>
      <c r="Q1802" s="91">
        <v>0</v>
      </c>
      <c r="R1802" s="92"/>
      <c r="S1802" s="93"/>
      <c r="T1802" s="91"/>
      <c r="U1802" s="91"/>
      <c r="V1802" s="92"/>
      <c r="W1802" s="93"/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1709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>
        <v>0</v>
      </c>
      <c r="M1803" s="91">
        <v>0</v>
      </c>
      <c r="N1803" s="92">
        <v>0</v>
      </c>
      <c r="O1803" s="93">
        <v>0</v>
      </c>
      <c r="P1803" s="91">
        <v>0</v>
      </c>
      <c r="Q1803" s="91">
        <v>0</v>
      </c>
      <c r="R1803" s="92"/>
      <c r="S1803" s="93"/>
      <c r="T1803" s="91"/>
      <c r="U1803" s="91"/>
      <c r="V1803" s="92"/>
      <c r="W1803" s="93"/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1709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1709</v>
      </c>
      <c r="B1805" s="110" t="s">
        <v>250</v>
      </c>
      <c r="C1805" s="110" t="s">
        <v>251</v>
      </c>
      <c r="D1805" s="21">
        <f t="shared" si="32"/>
        <v>0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>
        <v>0</v>
      </c>
      <c r="M1805" s="91">
        <v>0</v>
      </c>
      <c r="N1805" s="92">
        <v>0</v>
      </c>
      <c r="O1805" s="93">
        <v>0</v>
      </c>
      <c r="P1805" s="91">
        <v>0</v>
      </c>
      <c r="Q1805" s="91">
        <v>0</v>
      </c>
      <c r="R1805" s="92"/>
      <c r="S1805" s="93"/>
      <c r="T1805" s="91"/>
      <c r="U1805" s="91"/>
      <c r="V1805" s="92"/>
      <c r="W1805" s="93"/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1709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>
        <v>0</v>
      </c>
      <c r="M1806" s="91">
        <v>0</v>
      </c>
      <c r="N1806" s="92">
        <v>0</v>
      </c>
      <c r="O1806" s="93">
        <v>0</v>
      </c>
      <c r="P1806" s="91">
        <v>0</v>
      </c>
      <c r="Q1806" s="91">
        <v>0</v>
      </c>
      <c r="R1806" s="92"/>
      <c r="S1806" s="93"/>
      <c r="T1806" s="91"/>
      <c r="U1806" s="91"/>
      <c r="V1806" s="92"/>
      <c r="W1806" s="93"/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1709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1709</v>
      </c>
      <c r="B1808" s="110" t="s">
        <v>256</v>
      </c>
      <c r="C1808" s="110" t="s">
        <v>257</v>
      </c>
      <c r="D1808" s="21">
        <f t="shared" si="32"/>
        <v>0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>
        <v>0</v>
      </c>
      <c r="M1808" s="91">
        <v>0</v>
      </c>
      <c r="N1808" s="92">
        <v>0</v>
      </c>
      <c r="O1808" s="93">
        <v>0</v>
      </c>
      <c r="P1808" s="91">
        <v>0</v>
      </c>
      <c r="Q1808" s="91">
        <v>0</v>
      </c>
      <c r="R1808" s="92"/>
      <c r="S1808" s="93"/>
      <c r="T1808" s="91"/>
      <c r="U1808" s="91"/>
      <c r="V1808" s="92"/>
      <c r="W1808" s="93"/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1709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1709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1709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1709</v>
      </c>
      <c r="B1812" s="110" t="s">
        <v>264</v>
      </c>
      <c r="C1812" s="110" t="s">
        <v>265</v>
      </c>
      <c r="D1812" s="21">
        <f t="shared" si="32"/>
        <v>1344000</v>
      </c>
      <c r="E1812" s="24">
        <f t="shared" si="32"/>
        <v>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>
        <v>0</v>
      </c>
      <c r="M1812" s="96">
        <v>0</v>
      </c>
      <c r="N1812" s="25">
        <v>107800</v>
      </c>
      <c r="O1812" s="26">
        <v>0</v>
      </c>
      <c r="P1812" s="96">
        <v>1236200</v>
      </c>
      <c r="Q1812" s="96">
        <v>0</v>
      </c>
      <c r="R1812" s="25"/>
      <c r="S1812" s="26"/>
      <c r="T1812" s="96"/>
      <c r="U1812" s="96"/>
      <c r="V1812" s="25"/>
      <c r="W1812" s="26"/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1709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1709</v>
      </c>
      <c r="B1814" s="110" t="s">
        <v>268</v>
      </c>
      <c r="C1814" s="110" t="s">
        <v>269</v>
      </c>
      <c r="D1814" s="21">
        <f t="shared" si="32"/>
        <v>0</v>
      </c>
      <c r="E1814" s="24">
        <f t="shared" si="32"/>
        <v>594707.35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>
        <v>0</v>
      </c>
      <c r="M1814" s="96">
        <v>114461.67</v>
      </c>
      <c r="N1814" s="25">
        <v>0</v>
      </c>
      <c r="O1814" s="26">
        <v>114461.67</v>
      </c>
      <c r="P1814" s="91">
        <v>0</v>
      </c>
      <c r="Q1814" s="91">
        <v>136860.67000000001</v>
      </c>
      <c r="R1814" s="25"/>
      <c r="S1814" s="26"/>
      <c r="T1814" s="96"/>
      <c r="U1814" s="96"/>
      <c r="V1814" s="25"/>
      <c r="W1814" s="26"/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1709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>
        <v>0</v>
      </c>
      <c r="M1815" s="91">
        <v>0</v>
      </c>
      <c r="N1815" s="92">
        <v>0</v>
      </c>
      <c r="O1815" s="93">
        <v>0</v>
      </c>
      <c r="P1815" s="96">
        <v>0</v>
      </c>
      <c r="Q1815" s="96">
        <v>0</v>
      </c>
      <c r="R1815" s="92"/>
      <c r="S1815" s="93"/>
      <c r="T1815" s="91"/>
      <c r="U1815" s="91"/>
      <c r="V1815" s="92"/>
      <c r="W1815" s="93"/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1709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1709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>
        <v>0</v>
      </c>
      <c r="M1817" s="96">
        <v>0</v>
      </c>
      <c r="N1817" s="25">
        <v>0</v>
      </c>
      <c r="O1817" s="26">
        <v>0</v>
      </c>
      <c r="P1817" s="91">
        <v>0</v>
      </c>
      <c r="Q1817" s="91">
        <v>0</v>
      </c>
      <c r="R1817" s="25"/>
      <c r="S1817" s="26"/>
      <c r="T1817" s="96"/>
      <c r="U1817" s="96"/>
      <c r="V1817" s="25"/>
      <c r="W1817" s="26"/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1709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1709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1709</v>
      </c>
      <c r="B1820" s="110" t="s">
        <v>280</v>
      </c>
      <c r="C1820" s="110" t="s">
        <v>1569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1709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>
        <v>0</v>
      </c>
      <c r="M1821" s="96">
        <v>0</v>
      </c>
      <c r="N1821" s="25">
        <v>0</v>
      </c>
      <c r="O1821" s="26">
        <v>0</v>
      </c>
      <c r="P1821" s="96">
        <v>0</v>
      </c>
      <c r="Q1821" s="96">
        <v>0</v>
      </c>
      <c r="R1821" s="25"/>
      <c r="S1821" s="26"/>
      <c r="T1821" s="96"/>
      <c r="U1821" s="96"/>
      <c r="V1821" s="25"/>
      <c r="W1821" s="26"/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1709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1709</v>
      </c>
      <c r="B1823" s="110" t="s">
        <v>285</v>
      </c>
      <c r="C1823" s="110" t="s">
        <v>286</v>
      </c>
      <c r="D1823" s="21">
        <f t="shared" si="32"/>
        <v>0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>
        <v>0</v>
      </c>
      <c r="M1823" s="96">
        <v>0</v>
      </c>
      <c r="N1823" s="25">
        <v>0</v>
      </c>
      <c r="O1823" s="26">
        <v>0</v>
      </c>
      <c r="P1823" s="96">
        <v>0</v>
      </c>
      <c r="Q1823" s="96">
        <v>0</v>
      </c>
      <c r="R1823" s="25"/>
      <c r="S1823" s="26"/>
      <c r="T1823" s="96"/>
      <c r="U1823" s="96"/>
      <c r="V1823" s="25"/>
      <c r="W1823" s="26"/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1709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1709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1709</v>
      </c>
      <c r="B1826" s="110" t="s">
        <v>291</v>
      </c>
      <c r="C1826" s="110" t="s">
        <v>1570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1709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1709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1709</v>
      </c>
      <c r="B1829" s="110" t="s">
        <v>296</v>
      </c>
      <c r="C1829" s="110" t="s">
        <v>1571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1709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1709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1709</v>
      </c>
      <c r="B1832" s="110" t="s">
        <v>301</v>
      </c>
      <c r="C1832" s="110" t="s">
        <v>1572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1709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>
        <v>0</v>
      </c>
      <c r="K1833" s="26">
        <v>0</v>
      </c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1709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1709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>
        <v>0</v>
      </c>
      <c r="K1835" s="26">
        <v>0</v>
      </c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1709</v>
      </c>
      <c r="B1836" s="110" t="s">
        <v>308</v>
      </c>
      <c r="C1836" s="110" t="s">
        <v>309</v>
      </c>
      <c r="D1836" s="21">
        <f t="shared" si="32"/>
        <v>63700</v>
      </c>
      <c r="E1836" s="24">
        <f t="shared" si="32"/>
        <v>0</v>
      </c>
      <c r="F1836" s="90">
        <v>0</v>
      </c>
      <c r="G1836" s="90">
        <v>0</v>
      </c>
      <c r="H1836" s="96">
        <v>16200</v>
      </c>
      <c r="I1836" s="96">
        <v>0</v>
      </c>
      <c r="J1836" s="25">
        <v>0</v>
      </c>
      <c r="K1836" s="26">
        <v>0</v>
      </c>
      <c r="L1836" s="96">
        <v>0</v>
      </c>
      <c r="M1836" s="96">
        <v>0</v>
      </c>
      <c r="N1836" s="25">
        <v>47500</v>
      </c>
      <c r="O1836" s="26">
        <v>0</v>
      </c>
      <c r="P1836" s="96">
        <v>0</v>
      </c>
      <c r="Q1836" s="96">
        <v>0</v>
      </c>
      <c r="R1836" s="25"/>
      <c r="S1836" s="26"/>
      <c r="T1836" s="96"/>
      <c r="U1836" s="96"/>
      <c r="V1836" s="25"/>
      <c r="W1836" s="26"/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1709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>
        <v>0</v>
      </c>
      <c r="K1837" s="26">
        <v>0</v>
      </c>
      <c r="L1837" s="96">
        <v>0</v>
      </c>
      <c r="M1837" s="96">
        <v>0</v>
      </c>
      <c r="N1837" s="25">
        <v>0</v>
      </c>
      <c r="O1837" s="26">
        <v>0</v>
      </c>
      <c r="P1837" s="96">
        <v>0</v>
      </c>
      <c r="Q1837" s="96">
        <v>0</v>
      </c>
      <c r="R1837" s="25"/>
      <c r="S1837" s="26"/>
      <c r="T1837" s="96"/>
      <c r="U1837" s="96"/>
      <c r="V1837" s="25"/>
      <c r="W1837" s="26"/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1709</v>
      </c>
      <c r="B1838" s="110" t="s">
        <v>312</v>
      </c>
      <c r="C1838" s="110" t="s">
        <v>313</v>
      </c>
      <c r="D1838" s="21">
        <f t="shared" si="32"/>
        <v>38000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>
        <v>18000</v>
      </c>
      <c r="K1838" s="26">
        <v>0</v>
      </c>
      <c r="L1838" s="96">
        <v>0</v>
      </c>
      <c r="M1838" s="96">
        <v>0</v>
      </c>
      <c r="N1838" s="25">
        <v>0</v>
      </c>
      <c r="O1838" s="26">
        <v>0</v>
      </c>
      <c r="P1838" s="96">
        <v>20000</v>
      </c>
      <c r="Q1838" s="96">
        <v>0</v>
      </c>
      <c r="R1838" s="25"/>
      <c r="S1838" s="26"/>
      <c r="T1838" s="96"/>
      <c r="U1838" s="96"/>
      <c r="V1838" s="25"/>
      <c r="W1838" s="26"/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1709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0</v>
      </c>
      <c r="F1839" s="90">
        <v>0</v>
      </c>
      <c r="G1839" s="90">
        <v>0</v>
      </c>
      <c r="H1839" s="96">
        <v>0</v>
      </c>
      <c r="I1839" s="96">
        <v>0</v>
      </c>
      <c r="J1839" s="25">
        <v>0</v>
      </c>
      <c r="K1839" s="26">
        <v>0</v>
      </c>
      <c r="L1839" s="96">
        <v>0</v>
      </c>
      <c r="M1839" s="96">
        <v>0</v>
      </c>
      <c r="N1839" s="25">
        <v>0</v>
      </c>
      <c r="O1839" s="26">
        <v>0</v>
      </c>
      <c r="P1839" s="96">
        <v>0</v>
      </c>
      <c r="Q1839" s="96">
        <v>0</v>
      </c>
      <c r="R1839" s="25"/>
      <c r="S1839" s="26"/>
      <c r="T1839" s="96"/>
      <c r="U1839" s="96"/>
      <c r="V1839" s="25"/>
      <c r="W1839" s="26"/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1709</v>
      </c>
      <c r="B1840" s="110" t="s">
        <v>316</v>
      </c>
      <c r="C1840" s="110" t="s">
        <v>317</v>
      </c>
      <c r="D1840" s="21">
        <f t="shared" si="32"/>
        <v>45480</v>
      </c>
      <c r="E1840" s="24">
        <f t="shared" si="32"/>
        <v>0</v>
      </c>
      <c r="F1840" s="90">
        <v>0</v>
      </c>
      <c r="G1840" s="90">
        <v>0</v>
      </c>
      <c r="H1840" s="96">
        <v>0</v>
      </c>
      <c r="I1840" s="96">
        <v>0</v>
      </c>
      <c r="J1840" s="25">
        <v>0</v>
      </c>
      <c r="K1840" s="26">
        <v>0</v>
      </c>
      <c r="L1840" s="96">
        <v>0</v>
      </c>
      <c r="M1840" s="96">
        <v>0</v>
      </c>
      <c r="N1840" s="25">
        <v>22800</v>
      </c>
      <c r="O1840" s="26">
        <v>0</v>
      </c>
      <c r="P1840" s="96">
        <v>22680</v>
      </c>
      <c r="Q1840" s="96">
        <v>0</v>
      </c>
      <c r="R1840" s="25"/>
      <c r="S1840" s="26"/>
      <c r="T1840" s="96"/>
      <c r="U1840" s="96"/>
      <c r="V1840" s="25"/>
      <c r="W1840" s="26"/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1709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>
        <v>0</v>
      </c>
      <c r="K1841" s="26">
        <v>0</v>
      </c>
      <c r="L1841" s="96">
        <v>0</v>
      </c>
      <c r="M1841" s="96">
        <v>0</v>
      </c>
      <c r="N1841" s="25">
        <v>0</v>
      </c>
      <c r="O1841" s="26">
        <v>0</v>
      </c>
      <c r="P1841" s="96">
        <v>0</v>
      </c>
      <c r="Q1841" s="96">
        <v>0</v>
      </c>
      <c r="R1841" s="25"/>
      <c r="S1841" s="26"/>
      <c r="T1841" s="96"/>
      <c r="U1841" s="96"/>
      <c r="V1841" s="25"/>
      <c r="W1841" s="26"/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1709</v>
      </c>
      <c r="B1842" s="110" t="s">
        <v>320</v>
      </c>
      <c r="C1842" s="110" t="s">
        <v>321</v>
      </c>
      <c r="D1842" s="21">
        <f t="shared" si="32"/>
        <v>2629400</v>
      </c>
      <c r="E1842" s="24">
        <f t="shared" si="32"/>
        <v>119500</v>
      </c>
      <c r="F1842" s="90">
        <v>1107200</v>
      </c>
      <c r="G1842" s="90">
        <v>46000</v>
      </c>
      <c r="H1842" s="96">
        <v>50000</v>
      </c>
      <c r="I1842" s="96">
        <v>25000</v>
      </c>
      <c r="J1842" s="25">
        <v>194000</v>
      </c>
      <c r="K1842" s="26">
        <v>0</v>
      </c>
      <c r="L1842" s="96">
        <v>546000</v>
      </c>
      <c r="M1842" s="96">
        <v>48500</v>
      </c>
      <c r="N1842" s="25">
        <v>317200</v>
      </c>
      <c r="O1842" s="26">
        <v>0</v>
      </c>
      <c r="P1842" s="96">
        <v>415000</v>
      </c>
      <c r="Q1842" s="96">
        <v>0</v>
      </c>
      <c r="R1842" s="25"/>
      <c r="S1842" s="26"/>
      <c r="T1842" s="96"/>
      <c r="U1842" s="96"/>
      <c r="V1842" s="25"/>
      <c r="W1842" s="26"/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1709</v>
      </c>
      <c r="B1843" s="110" t="s">
        <v>322</v>
      </c>
      <c r="C1843" s="110" t="s">
        <v>323</v>
      </c>
      <c r="D1843" s="21">
        <f t="shared" si="32"/>
        <v>25990</v>
      </c>
      <c r="E1843" s="24">
        <f t="shared" si="32"/>
        <v>0</v>
      </c>
      <c r="F1843" s="90">
        <v>25990</v>
      </c>
      <c r="G1843" s="90">
        <v>0</v>
      </c>
      <c r="H1843" s="91">
        <v>0</v>
      </c>
      <c r="I1843" s="91">
        <v>0</v>
      </c>
      <c r="J1843" s="92">
        <v>0</v>
      </c>
      <c r="K1843" s="93">
        <v>0</v>
      </c>
      <c r="L1843" s="91">
        <v>0</v>
      </c>
      <c r="M1843" s="91">
        <v>0</v>
      </c>
      <c r="N1843" s="92">
        <v>0</v>
      </c>
      <c r="O1843" s="93">
        <v>0</v>
      </c>
      <c r="P1843" s="96">
        <v>0</v>
      </c>
      <c r="Q1843" s="96">
        <v>0</v>
      </c>
      <c r="R1843" s="92"/>
      <c r="S1843" s="93"/>
      <c r="T1843" s="91"/>
      <c r="U1843" s="91"/>
      <c r="V1843" s="92"/>
      <c r="W1843" s="93"/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1709</v>
      </c>
      <c r="B1844" s="110" t="s">
        <v>324</v>
      </c>
      <c r="C1844" s="110" t="s">
        <v>325</v>
      </c>
      <c r="D1844" s="21">
        <f t="shared" si="32"/>
        <v>0</v>
      </c>
      <c r="E1844" s="24">
        <f t="shared" si="32"/>
        <v>0</v>
      </c>
      <c r="F1844" s="90">
        <v>0</v>
      </c>
      <c r="G1844" s="90">
        <v>0</v>
      </c>
      <c r="H1844" s="91">
        <v>0</v>
      </c>
      <c r="I1844" s="91">
        <v>0</v>
      </c>
      <c r="J1844" s="92">
        <v>0</v>
      </c>
      <c r="K1844" s="93">
        <v>0</v>
      </c>
      <c r="L1844" s="91">
        <v>0</v>
      </c>
      <c r="M1844" s="91">
        <v>0</v>
      </c>
      <c r="N1844" s="92">
        <v>0</v>
      </c>
      <c r="O1844" s="93">
        <v>0</v>
      </c>
      <c r="P1844" s="91">
        <v>0</v>
      </c>
      <c r="Q1844" s="91">
        <v>0</v>
      </c>
      <c r="R1844" s="92"/>
      <c r="S1844" s="93"/>
      <c r="T1844" s="91"/>
      <c r="U1844" s="91"/>
      <c r="V1844" s="92"/>
      <c r="W1844" s="93"/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1709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>
        <v>0</v>
      </c>
      <c r="K1845" s="93">
        <v>0</v>
      </c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1709</v>
      </c>
      <c r="B1846" s="110" t="s">
        <v>328</v>
      </c>
      <c r="C1846" s="110" t="s">
        <v>329</v>
      </c>
      <c r="D1846" s="21">
        <f t="shared" si="32"/>
        <v>0</v>
      </c>
      <c r="E1846" s="24">
        <f t="shared" si="32"/>
        <v>365261.74</v>
      </c>
      <c r="F1846" s="90">
        <v>0</v>
      </c>
      <c r="G1846" s="90">
        <v>62627.86</v>
      </c>
      <c r="H1846" s="91">
        <v>0</v>
      </c>
      <c r="I1846" s="91">
        <v>62914.97</v>
      </c>
      <c r="J1846" s="92">
        <v>0</v>
      </c>
      <c r="K1846" s="93">
        <v>48335.12</v>
      </c>
      <c r="L1846" s="91">
        <v>0</v>
      </c>
      <c r="M1846" s="91">
        <v>62914.97</v>
      </c>
      <c r="N1846" s="92">
        <v>0</v>
      </c>
      <c r="O1846" s="93">
        <v>64234.41</v>
      </c>
      <c r="P1846" s="91">
        <v>0</v>
      </c>
      <c r="Q1846" s="91">
        <v>64234.41</v>
      </c>
      <c r="R1846" s="92"/>
      <c r="S1846" s="93"/>
      <c r="T1846" s="91"/>
      <c r="U1846" s="91"/>
      <c r="V1846" s="92"/>
      <c r="W1846" s="93"/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1709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314682.33</v>
      </c>
      <c r="F1847" s="90">
        <v>0</v>
      </c>
      <c r="G1847" s="90">
        <v>66450</v>
      </c>
      <c r="H1847" s="91">
        <v>0</v>
      </c>
      <c r="I1847" s="91">
        <v>66449</v>
      </c>
      <c r="J1847" s="92">
        <v>0</v>
      </c>
      <c r="K1847" s="93">
        <v>82033.33</v>
      </c>
      <c r="L1847" s="91">
        <v>0</v>
      </c>
      <c r="M1847" s="91">
        <v>33250</v>
      </c>
      <c r="N1847" s="92">
        <v>0</v>
      </c>
      <c r="O1847" s="93">
        <v>33250</v>
      </c>
      <c r="P1847" s="91">
        <v>0</v>
      </c>
      <c r="Q1847" s="91">
        <v>33250</v>
      </c>
      <c r="R1847" s="92"/>
      <c r="S1847" s="93"/>
      <c r="T1847" s="91"/>
      <c r="U1847" s="91"/>
      <c r="V1847" s="92"/>
      <c r="W1847" s="93"/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1709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285879.78000000003</v>
      </c>
      <c r="F1848" s="90">
        <v>0</v>
      </c>
      <c r="G1848" s="90">
        <v>56930.82</v>
      </c>
      <c r="H1848" s="91">
        <v>0</v>
      </c>
      <c r="I1848" s="91">
        <v>56699.48</v>
      </c>
      <c r="J1848" s="92">
        <v>0</v>
      </c>
      <c r="K1848" s="93">
        <v>1817.7</v>
      </c>
      <c r="L1848" s="91">
        <v>0</v>
      </c>
      <c r="M1848" s="91">
        <v>56699.48</v>
      </c>
      <c r="N1848" s="92">
        <v>0</v>
      </c>
      <c r="O1848" s="93">
        <v>56699.48</v>
      </c>
      <c r="P1848" s="91">
        <v>0</v>
      </c>
      <c r="Q1848" s="91">
        <v>57032.82</v>
      </c>
      <c r="R1848" s="92"/>
      <c r="S1848" s="93"/>
      <c r="T1848" s="91"/>
      <c r="U1848" s="91"/>
      <c r="V1848" s="92"/>
      <c r="W1848" s="93"/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1709</v>
      </c>
      <c r="B1849" s="110" t="s">
        <v>334</v>
      </c>
      <c r="C1849" s="110" t="s">
        <v>335</v>
      </c>
      <c r="D1849" s="21">
        <f t="shared" si="32"/>
        <v>0</v>
      </c>
      <c r="E1849" s="24">
        <f t="shared" si="32"/>
        <v>46194.66</v>
      </c>
      <c r="F1849" s="90">
        <v>0</v>
      </c>
      <c r="G1849" s="90">
        <v>8956.08</v>
      </c>
      <c r="H1849" s="96">
        <v>0</v>
      </c>
      <c r="I1849" s="96">
        <v>8831.08</v>
      </c>
      <c r="J1849" s="25">
        <v>0</v>
      </c>
      <c r="K1849" s="26">
        <v>3388.17</v>
      </c>
      <c r="L1849" s="96">
        <v>0</v>
      </c>
      <c r="M1849" s="96">
        <v>8378.75</v>
      </c>
      <c r="N1849" s="25">
        <v>0</v>
      </c>
      <c r="O1849" s="26">
        <v>8377.75</v>
      </c>
      <c r="P1849" s="91">
        <v>0</v>
      </c>
      <c r="Q1849" s="91">
        <v>8262.83</v>
      </c>
      <c r="R1849" s="25"/>
      <c r="S1849" s="26"/>
      <c r="T1849" s="96"/>
      <c r="U1849" s="96"/>
      <c r="V1849" s="25"/>
      <c r="W1849" s="26"/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1709</v>
      </c>
      <c r="B1850" s="110" t="s">
        <v>336</v>
      </c>
      <c r="C1850" s="110" t="s">
        <v>337</v>
      </c>
      <c r="D1850" s="21">
        <f t="shared" si="32"/>
        <v>0</v>
      </c>
      <c r="E1850" s="24">
        <f t="shared" si="32"/>
        <v>22873.040000000001</v>
      </c>
      <c r="F1850" s="90">
        <v>0</v>
      </c>
      <c r="G1850" s="90">
        <v>4620.13</v>
      </c>
      <c r="H1850" s="96">
        <v>0</v>
      </c>
      <c r="I1850" s="96">
        <v>4620.13</v>
      </c>
      <c r="J1850" s="25">
        <v>0</v>
      </c>
      <c r="K1850" s="26">
        <v>1205.56</v>
      </c>
      <c r="L1850" s="96">
        <v>0</v>
      </c>
      <c r="M1850" s="96">
        <v>4238.96</v>
      </c>
      <c r="N1850" s="25">
        <v>0</v>
      </c>
      <c r="O1850" s="26">
        <v>3620.13</v>
      </c>
      <c r="P1850" s="96">
        <v>0</v>
      </c>
      <c r="Q1850" s="96">
        <v>4568.13</v>
      </c>
      <c r="R1850" s="25"/>
      <c r="S1850" s="26"/>
      <c r="T1850" s="96"/>
      <c r="U1850" s="96"/>
      <c r="V1850" s="25"/>
      <c r="W1850" s="26"/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1709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>
        <v>0</v>
      </c>
      <c r="K1851" s="26">
        <v>0</v>
      </c>
      <c r="L1851" s="96">
        <v>0</v>
      </c>
      <c r="M1851" s="96">
        <v>0</v>
      </c>
      <c r="N1851" s="25">
        <v>0</v>
      </c>
      <c r="O1851" s="26">
        <v>0</v>
      </c>
      <c r="P1851" s="96">
        <v>0</v>
      </c>
      <c r="Q1851" s="96">
        <v>0</v>
      </c>
      <c r="R1851" s="25"/>
      <c r="S1851" s="26"/>
      <c r="T1851" s="96"/>
      <c r="U1851" s="96"/>
      <c r="V1851" s="25"/>
      <c r="W1851" s="26"/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1709</v>
      </c>
      <c r="B1852" s="110" t="s">
        <v>340</v>
      </c>
      <c r="C1852" s="110" t="s">
        <v>341</v>
      </c>
      <c r="D1852" s="21">
        <f t="shared" si="32"/>
        <v>0</v>
      </c>
      <c r="E1852" s="24">
        <f t="shared" si="32"/>
        <v>1251198.3199999998</v>
      </c>
      <c r="F1852" s="90">
        <v>0</v>
      </c>
      <c r="G1852" s="90">
        <v>192532.58</v>
      </c>
      <c r="H1852" s="91">
        <v>0</v>
      </c>
      <c r="I1852" s="91">
        <v>195527.08</v>
      </c>
      <c r="J1852" s="92">
        <v>0</v>
      </c>
      <c r="K1852" s="93">
        <v>235709.75</v>
      </c>
      <c r="L1852" s="91">
        <v>0</v>
      </c>
      <c r="M1852" s="91">
        <v>208026.75</v>
      </c>
      <c r="N1852" s="92">
        <v>0</v>
      </c>
      <c r="O1852" s="93">
        <v>208785.41</v>
      </c>
      <c r="P1852" s="96">
        <v>0</v>
      </c>
      <c r="Q1852" s="96">
        <v>210616.75</v>
      </c>
      <c r="R1852" s="92"/>
      <c r="S1852" s="93"/>
      <c r="T1852" s="91"/>
      <c r="U1852" s="91"/>
      <c r="V1852" s="92"/>
      <c r="W1852" s="93"/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1709</v>
      </c>
      <c r="B1853" s="110" t="s">
        <v>342</v>
      </c>
      <c r="C1853" s="110" t="s">
        <v>343</v>
      </c>
      <c r="D1853" s="21">
        <f t="shared" si="32"/>
        <v>0</v>
      </c>
      <c r="E1853" s="24">
        <f t="shared" si="32"/>
        <v>132523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>
        <v>0</v>
      </c>
      <c r="K1853" s="93">
        <v>27313.14</v>
      </c>
      <c r="L1853" s="91">
        <v>0</v>
      </c>
      <c r="M1853" s="91">
        <v>21916.36</v>
      </c>
      <c r="N1853" s="92">
        <v>0</v>
      </c>
      <c r="O1853" s="93">
        <v>21916.36</v>
      </c>
      <c r="P1853" s="91">
        <v>0</v>
      </c>
      <c r="Q1853" s="91">
        <v>21916.36</v>
      </c>
      <c r="R1853" s="92"/>
      <c r="S1853" s="93"/>
      <c r="T1853" s="91"/>
      <c r="U1853" s="91"/>
      <c r="V1853" s="92"/>
      <c r="W1853" s="93"/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1709</v>
      </c>
      <c r="B1854" s="110" t="s">
        <v>344</v>
      </c>
      <c r="C1854" s="110" t="s">
        <v>345</v>
      </c>
      <c r="D1854" s="21">
        <f t="shared" si="32"/>
        <v>0</v>
      </c>
      <c r="E1854" s="24">
        <f t="shared" si="32"/>
        <v>124936.25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>
        <v>0</v>
      </c>
      <c r="K1854" s="26">
        <v>5287.84</v>
      </c>
      <c r="L1854" s="96">
        <v>0</v>
      </c>
      <c r="M1854" s="96">
        <v>28323.97</v>
      </c>
      <c r="N1854" s="25">
        <v>0</v>
      </c>
      <c r="O1854" s="26">
        <v>28321.97</v>
      </c>
      <c r="P1854" s="91">
        <v>0</v>
      </c>
      <c r="Q1854" s="91">
        <v>7382.31</v>
      </c>
      <c r="R1854" s="25"/>
      <c r="S1854" s="26"/>
      <c r="T1854" s="96"/>
      <c r="U1854" s="96"/>
      <c r="V1854" s="25"/>
      <c r="W1854" s="26"/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1709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1059.52</v>
      </c>
      <c r="F1855" s="90"/>
      <c r="G1855" s="90"/>
      <c r="H1855" s="96"/>
      <c r="I1855" s="96"/>
      <c r="J1855" s="25">
        <v>0</v>
      </c>
      <c r="K1855" s="26">
        <v>1059.52</v>
      </c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1709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1709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1709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>
        <v>0</v>
      </c>
      <c r="K1858" s="26">
        <v>0</v>
      </c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1709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1709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>
        <v>0</v>
      </c>
      <c r="K1860" s="26">
        <v>0</v>
      </c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1709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>
        <v>0</v>
      </c>
      <c r="K1861" s="93">
        <v>0</v>
      </c>
      <c r="L1861" s="91">
        <v>0</v>
      </c>
      <c r="M1861" s="91">
        <v>0</v>
      </c>
      <c r="N1861" s="92">
        <v>0</v>
      </c>
      <c r="O1861" s="93">
        <v>0</v>
      </c>
      <c r="P1861" s="96">
        <v>0</v>
      </c>
      <c r="Q1861" s="96">
        <v>0</v>
      </c>
      <c r="R1861" s="92"/>
      <c r="S1861" s="93"/>
      <c r="T1861" s="91"/>
      <c r="U1861" s="91"/>
      <c r="V1861" s="92"/>
      <c r="W1861" s="93"/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1709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1709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171610.09000000003</v>
      </c>
      <c r="F1863" s="90">
        <v>0</v>
      </c>
      <c r="G1863" s="90">
        <v>34458.33</v>
      </c>
      <c r="H1863" s="96">
        <v>0</v>
      </c>
      <c r="I1863" s="96">
        <v>34458.33</v>
      </c>
      <c r="J1863" s="25">
        <v>0</v>
      </c>
      <c r="K1863" s="26">
        <v>444.44</v>
      </c>
      <c r="L1863" s="96">
        <v>0</v>
      </c>
      <c r="M1863" s="96">
        <v>34458.33</v>
      </c>
      <c r="N1863" s="25">
        <v>0</v>
      </c>
      <c r="O1863" s="26">
        <v>34457.33</v>
      </c>
      <c r="P1863" s="96">
        <v>0</v>
      </c>
      <c r="Q1863" s="96">
        <v>33333.33</v>
      </c>
      <c r="R1863" s="25"/>
      <c r="S1863" s="26"/>
      <c r="T1863" s="96"/>
      <c r="U1863" s="96"/>
      <c r="V1863" s="25"/>
      <c r="W1863" s="26"/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1709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1709</v>
      </c>
      <c r="B1865" s="110" t="s">
        <v>366</v>
      </c>
      <c r="C1865" s="110" t="s">
        <v>367</v>
      </c>
      <c r="D1865" s="21">
        <f t="shared" si="33"/>
        <v>447300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/>
      <c r="W1865" s="26"/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1709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1709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1709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1709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1709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1709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1709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1709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1709</v>
      </c>
      <c r="B1874" s="110" t="s">
        <v>384</v>
      </c>
      <c r="C1874" s="110" t="s">
        <v>1573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1709</v>
      </c>
      <c r="B1875" s="110" t="s">
        <v>386</v>
      </c>
      <c r="C1875" s="110" t="s">
        <v>1667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1709</v>
      </c>
      <c r="B1876" s="110" t="s">
        <v>388</v>
      </c>
      <c r="C1876" s="110" t="s">
        <v>1668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1709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1709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1709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1709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1709</v>
      </c>
      <c r="B1881" s="110" t="s">
        <v>398</v>
      </c>
      <c r="C1881" s="110" t="s">
        <v>1574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1709</v>
      </c>
      <c r="B1882" s="110" t="s">
        <v>400</v>
      </c>
      <c r="C1882" s="110" t="s">
        <v>1669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1709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1709</v>
      </c>
      <c r="B1884" s="110" t="s">
        <v>404</v>
      </c>
      <c r="C1884" s="110" t="s">
        <v>1575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1709</v>
      </c>
      <c r="B1885" s="110" t="s">
        <v>406</v>
      </c>
      <c r="C1885" s="110" t="s">
        <v>1576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1709</v>
      </c>
      <c r="B1886" s="110" t="s">
        <v>408</v>
      </c>
      <c r="C1886" s="110" t="s">
        <v>1577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1709</v>
      </c>
      <c r="B1887" s="110" t="s">
        <v>410</v>
      </c>
      <c r="C1887" s="110" t="s">
        <v>1578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1709</v>
      </c>
      <c r="B1888" s="110" t="s">
        <v>412</v>
      </c>
      <c r="C1888" s="110" t="s">
        <v>413</v>
      </c>
      <c r="D1888" s="21">
        <f t="shared" si="33"/>
        <v>7604349.2400000002</v>
      </c>
      <c r="E1888" s="24">
        <f t="shared" si="33"/>
        <v>4971816.83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>
        <v>432393.62</v>
      </c>
      <c r="K1888" s="26">
        <v>857001.85</v>
      </c>
      <c r="L1888" s="96">
        <v>1097374.68</v>
      </c>
      <c r="M1888" s="96">
        <v>860363.76</v>
      </c>
      <c r="N1888" s="25">
        <v>1012783.4</v>
      </c>
      <c r="O1888" s="26">
        <v>168227.8</v>
      </c>
      <c r="P1888" s="91">
        <v>1853827.68</v>
      </c>
      <c r="Q1888" s="91">
        <v>1227469.1299999999</v>
      </c>
      <c r="R1888" s="25"/>
      <c r="S1888" s="26"/>
      <c r="T1888" s="96"/>
      <c r="U1888" s="96"/>
      <c r="V1888" s="25"/>
      <c r="W1888" s="26"/>
      <c r="X1888" s="96"/>
      <c r="Y1888" s="96"/>
      <c r="Z1888" s="25"/>
      <c r="AA1888" s="26"/>
      <c r="AB1888" s="96"/>
      <c r="AC1888" s="96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1709</v>
      </c>
      <c r="B1889" s="110" t="s">
        <v>414</v>
      </c>
      <c r="C1889" s="110" t="s">
        <v>415</v>
      </c>
      <c r="D1889" s="21">
        <f t="shared" si="33"/>
        <v>1746953.1800000002</v>
      </c>
      <c r="E1889" s="24">
        <f t="shared" si="33"/>
        <v>2105938.1999999997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>
        <v>350129.95</v>
      </c>
      <c r="K1889" s="26">
        <v>351791.75</v>
      </c>
      <c r="L1889" s="96">
        <v>534877.52</v>
      </c>
      <c r="M1889" s="96">
        <v>379748.19</v>
      </c>
      <c r="N1889" s="25">
        <v>242271.3</v>
      </c>
      <c r="O1889" s="26">
        <v>427629.18</v>
      </c>
      <c r="P1889" s="96">
        <v>449002.3</v>
      </c>
      <c r="Q1889" s="96">
        <v>237205.18</v>
      </c>
      <c r="R1889" s="25"/>
      <c r="S1889" s="26"/>
      <c r="T1889" s="96"/>
      <c r="U1889" s="96"/>
      <c r="V1889" s="25"/>
      <c r="W1889" s="26"/>
      <c r="X1889" s="96"/>
      <c r="Y1889" s="96"/>
      <c r="Z1889" s="25"/>
      <c r="AA1889" s="26"/>
      <c r="AB1889" s="96"/>
      <c r="AC1889" s="96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1709</v>
      </c>
      <c r="B1890" s="110" t="s">
        <v>416</v>
      </c>
      <c r="C1890" s="110" t="s">
        <v>417</v>
      </c>
      <c r="D1890" s="21">
        <f t="shared" si="33"/>
        <v>2474629.4</v>
      </c>
      <c r="E1890" s="24">
        <f t="shared" si="33"/>
        <v>2230629.5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>
        <v>128013</v>
      </c>
      <c r="K1890" s="26">
        <v>237262</v>
      </c>
      <c r="L1890" s="96">
        <v>1524115</v>
      </c>
      <c r="M1890" s="96">
        <v>263812</v>
      </c>
      <c r="N1890" s="25">
        <v>30850</v>
      </c>
      <c r="O1890" s="26">
        <v>121230</v>
      </c>
      <c r="P1890" s="96">
        <v>642011.9</v>
      </c>
      <c r="Q1890" s="96">
        <v>350563.7</v>
      </c>
      <c r="R1890" s="25"/>
      <c r="S1890" s="26"/>
      <c r="T1890" s="96"/>
      <c r="U1890" s="96"/>
      <c r="V1890" s="25"/>
      <c r="W1890" s="26"/>
      <c r="X1890" s="96"/>
      <c r="Y1890" s="96"/>
      <c r="Z1890" s="25"/>
      <c r="AA1890" s="26"/>
      <c r="AB1890" s="96"/>
      <c r="AC1890" s="96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1709</v>
      </c>
      <c r="B1891" s="110" t="s">
        <v>418</v>
      </c>
      <c r="C1891" s="110" t="s">
        <v>419</v>
      </c>
      <c r="D1891" s="21">
        <f t="shared" si="33"/>
        <v>2186739.16</v>
      </c>
      <c r="E1891" s="24">
        <f t="shared" si="33"/>
        <v>1952652.62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>
        <v>772141.4</v>
      </c>
      <c r="K1891" s="26">
        <v>698055.9</v>
      </c>
      <c r="L1891" s="96">
        <v>198268.85</v>
      </c>
      <c r="M1891" s="96">
        <v>380957.85</v>
      </c>
      <c r="N1891" s="25">
        <v>268076.75</v>
      </c>
      <c r="O1891" s="26">
        <v>136172.75</v>
      </c>
      <c r="P1891" s="96">
        <v>311042.08</v>
      </c>
      <c r="Q1891" s="96">
        <v>299272.08</v>
      </c>
      <c r="R1891" s="25"/>
      <c r="S1891" s="26"/>
      <c r="T1891" s="96"/>
      <c r="U1891" s="96"/>
      <c r="V1891" s="25"/>
      <c r="W1891" s="26"/>
      <c r="X1891" s="96"/>
      <c r="Y1891" s="96"/>
      <c r="Z1891" s="25"/>
      <c r="AA1891" s="26"/>
      <c r="AB1891" s="96"/>
      <c r="AC1891" s="96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1709</v>
      </c>
      <c r="B1892" s="110" t="s">
        <v>420</v>
      </c>
      <c r="C1892" s="110" t="s">
        <v>421</v>
      </c>
      <c r="D1892" s="21">
        <f t="shared" si="33"/>
        <v>1707053.3</v>
      </c>
      <c r="E1892" s="24">
        <f t="shared" si="33"/>
        <v>1619705.33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>
        <v>514794.31</v>
      </c>
      <c r="K1892" s="26">
        <v>556724.15</v>
      </c>
      <c r="L1892" s="96">
        <v>238295.09</v>
      </c>
      <c r="M1892" s="96">
        <v>213082</v>
      </c>
      <c r="N1892" s="25">
        <v>242591</v>
      </c>
      <c r="O1892" s="26">
        <v>218967</v>
      </c>
      <c r="P1892" s="96">
        <v>335993</v>
      </c>
      <c r="Q1892" s="96">
        <v>200496</v>
      </c>
      <c r="R1892" s="25"/>
      <c r="S1892" s="26"/>
      <c r="T1892" s="96"/>
      <c r="U1892" s="96"/>
      <c r="V1892" s="25"/>
      <c r="W1892" s="26"/>
      <c r="X1892" s="96"/>
      <c r="Y1892" s="96"/>
      <c r="Z1892" s="25"/>
      <c r="AA1892" s="26"/>
      <c r="AB1892" s="96"/>
      <c r="AC1892" s="96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1709</v>
      </c>
      <c r="B1893" s="110" t="s">
        <v>422</v>
      </c>
      <c r="C1893" s="110" t="s">
        <v>423</v>
      </c>
      <c r="D1893" s="21">
        <f t="shared" si="33"/>
        <v>1401502.2</v>
      </c>
      <c r="E1893" s="24">
        <f t="shared" si="33"/>
        <v>964504.2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>
        <v>224400</v>
      </c>
      <c r="K1893" s="26">
        <v>255000</v>
      </c>
      <c r="L1893" s="96">
        <v>77100</v>
      </c>
      <c r="M1893" s="96">
        <v>119091.2</v>
      </c>
      <c r="N1893" s="25">
        <v>33490</v>
      </c>
      <c r="O1893" s="26">
        <v>272593</v>
      </c>
      <c r="P1893" s="96">
        <v>212064.2</v>
      </c>
      <c r="Q1893" s="96">
        <v>102430</v>
      </c>
      <c r="R1893" s="25"/>
      <c r="S1893" s="26"/>
      <c r="T1893" s="96"/>
      <c r="U1893" s="96"/>
      <c r="V1893" s="25"/>
      <c r="W1893" s="26"/>
      <c r="X1893" s="96"/>
      <c r="Y1893" s="96"/>
      <c r="Z1893" s="25"/>
      <c r="AA1893" s="26"/>
      <c r="AB1893" s="96"/>
      <c r="AC1893" s="96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1709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1709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1709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1709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>
        <v>0</v>
      </c>
      <c r="K1897" s="26">
        <v>0</v>
      </c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1709</v>
      </c>
      <c r="B1898" s="110" t="s">
        <v>432</v>
      </c>
      <c r="C1898" s="110" t="s">
        <v>433</v>
      </c>
      <c r="D1898" s="21">
        <f t="shared" si="33"/>
        <v>90509.99</v>
      </c>
      <c r="E1898" s="24">
        <f t="shared" si="33"/>
        <v>225266.10000000003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>
        <v>12210</v>
      </c>
      <c r="K1898" s="93">
        <v>24068</v>
      </c>
      <c r="L1898" s="91">
        <v>20872.490000000002</v>
      </c>
      <c r="M1898" s="91">
        <v>39836.449999999997</v>
      </c>
      <c r="N1898" s="92">
        <v>6400</v>
      </c>
      <c r="O1898" s="93">
        <v>47300</v>
      </c>
      <c r="P1898" s="96">
        <v>27997.5</v>
      </c>
      <c r="Q1898" s="96">
        <v>50066.2</v>
      </c>
      <c r="R1898" s="92"/>
      <c r="S1898" s="93"/>
      <c r="T1898" s="91"/>
      <c r="U1898" s="91"/>
      <c r="V1898" s="92"/>
      <c r="W1898" s="93"/>
      <c r="X1898" s="91"/>
      <c r="Y1898" s="91"/>
      <c r="Z1898" s="92"/>
      <c r="AA1898" s="93"/>
      <c r="AB1898" s="91"/>
      <c r="AC1898" s="91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1709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>
        <v>0</v>
      </c>
      <c r="K1899" s="93">
        <v>0</v>
      </c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1709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1709</v>
      </c>
      <c r="B1901" s="110" t="s">
        <v>438</v>
      </c>
      <c r="C1901" s="110" t="s">
        <v>1579</v>
      </c>
      <c r="D1901" s="21">
        <f t="shared" si="33"/>
        <v>1284339</v>
      </c>
      <c r="E1901" s="24">
        <f t="shared" si="33"/>
        <v>906545.9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>
        <v>0</v>
      </c>
      <c r="K1901" s="93">
        <v>109465</v>
      </c>
      <c r="L1901" s="91">
        <v>0</v>
      </c>
      <c r="M1901" s="91">
        <v>153667.1</v>
      </c>
      <c r="N1901" s="92">
        <v>523961</v>
      </c>
      <c r="O1901" s="93">
        <v>126347</v>
      </c>
      <c r="P1901" s="96">
        <v>428823</v>
      </c>
      <c r="Q1901" s="96">
        <v>161930.9</v>
      </c>
      <c r="R1901" s="92"/>
      <c r="S1901" s="93"/>
      <c r="T1901" s="91"/>
      <c r="U1901" s="91"/>
      <c r="V1901" s="92"/>
      <c r="W1901" s="93"/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1709</v>
      </c>
      <c r="B1902" s="110" t="s">
        <v>439</v>
      </c>
      <c r="C1902" s="110" t="s">
        <v>1580</v>
      </c>
      <c r="D1902" s="21">
        <f t="shared" si="33"/>
        <v>0</v>
      </c>
      <c r="E1902" s="24">
        <f t="shared" si="33"/>
        <v>28000</v>
      </c>
      <c r="F1902" s="90">
        <v>0</v>
      </c>
      <c r="G1902" s="90">
        <v>0</v>
      </c>
      <c r="H1902" s="91">
        <v>0</v>
      </c>
      <c r="I1902" s="91">
        <v>0</v>
      </c>
      <c r="J1902" s="92">
        <v>0</v>
      </c>
      <c r="K1902" s="93">
        <v>28000</v>
      </c>
      <c r="L1902" s="91">
        <v>0</v>
      </c>
      <c r="M1902" s="91">
        <v>0</v>
      </c>
      <c r="N1902" s="92">
        <v>0</v>
      </c>
      <c r="O1902" s="93">
        <v>0</v>
      </c>
      <c r="P1902" s="91">
        <v>0</v>
      </c>
      <c r="Q1902" s="91">
        <v>0</v>
      </c>
      <c r="R1902" s="92"/>
      <c r="S1902" s="93"/>
      <c r="T1902" s="91"/>
      <c r="U1902" s="91"/>
      <c r="V1902" s="92"/>
      <c r="W1902" s="93"/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1709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1709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1709</v>
      </c>
      <c r="B1905" s="110" t="s">
        <v>1581</v>
      </c>
      <c r="C1905" s="110" t="s">
        <v>1582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1709</v>
      </c>
      <c r="B1906" s="110" t="s">
        <v>444</v>
      </c>
      <c r="C1906" s="110" t="s">
        <v>445</v>
      </c>
      <c r="D1906" s="21">
        <f t="shared" si="33"/>
        <v>1611848.92</v>
      </c>
      <c r="E1906" s="24">
        <f t="shared" si="33"/>
        <v>1819765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>
        <v>946083.92</v>
      </c>
      <c r="M1906" s="96">
        <v>546000</v>
      </c>
      <c r="N1906" s="25">
        <v>412065</v>
      </c>
      <c r="O1906" s="26">
        <v>207200</v>
      </c>
      <c r="P1906" s="91">
        <v>232200</v>
      </c>
      <c r="Q1906" s="91">
        <v>435000</v>
      </c>
      <c r="R1906" s="25"/>
      <c r="S1906" s="26"/>
      <c r="T1906" s="96"/>
      <c r="U1906" s="96"/>
      <c r="V1906" s="25"/>
      <c r="W1906" s="26"/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1709</v>
      </c>
      <c r="B1907" s="110" t="s">
        <v>446</v>
      </c>
      <c r="C1907" s="110" t="s">
        <v>447</v>
      </c>
      <c r="D1907" s="21">
        <f t="shared" si="33"/>
        <v>1801</v>
      </c>
      <c r="E1907" s="24">
        <f t="shared" si="33"/>
        <v>456789.5</v>
      </c>
      <c r="F1907" s="90"/>
      <c r="G1907" s="90"/>
      <c r="H1907" s="96"/>
      <c r="I1907" s="96"/>
      <c r="J1907" s="25">
        <v>1801</v>
      </c>
      <c r="K1907" s="26">
        <v>456789.5</v>
      </c>
      <c r="L1907" s="96">
        <v>0</v>
      </c>
      <c r="M1907" s="96">
        <v>0</v>
      </c>
      <c r="N1907" s="25">
        <v>0</v>
      </c>
      <c r="O1907" s="26">
        <v>0</v>
      </c>
      <c r="P1907" s="96">
        <v>0</v>
      </c>
      <c r="Q1907" s="96">
        <v>0</v>
      </c>
      <c r="R1907" s="25"/>
      <c r="S1907" s="26"/>
      <c r="T1907" s="96"/>
      <c r="U1907" s="96"/>
      <c r="V1907" s="25"/>
      <c r="W1907" s="26"/>
      <c r="X1907" s="96"/>
      <c r="Y1907" s="96"/>
      <c r="Z1907" s="25"/>
      <c r="AA1907" s="26"/>
      <c r="AB1907" s="96"/>
      <c r="AC1907" s="96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1709</v>
      </c>
      <c r="B1908" s="110" t="s">
        <v>448</v>
      </c>
      <c r="C1908" s="110" t="s">
        <v>449</v>
      </c>
      <c r="D1908" s="21">
        <f t="shared" si="33"/>
        <v>1498</v>
      </c>
      <c r="E1908" s="24">
        <f t="shared" si="33"/>
        <v>9879</v>
      </c>
      <c r="F1908" s="90">
        <v>0</v>
      </c>
      <c r="G1908" s="90">
        <v>0</v>
      </c>
      <c r="H1908" s="96">
        <v>0</v>
      </c>
      <c r="I1908" s="96">
        <v>0</v>
      </c>
      <c r="J1908" s="25">
        <v>1498</v>
      </c>
      <c r="K1908" s="26">
        <v>9879</v>
      </c>
      <c r="L1908" s="96">
        <v>0</v>
      </c>
      <c r="M1908" s="96">
        <v>0</v>
      </c>
      <c r="N1908" s="25">
        <v>0</v>
      </c>
      <c r="O1908" s="26">
        <v>0</v>
      </c>
      <c r="P1908" s="96">
        <v>0</v>
      </c>
      <c r="Q1908" s="96">
        <v>0</v>
      </c>
      <c r="R1908" s="25"/>
      <c r="S1908" s="26"/>
      <c r="T1908" s="96"/>
      <c r="U1908" s="96"/>
      <c r="V1908" s="25"/>
      <c r="W1908" s="26"/>
      <c r="X1908" s="96"/>
      <c r="Y1908" s="96"/>
      <c r="Z1908" s="25"/>
      <c r="AA1908" s="26"/>
      <c r="AB1908" s="96"/>
      <c r="AC1908" s="96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1709</v>
      </c>
      <c r="B1909" s="110" t="s">
        <v>450</v>
      </c>
      <c r="C1909" s="110" t="s">
        <v>1583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1709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1709</v>
      </c>
      <c r="B1911" s="110" t="s">
        <v>454</v>
      </c>
      <c r="C1911" s="110" t="s">
        <v>1584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>
        <v>0</v>
      </c>
      <c r="K1911" s="26">
        <v>0</v>
      </c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1709</v>
      </c>
      <c r="B1912" s="110" t="s">
        <v>456</v>
      </c>
      <c r="C1912" s="110" t="s">
        <v>1585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1709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1709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1709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1709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1709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1709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1709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1709</v>
      </c>
      <c r="B1920" s="110" t="s">
        <v>472</v>
      </c>
      <c r="C1920" s="110" t="s">
        <v>473</v>
      </c>
      <c r="D1920" s="21">
        <f t="shared" si="33"/>
        <v>242666.18</v>
      </c>
      <c r="E1920" s="24">
        <f t="shared" si="33"/>
        <v>114255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>
        <v>0</v>
      </c>
      <c r="Q1920" s="96">
        <v>114255</v>
      </c>
      <c r="R1920" s="25"/>
      <c r="S1920" s="26"/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1709</v>
      </c>
      <c r="B1921" s="110" t="s">
        <v>474</v>
      </c>
      <c r="C1921" s="110" t="s">
        <v>475</v>
      </c>
      <c r="D1921" s="21">
        <f t="shared" si="33"/>
        <v>285850</v>
      </c>
      <c r="E1921" s="24">
        <f t="shared" si="33"/>
        <v>13100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>
        <v>0</v>
      </c>
      <c r="M1921" s="96">
        <v>13100</v>
      </c>
      <c r="N1921" s="25">
        <v>13100</v>
      </c>
      <c r="O1921" s="26">
        <v>0</v>
      </c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1709</v>
      </c>
      <c r="B1922" s="110" t="s">
        <v>476</v>
      </c>
      <c r="C1922" s="110" t="s">
        <v>477</v>
      </c>
      <c r="D1922" s="21">
        <f t="shared" si="33"/>
        <v>211659</v>
      </c>
      <c r="E1922" s="24">
        <f t="shared" si="33"/>
        <v>302058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>
        <v>0</v>
      </c>
      <c r="M1922" s="96">
        <v>74205</v>
      </c>
      <c r="N1922" s="25">
        <v>74205</v>
      </c>
      <c r="O1922" s="26">
        <v>68952</v>
      </c>
      <c r="P1922" s="96">
        <v>68952</v>
      </c>
      <c r="Q1922" s="96">
        <v>87753</v>
      </c>
      <c r="R1922" s="25"/>
      <c r="S1922" s="26"/>
      <c r="T1922" s="96"/>
      <c r="U1922" s="96"/>
      <c r="V1922" s="25"/>
      <c r="W1922" s="26"/>
      <c r="X1922" s="96"/>
      <c r="Y1922" s="96"/>
      <c r="Z1922" s="25"/>
      <c r="AA1922" s="26"/>
      <c r="AB1922" s="96"/>
      <c r="AC1922" s="96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1709</v>
      </c>
      <c r="B1923" s="110" t="s">
        <v>478</v>
      </c>
      <c r="C1923" s="110" t="s">
        <v>479</v>
      </c>
      <c r="D1923" s="21">
        <f t="shared" si="33"/>
        <v>15310</v>
      </c>
      <c r="E1923" s="24">
        <f t="shared" si="33"/>
        <v>20696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>
        <v>0</v>
      </c>
      <c r="M1923" s="96">
        <v>5238</v>
      </c>
      <c r="N1923" s="25">
        <v>5238</v>
      </c>
      <c r="O1923" s="26">
        <v>5074</v>
      </c>
      <c r="P1923" s="96">
        <v>5074</v>
      </c>
      <c r="Q1923" s="96">
        <v>6268</v>
      </c>
      <c r="R1923" s="25"/>
      <c r="S1923" s="26"/>
      <c r="T1923" s="96"/>
      <c r="U1923" s="96"/>
      <c r="V1923" s="25"/>
      <c r="W1923" s="26"/>
      <c r="X1923" s="96"/>
      <c r="Y1923" s="96"/>
      <c r="Z1923" s="25"/>
      <c r="AA1923" s="26"/>
      <c r="AB1923" s="96"/>
      <c r="AC1923" s="96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1709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1709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1709</v>
      </c>
      <c r="B1926" s="110" t="s">
        <v>484</v>
      </c>
      <c r="C1926" s="110" t="s">
        <v>485</v>
      </c>
      <c r="D1926" s="21">
        <f t="shared" si="34"/>
        <v>240000</v>
      </c>
      <c r="E1926" s="24">
        <f t="shared" si="34"/>
        <v>220000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>
        <v>130000</v>
      </c>
      <c r="K1926" s="26">
        <v>120000</v>
      </c>
      <c r="L1926" s="96">
        <v>20000</v>
      </c>
      <c r="M1926" s="96">
        <v>20000</v>
      </c>
      <c r="N1926" s="25">
        <v>20000</v>
      </c>
      <c r="O1926" s="26">
        <v>20000</v>
      </c>
      <c r="P1926" s="96">
        <v>20000</v>
      </c>
      <c r="Q1926" s="96">
        <v>20000</v>
      </c>
      <c r="R1926" s="25"/>
      <c r="S1926" s="26"/>
      <c r="T1926" s="96"/>
      <c r="U1926" s="96"/>
      <c r="V1926" s="25"/>
      <c r="W1926" s="26"/>
      <c r="X1926" s="96"/>
      <c r="Y1926" s="96"/>
      <c r="Z1926" s="25"/>
      <c r="AA1926" s="26"/>
      <c r="AB1926" s="96"/>
      <c r="AC1926" s="96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1709</v>
      </c>
      <c r="B1927" s="110" t="s">
        <v>486</v>
      </c>
      <c r="C1927" s="110" t="s">
        <v>1586</v>
      </c>
      <c r="D1927" s="21">
        <f t="shared" si="34"/>
        <v>4595985</v>
      </c>
      <c r="E1927" s="24">
        <f t="shared" si="34"/>
        <v>4741351.8100000005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>
        <v>1068940</v>
      </c>
      <c r="K1927" s="26">
        <v>1141664.81</v>
      </c>
      <c r="L1927" s="96">
        <v>729575</v>
      </c>
      <c r="M1927" s="96">
        <v>755776</v>
      </c>
      <c r="N1927" s="25">
        <v>755776</v>
      </c>
      <c r="O1927" s="26">
        <v>704465</v>
      </c>
      <c r="P1927" s="96">
        <v>692705</v>
      </c>
      <c r="Q1927" s="96">
        <v>668442</v>
      </c>
      <c r="R1927" s="25"/>
      <c r="S1927" s="26"/>
      <c r="T1927" s="96"/>
      <c r="U1927" s="96"/>
      <c r="V1927" s="25"/>
      <c r="W1927" s="26"/>
      <c r="X1927" s="96"/>
      <c r="Y1927" s="96"/>
      <c r="Z1927" s="25"/>
      <c r="AA1927" s="26"/>
      <c r="AB1927" s="96"/>
      <c r="AC1927" s="96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1709</v>
      </c>
      <c r="B1928" s="110" t="s">
        <v>488</v>
      </c>
      <c r="C1928" s="110" t="s">
        <v>489</v>
      </c>
      <c r="D1928" s="21">
        <f t="shared" si="34"/>
        <v>632027.5</v>
      </c>
      <c r="E1928" s="24">
        <f t="shared" si="34"/>
        <v>601757.5</v>
      </c>
      <c r="F1928" s="90">
        <v>69490</v>
      </c>
      <c r="G1928" s="90">
        <v>66730</v>
      </c>
      <c r="H1928" s="96">
        <v>66730</v>
      </c>
      <c r="I1928" s="96">
        <v>77620</v>
      </c>
      <c r="J1928" s="25">
        <v>227727.5</v>
      </c>
      <c r="K1928" s="26">
        <v>226877.5</v>
      </c>
      <c r="L1928" s="96">
        <v>99060</v>
      </c>
      <c r="M1928" s="96">
        <v>96660</v>
      </c>
      <c r="N1928" s="25">
        <v>96660</v>
      </c>
      <c r="O1928" s="26">
        <v>72360</v>
      </c>
      <c r="P1928" s="96">
        <v>72360</v>
      </c>
      <c r="Q1928" s="96">
        <v>61510</v>
      </c>
      <c r="R1928" s="25"/>
      <c r="S1928" s="26"/>
      <c r="T1928" s="96"/>
      <c r="U1928" s="96"/>
      <c r="V1928" s="25"/>
      <c r="W1928" s="26"/>
      <c r="X1928" s="96"/>
      <c r="Y1928" s="96"/>
      <c r="Z1928" s="25"/>
      <c r="AA1928" s="26"/>
      <c r="AB1928" s="96"/>
      <c r="AC1928" s="96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1709</v>
      </c>
      <c r="B1929" s="110" t="s">
        <v>490</v>
      </c>
      <c r="C1929" s="110" t="s">
        <v>1587</v>
      </c>
      <c r="D1929" s="21">
        <f t="shared" si="34"/>
        <v>264000</v>
      </c>
      <c r="E1929" s="24">
        <f t="shared" si="34"/>
        <v>264000</v>
      </c>
      <c r="F1929" s="90"/>
      <c r="G1929" s="90"/>
      <c r="H1929" s="96"/>
      <c r="I1929" s="96"/>
      <c r="J1929" s="25">
        <v>6000</v>
      </c>
      <c r="K1929" s="26">
        <v>6000</v>
      </c>
      <c r="L1929" s="96">
        <v>129000</v>
      </c>
      <c r="M1929" s="96">
        <v>129000</v>
      </c>
      <c r="N1929" s="25">
        <v>129000</v>
      </c>
      <c r="O1929" s="26">
        <v>129000</v>
      </c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1709</v>
      </c>
      <c r="B1930" s="110" t="s">
        <v>492</v>
      </c>
      <c r="C1930" s="110" t="s">
        <v>493</v>
      </c>
      <c r="D1930" s="21">
        <f t="shared" si="34"/>
        <v>64800</v>
      </c>
      <c r="E1930" s="24">
        <f t="shared" si="34"/>
        <v>65200</v>
      </c>
      <c r="F1930" s="90"/>
      <c r="G1930" s="90"/>
      <c r="H1930" s="91"/>
      <c r="I1930" s="91"/>
      <c r="J1930" s="92">
        <v>64800</v>
      </c>
      <c r="K1930" s="93">
        <v>65200</v>
      </c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1709</v>
      </c>
      <c r="B1931" s="110" t="s">
        <v>494</v>
      </c>
      <c r="C1931" s="110" t="s">
        <v>495</v>
      </c>
      <c r="D1931" s="21">
        <f t="shared" si="34"/>
        <v>3167800</v>
      </c>
      <c r="E1931" s="24">
        <f t="shared" si="34"/>
        <v>3434300</v>
      </c>
      <c r="F1931" s="90">
        <v>576500</v>
      </c>
      <c r="G1931" s="90">
        <v>0</v>
      </c>
      <c r="H1931" s="91">
        <v>588000</v>
      </c>
      <c r="I1931" s="91">
        <v>588000</v>
      </c>
      <c r="J1931" s="92">
        <v>353700</v>
      </c>
      <c r="K1931" s="93">
        <v>68200</v>
      </c>
      <c r="L1931" s="91">
        <v>0</v>
      </c>
      <c r="M1931" s="91">
        <v>1662300</v>
      </c>
      <c r="N1931" s="92">
        <v>1649600</v>
      </c>
      <c r="O1931" s="93">
        <v>557900</v>
      </c>
      <c r="P1931" s="91">
        <v>0</v>
      </c>
      <c r="Q1931" s="91">
        <v>557900</v>
      </c>
      <c r="R1931" s="92"/>
      <c r="S1931" s="93"/>
      <c r="T1931" s="91"/>
      <c r="U1931" s="91"/>
      <c r="V1931" s="92"/>
      <c r="W1931" s="93"/>
      <c r="X1931" s="91"/>
      <c r="Y1931" s="91"/>
      <c r="Z1931" s="92"/>
      <c r="AA1931" s="93"/>
      <c r="AB1931" s="91"/>
      <c r="AC1931" s="91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1709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1709</v>
      </c>
      <c r="B1933" s="110" t="s">
        <v>498</v>
      </c>
      <c r="C1933" s="110" t="s">
        <v>461</v>
      </c>
      <c r="D1933" s="21">
        <f t="shared" si="34"/>
        <v>1223086.6400000001</v>
      </c>
      <c r="E1933" s="24">
        <f t="shared" si="34"/>
        <v>1246303.49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>
        <v>200840.95</v>
      </c>
      <c r="K1933" s="93">
        <v>203927.05</v>
      </c>
      <c r="L1933" s="91">
        <v>186724.31</v>
      </c>
      <c r="M1933" s="91">
        <v>185430.72</v>
      </c>
      <c r="N1933" s="92">
        <v>183930.72</v>
      </c>
      <c r="O1933" s="93">
        <v>169325.28</v>
      </c>
      <c r="P1933" s="96">
        <v>169325.28</v>
      </c>
      <c r="Q1933" s="96">
        <v>252599.25</v>
      </c>
      <c r="R1933" s="92"/>
      <c r="S1933" s="93"/>
      <c r="T1933" s="91"/>
      <c r="U1933" s="91"/>
      <c r="V1933" s="92"/>
      <c r="W1933" s="93"/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1709</v>
      </c>
      <c r="B1934" s="110" t="s">
        <v>499</v>
      </c>
      <c r="C1934" s="110" t="s">
        <v>500</v>
      </c>
      <c r="D1934" s="21">
        <f t="shared" si="34"/>
        <v>21600</v>
      </c>
      <c r="E1934" s="24">
        <f t="shared" si="34"/>
        <v>58230</v>
      </c>
      <c r="F1934" s="90"/>
      <c r="G1934" s="90"/>
      <c r="H1934" s="96"/>
      <c r="I1934" s="96"/>
      <c r="J1934" s="25">
        <v>21600</v>
      </c>
      <c r="K1934" s="26">
        <v>58230</v>
      </c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1709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1709</v>
      </c>
      <c r="B1936" s="110" t="s">
        <v>503</v>
      </c>
      <c r="C1936" s="110" t="s">
        <v>504</v>
      </c>
      <c r="D1936" s="21">
        <f t="shared" si="34"/>
        <v>380.83</v>
      </c>
      <c r="E1936" s="24">
        <f t="shared" si="34"/>
        <v>9140</v>
      </c>
      <c r="F1936" s="90"/>
      <c r="G1936" s="90"/>
      <c r="H1936" s="96"/>
      <c r="I1936" s="96"/>
      <c r="J1936" s="25">
        <v>0</v>
      </c>
      <c r="K1936" s="26">
        <v>0</v>
      </c>
      <c r="L1936" s="96"/>
      <c r="M1936" s="96"/>
      <c r="N1936" s="25"/>
      <c r="O1936" s="26"/>
      <c r="P1936" s="96">
        <v>380.83</v>
      </c>
      <c r="Q1936" s="96">
        <v>9140</v>
      </c>
      <c r="R1936" s="25"/>
      <c r="S1936" s="26"/>
      <c r="T1936" s="96"/>
      <c r="U1936" s="96"/>
      <c r="V1936" s="25"/>
      <c r="W1936" s="26"/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1709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1709</v>
      </c>
      <c r="B1938" s="110" t="s">
        <v>507</v>
      </c>
      <c r="C1938" s="110" t="s">
        <v>508</v>
      </c>
      <c r="D1938" s="21">
        <f t="shared" si="34"/>
        <v>91800</v>
      </c>
      <c r="E1938" s="24">
        <f t="shared" si="34"/>
        <v>182173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>
        <v>10500</v>
      </c>
      <c r="M1938" s="96">
        <v>0</v>
      </c>
      <c r="N1938" s="25">
        <v>10500</v>
      </c>
      <c r="O1938" s="26">
        <v>0</v>
      </c>
      <c r="P1938" s="96">
        <v>6900</v>
      </c>
      <c r="Q1938" s="96">
        <v>182173</v>
      </c>
      <c r="R1938" s="25"/>
      <c r="S1938" s="26"/>
      <c r="T1938" s="96"/>
      <c r="U1938" s="96"/>
      <c r="V1938" s="25"/>
      <c r="W1938" s="26"/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1709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31500</v>
      </c>
      <c r="F1939" s="90"/>
      <c r="G1939" s="90"/>
      <c r="H1939" s="96"/>
      <c r="I1939" s="96"/>
      <c r="J1939" s="25">
        <v>0</v>
      </c>
      <c r="K1939" s="26">
        <v>31500</v>
      </c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1709</v>
      </c>
      <c r="B1940" s="110" t="s">
        <v>511</v>
      </c>
      <c r="C1940" s="110" t="s">
        <v>512</v>
      </c>
      <c r="D1940" s="21">
        <f t="shared" si="34"/>
        <v>30723</v>
      </c>
      <c r="E1940" s="24">
        <f t="shared" si="34"/>
        <v>1551.03</v>
      </c>
      <c r="F1940" s="90">
        <v>0</v>
      </c>
      <c r="G1940" s="90">
        <v>0</v>
      </c>
      <c r="H1940" s="96">
        <v>0</v>
      </c>
      <c r="I1940" s="96">
        <v>0</v>
      </c>
      <c r="J1940" s="25">
        <v>896</v>
      </c>
      <c r="K1940" s="26">
        <v>0</v>
      </c>
      <c r="L1940" s="96">
        <v>0</v>
      </c>
      <c r="M1940" s="96">
        <v>0</v>
      </c>
      <c r="N1940" s="25">
        <v>29827</v>
      </c>
      <c r="O1940" s="26">
        <v>1551.03</v>
      </c>
      <c r="P1940" s="96">
        <v>0</v>
      </c>
      <c r="Q1940" s="96">
        <v>0</v>
      </c>
      <c r="R1940" s="25"/>
      <c r="S1940" s="26"/>
      <c r="T1940" s="96"/>
      <c r="U1940" s="96"/>
      <c r="V1940" s="25"/>
      <c r="W1940" s="26"/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1709</v>
      </c>
      <c r="B1941" s="110" t="s">
        <v>513</v>
      </c>
      <c r="C1941" s="110" t="s">
        <v>514</v>
      </c>
      <c r="D1941" s="21">
        <f t="shared" si="34"/>
        <v>26.97</v>
      </c>
      <c r="E1941" s="24">
        <f t="shared" si="34"/>
        <v>0</v>
      </c>
      <c r="F1941" s="90"/>
      <c r="G1941" s="90"/>
      <c r="H1941" s="96"/>
      <c r="I1941" s="96"/>
      <c r="J1941" s="25">
        <v>0</v>
      </c>
      <c r="K1941" s="26">
        <v>0</v>
      </c>
      <c r="L1941" s="96">
        <v>26.97</v>
      </c>
      <c r="M1941" s="96">
        <v>0</v>
      </c>
      <c r="N1941" s="25"/>
      <c r="O1941" s="26"/>
      <c r="P1941" s="96"/>
      <c r="Q1941" s="96"/>
      <c r="R1941" s="25"/>
      <c r="S1941" s="26"/>
      <c r="T1941" s="96"/>
      <c r="U1941" s="96"/>
      <c r="V1941" s="25"/>
      <c r="W1941" s="26"/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1709</v>
      </c>
      <c r="B1942" s="110" t="s">
        <v>515</v>
      </c>
      <c r="C1942" s="110" t="s">
        <v>516</v>
      </c>
      <c r="D1942" s="21">
        <f t="shared" si="34"/>
        <v>427106.99</v>
      </c>
      <c r="E1942" s="24">
        <f t="shared" si="34"/>
        <v>371827.31</v>
      </c>
      <c r="F1942" s="90">
        <v>102528</v>
      </c>
      <c r="G1942" s="90">
        <v>4572</v>
      </c>
      <c r="H1942" s="96">
        <v>5046</v>
      </c>
      <c r="I1942" s="96">
        <v>5120</v>
      </c>
      <c r="J1942" s="25">
        <v>9098.11</v>
      </c>
      <c r="K1942" s="26">
        <v>9098.11</v>
      </c>
      <c r="L1942" s="96">
        <v>40524.28</v>
      </c>
      <c r="M1942" s="96">
        <v>50573</v>
      </c>
      <c r="N1942" s="25">
        <v>4936.6000000000004</v>
      </c>
      <c r="O1942" s="26">
        <v>14444.2</v>
      </c>
      <c r="P1942" s="96">
        <v>264974</v>
      </c>
      <c r="Q1942" s="96">
        <v>288020</v>
      </c>
      <c r="R1942" s="25"/>
      <c r="S1942" s="26"/>
      <c r="T1942" s="96"/>
      <c r="U1942" s="96"/>
      <c r="V1942" s="25"/>
      <c r="W1942" s="26"/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1709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1709</v>
      </c>
      <c r="B1944" s="110" t="s">
        <v>519</v>
      </c>
      <c r="C1944" s="110" t="s">
        <v>520</v>
      </c>
      <c r="D1944" s="21">
        <f t="shared" si="34"/>
        <v>196150.59</v>
      </c>
      <c r="E1944" s="24">
        <f t="shared" si="34"/>
        <v>161923.79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>
        <v>35817.629999999997</v>
      </c>
      <c r="K1944" s="26">
        <v>22789.49</v>
      </c>
      <c r="L1944" s="96">
        <v>36713.51</v>
      </c>
      <c r="M1944" s="96">
        <v>42855.19</v>
      </c>
      <c r="N1944" s="25">
        <v>42855.19</v>
      </c>
      <c r="O1944" s="26">
        <v>26151.69</v>
      </c>
      <c r="P1944" s="96">
        <v>26151.69</v>
      </c>
      <c r="Q1944" s="96">
        <v>37303.379999999997</v>
      </c>
      <c r="R1944" s="25"/>
      <c r="S1944" s="26"/>
      <c r="T1944" s="96"/>
      <c r="U1944" s="96"/>
      <c r="V1944" s="25"/>
      <c r="W1944" s="26"/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1709</v>
      </c>
      <c r="B1945" s="110" t="s">
        <v>521</v>
      </c>
      <c r="C1945" s="110" t="s">
        <v>1588</v>
      </c>
      <c r="D1945" s="21">
        <f t="shared" si="34"/>
        <v>11498.099999999999</v>
      </c>
      <c r="E1945" s="24">
        <f t="shared" si="34"/>
        <v>11498.099999999999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>
        <v>2354.1</v>
      </c>
      <c r="K1945" s="26">
        <v>2354.1</v>
      </c>
      <c r="L1945" s="96">
        <v>1828.8</v>
      </c>
      <c r="M1945" s="96">
        <v>1828.8</v>
      </c>
      <c r="N1945" s="25">
        <v>1828.8</v>
      </c>
      <c r="O1945" s="26">
        <v>1828.8</v>
      </c>
      <c r="P1945" s="96">
        <v>1828.8</v>
      </c>
      <c r="Q1945" s="96">
        <v>1828.8</v>
      </c>
      <c r="R1945" s="25"/>
      <c r="S1945" s="26"/>
      <c r="T1945" s="96"/>
      <c r="U1945" s="96"/>
      <c r="V1945" s="25"/>
      <c r="W1945" s="26"/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1709</v>
      </c>
      <c r="B1946" s="110" t="s">
        <v>522</v>
      </c>
      <c r="C1946" s="110" t="s">
        <v>1589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1709</v>
      </c>
      <c r="B1947" s="110" t="s">
        <v>523</v>
      </c>
      <c r="C1947" s="110" t="s">
        <v>1670</v>
      </c>
      <c r="D1947" s="21">
        <f t="shared" si="34"/>
        <v>110512</v>
      </c>
      <c r="E1947" s="24">
        <f t="shared" si="34"/>
        <v>102919</v>
      </c>
      <c r="F1947" s="90">
        <v>14912</v>
      </c>
      <c r="G1947" s="90">
        <v>15070</v>
      </c>
      <c r="H1947" s="96">
        <v>15108</v>
      </c>
      <c r="I1947" s="96">
        <v>14915</v>
      </c>
      <c r="J1947" s="25">
        <v>17559</v>
      </c>
      <c r="K1947" s="26">
        <v>43099</v>
      </c>
      <c r="L1947" s="96">
        <v>36951</v>
      </c>
      <c r="M1947" s="96">
        <v>22384</v>
      </c>
      <c r="N1947" s="25">
        <v>22309</v>
      </c>
      <c r="O1947" s="26">
        <v>3665</v>
      </c>
      <c r="P1947" s="96">
        <v>3673</v>
      </c>
      <c r="Q1947" s="96">
        <v>3786</v>
      </c>
      <c r="R1947" s="25"/>
      <c r="S1947" s="26"/>
      <c r="T1947" s="96"/>
      <c r="U1947" s="96"/>
      <c r="V1947" s="25"/>
      <c r="W1947" s="26"/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1709</v>
      </c>
      <c r="B1948" s="110" t="s">
        <v>524</v>
      </c>
      <c r="C1948" s="110" t="s">
        <v>525</v>
      </c>
      <c r="D1948" s="21">
        <f t="shared" si="34"/>
        <v>41749276.819999993</v>
      </c>
      <c r="E1948" s="24">
        <f t="shared" si="34"/>
        <v>41194820.239999995</v>
      </c>
      <c r="F1948" s="90"/>
      <c r="G1948" s="90"/>
      <c r="H1948" s="96">
        <v>21009566.91</v>
      </c>
      <c r="I1948" s="96">
        <v>21009566.91</v>
      </c>
      <c r="J1948" s="25">
        <v>554456.57999999996</v>
      </c>
      <c r="K1948" s="26">
        <v>0</v>
      </c>
      <c r="L1948" s="96">
        <v>10092626.67</v>
      </c>
      <c r="M1948" s="96">
        <v>10092626.67</v>
      </c>
      <c r="N1948" s="25">
        <v>10092626.66</v>
      </c>
      <c r="O1948" s="26">
        <v>10092626.66</v>
      </c>
      <c r="P1948" s="96"/>
      <c r="Q1948" s="96"/>
      <c r="R1948" s="25"/>
      <c r="S1948" s="26"/>
      <c r="T1948" s="96"/>
      <c r="U1948" s="96"/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1709</v>
      </c>
      <c r="B1949" s="110" t="s">
        <v>526</v>
      </c>
      <c r="C1949" s="110" t="s">
        <v>527</v>
      </c>
      <c r="D1949" s="21">
        <f t="shared" si="34"/>
        <v>899142.08</v>
      </c>
      <c r="E1949" s="24">
        <f t="shared" si="34"/>
        <v>778826</v>
      </c>
      <c r="F1949" s="90">
        <v>46000</v>
      </c>
      <c r="G1949" s="90">
        <v>0</v>
      </c>
      <c r="H1949" s="96">
        <v>25000</v>
      </c>
      <c r="I1949" s="96">
        <v>0</v>
      </c>
      <c r="J1949" s="25">
        <v>778826</v>
      </c>
      <c r="K1949" s="26">
        <v>778826</v>
      </c>
      <c r="L1949" s="96">
        <v>49316.08</v>
      </c>
      <c r="M1949" s="96">
        <v>0</v>
      </c>
      <c r="N1949" s="25">
        <v>0</v>
      </c>
      <c r="O1949" s="26">
        <v>0</v>
      </c>
      <c r="P1949" s="96">
        <v>0</v>
      </c>
      <c r="Q1949" s="96">
        <v>0</v>
      </c>
      <c r="R1949" s="25"/>
      <c r="S1949" s="26"/>
      <c r="T1949" s="96"/>
      <c r="U1949" s="96"/>
      <c r="V1949" s="25"/>
      <c r="W1949" s="26"/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1709</v>
      </c>
      <c r="B1950" s="110" t="s">
        <v>528</v>
      </c>
      <c r="C1950" s="110" t="s">
        <v>529</v>
      </c>
      <c r="D1950" s="21">
        <f t="shared" si="34"/>
        <v>1667468.7399999998</v>
      </c>
      <c r="E1950" s="24">
        <f t="shared" si="34"/>
        <v>3000000</v>
      </c>
      <c r="F1950" s="90"/>
      <c r="G1950" s="90"/>
      <c r="H1950" s="91">
        <v>685053.94</v>
      </c>
      <c r="I1950" s="91">
        <v>1500000</v>
      </c>
      <c r="J1950" s="92">
        <v>80425.62</v>
      </c>
      <c r="K1950" s="93">
        <v>0</v>
      </c>
      <c r="L1950" s="91">
        <v>292838.82</v>
      </c>
      <c r="M1950" s="91">
        <v>800000</v>
      </c>
      <c r="N1950" s="92">
        <v>322621.96000000002</v>
      </c>
      <c r="O1950" s="93">
        <v>700000</v>
      </c>
      <c r="P1950" s="96">
        <v>286528.40000000002</v>
      </c>
      <c r="Q1950" s="96">
        <v>0</v>
      </c>
      <c r="R1950" s="92"/>
      <c r="S1950" s="93"/>
      <c r="T1950" s="91"/>
      <c r="U1950" s="91"/>
      <c r="V1950" s="92"/>
      <c r="W1950" s="93"/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1709</v>
      </c>
      <c r="B1951" s="110" t="s">
        <v>530</v>
      </c>
      <c r="C1951" s="110" t="s">
        <v>531</v>
      </c>
      <c r="D1951" s="21">
        <f t="shared" si="34"/>
        <v>4300000</v>
      </c>
      <c r="E1951" s="24">
        <f t="shared" si="34"/>
        <v>7693064</v>
      </c>
      <c r="F1951" s="90"/>
      <c r="G1951" s="90"/>
      <c r="H1951" s="96">
        <v>0</v>
      </c>
      <c r="I1951" s="96">
        <v>4300000</v>
      </c>
      <c r="J1951" s="25"/>
      <c r="K1951" s="26"/>
      <c r="L1951" s="96">
        <v>2603468</v>
      </c>
      <c r="M1951" s="96">
        <v>1696532</v>
      </c>
      <c r="N1951" s="25">
        <v>0</v>
      </c>
      <c r="O1951" s="26">
        <v>1696532</v>
      </c>
      <c r="P1951" s="91">
        <v>1696532</v>
      </c>
      <c r="Q1951" s="91">
        <v>0</v>
      </c>
      <c r="R1951" s="25"/>
      <c r="S1951" s="26"/>
      <c r="T1951" s="96"/>
      <c r="U1951" s="96"/>
      <c r="V1951" s="25"/>
      <c r="W1951" s="26"/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1709</v>
      </c>
      <c r="B1952" s="110" t="s">
        <v>532</v>
      </c>
      <c r="C1952" s="110" t="s">
        <v>533</v>
      </c>
      <c r="D1952" s="21">
        <f t="shared" si="34"/>
        <v>1254550.74</v>
      </c>
      <c r="E1952" s="24">
        <f t="shared" si="34"/>
        <v>3678864.3200000003</v>
      </c>
      <c r="F1952" s="90"/>
      <c r="G1952" s="90"/>
      <c r="H1952" s="96">
        <v>0</v>
      </c>
      <c r="I1952" s="96">
        <v>2424313.58</v>
      </c>
      <c r="J1952" s="25"/>
      <c r="K1952" s="26"/>
      <c r="L1952" s="96">
        <v>0</v>
      </c>
      <c r="M1952" s="96">
        <v>846355.52</v>
      </c>
      <c r="N1952" s="25">
        <v>0</v>
      </c>
      <c r="O1952" s="26">
        <v>408195.22</v>
      </c>
      <c r="P1952" s="96">
        <v>1254550.74</v>
      </c>
      <c r="Q1952" s="96">
        <v>0</v>
      </c>
      <c r="R1952" s="25"/>
      <c r="S1952" s="26"/>
      <c r="T1952" s="96"/>
      <c r="U1952" s="96"/>
      <c r="V1952" s="25"/>
      <c r="W1952" s="26"/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1709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1709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1709</v>
      </c>
      <c r="B1955" s="110" t="s">
        <v>538</v>
      </c>
      <c r="C1955" s="110" t="s">
        <v>1671</v>
      </c>
      <c r="D1955" s="21">
        <f t="shared" si="34"/>
        <v>0</v>
      </c>
      <c r="E1955" s="24">
        <f t="shared" si="34"/>
        <v>1300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>
        <v>0</v>
      </c>
      <c r="M1955" s="96">
        <v>0</v>
      </c>
      <c r="N1955" s="25">
        <v>0</v>
      </c>
      <c r="O1955" s="26">
        <v>0</v>
      </c>
      <c r="P1955" s="96">
        <v>0</v>
      </c>
      <c r="Q1955" s="96">
        <v>1300</v>
      </c>
      <c r="R1955" s="25"/>
      <c r="S1955" s="26"/>
      <c r="T1955" s="96"/>
      <c r="U1955" s="96"/>
      <c r="V1955" s="25"/>
      <c r="W1955" s="26"/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1709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3500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>
        <v>0</v>
      </c>
      <c r="M1956" s="96">
        <v>0</v>
      </c>
      <c r="N1956" s="25">
        <v>0</v>
      </c>
      <c r="O1956" s="26">
        <v>0</v>
      </c>
      <c r="P1956" s="96">
        <v>0</v>
      </c>
      <c r="Q1956" s="96">
        <v>3500</v>
      </c>
      <c r="R1956" s="25"/>
      <c r="S1956" s="26"/>
      <c r="T1956" s="96"/>
      <c r="U1956" s="96"/>
      <c r="V1956" s="25"/>
      <c r="W1956" s="26"/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1709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2060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>
        <v>0</v>
      </c>
      <c r="M1957" s="91">
        <v>0</v>
      </c>
      <c r="N1957" s="92">
        <v>0</v>
      </c>
      <c r="O1957" s="93">
        <v>0</v>
      </c>
      <c r="P1957" s="96">
        <v>0</v>
      </c>
      <c r="Q1957" s="96">
        <v>2060</v>
      </c>
      <c r="R1957" s="92"/>
      <c r="S1957" s="93"/>
      <c r="T1957" s="91"/>
      <c r="U1957" s="91"/>
      <c r="V1957" s="92"/>
      <c r="W1957" s="93"/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1709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1709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1709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1709</v>
      </c>
      <c r="B1961" s="110" t="s">
        <v>549</v>
      </c>
      <c r="C1961" s="110" t="s">
        <v>550</v>
      </c>
      <c r="D1961" s="21">
        <f t="shared" si="34"/>
        <v>141337.60000000001</v>
      </c>
      <c r="E1961" s="24">
        <f t="shared" si="34"/>
        <v>106449</v>
      </c>
      <c r="F1961" s="90">
        <v>0</v>
      </c>
      <c r="G1961" s="90">
        <v>87699</v>
      </c>
      <c r="H1961" s="96">
        <v>0</v>
      </c>
      <c r="I1961" s="96">
        <v>0</v>
      </c>
      <c r="J1961" s="25">
        <v>17000</v>
      </c>
      <c r="K1961" s="26">
        <v>0</v>
      </c>
      <c r="L1961" s="96">
        <v>124337.60000000001</v>
      </c>
      <c r="M1961" s="96">
        <v>18750</v>
      </c>
      <c r="N1961" s="25">
        <v>0</v>
      </c>
      <c r="O1961" s="26">
        <v>0</v>
      </c>
      <c r="P1961" s="96">
        <v>0</v>
      </c>
      <c r="Q1961" s="96">
        <v>0</v>
      </c>
      <c r="R1961" s="25"/>
      <c r="S1961" s="26"/>
      <c r="T1961" s="96"/>
      <c r="U1961" s="96"/>
      <c r="V1961" s="25"/>
      <c r="W1961" s="26"/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1709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1709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38325</v>
      </c>
      <c r="F1963" s="90"/>
      <c r="G1963" s="90"/>
      <c r="H1963" s="91"/>
      <c r="I1963" s="91"/>
      <c r="J1963" s="92">
        <v>0</v>
      </c>
      <c r="K1963" s="93">
        <v>38325</v>
      </c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1709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1709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1709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1709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1709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1709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1709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1709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>
        <v>0</v>
      </c>
      <c r="K1971" s="93">
        <v>0</v>
      </c>
      <c r="L1971" s="91">
        <v>0</v>
      </c>
      <c r="M1971" s="91">
        <v>0</v>
      </c>
      <c r="N1971" s="92">
        <v>0</v>
      </c>
      <c r="O1971" s="93">
        <v>0</v>
      </c>
      <c r="P1971" s="91">
        <v>0</v>
      </c>
      <c r="Q1971" s="91">
        <v>0</v>
      </c>
      <c r="R1971" s="92"/>
      <c r="S1971" s="93"/>
      <c r="T1971" s="91"/>
      <c r="U1971" s="91"/>
      <c r="V1971" s="92"/>
      <c r="W1971" s="93"/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1709</v>
      </c>
      <c r="B1972" s="110" t="s">
        <v>571</v>
      </c>
      <c r="C1972" s="110" t="s">
        <v>572</v>
      </c>
      <c r="D1972" s="21">
        <f t="shared" si="34"/>
        <v>404134.41000000003</v>
      </c>
      <c r="E1972" s="24">
        <f t="shared" si="34"/>
        <v>0</v>
      </c>
      <c r="F1972" s="90">
        <v>80025.47</v>
      </c>
      <c r="G1972" s="90">
        <v>0</v>
      </c>
      <c r="H1972" s="91">
        <v>80025.47</v>
      </c>
      <c r="I1972" s="91">
        <v>0</v>
      </c>
      <c r="J1972" s="92">
        <v>4007.06</v>
      </c>
      <c r="K1972" s="93">
        <v>0</v>
      </c>
      <c r="L1972" s="91">
        <v>80025.47</v>
      </c>
      <c r="M1972" s="91">
        <v>0</v>
      </c>
      <c r="N1972" s="92">
        <v>80025.47</v>
      </c>
      <c r="O1972" s="93">
        <v>0</v>
      </c>
      <c r="P1972" s="91">
        <v>80025.47</v>
      </c>
      <c r="Q1972" s="91">
        <v>0</v>
      </c>
      <c r="R1972" s="92"/>
      <c r="S1972" s="93"/>
      <c r="T1972" s="91"/>
      <c r="U1972" s="91"/>
      <c r="V1972" s="92"/>
      <c r="W1972" s="93"/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1709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1709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1709</v>
      </c>
      <c r="B1975" s="110" t="s">
        <v>577</v>
      </c>
      <c r="C1975" s="110" t="s">
        <v>1590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>
        <v>0</v>
      </c>
      <c r="M1975" s="96">
        <v>0</v>
      </c>
      <c r="N1975" s="25">
        <v>0</v>
      </c>
      <c r="O1975" s="26">
        <v>0</v>
      </c>
      <c r="P1975" s="96">
        <v>0</v>
      </c>
      <c r="Q1975" s="96">
        <v>0</v>
      </c>
      <c r="R1975" s="25"/>
      <c r="S1975" s="26"/>
      <c r="T1975" s="96"/>
      <c r="U1975" s="96"/>
      <c r="V1975" s="25"/>
      <c r="W1975" s="26"/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1709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>
        <v>0</v>
      </c>
      <c r="K1976" s="26">
        <v>0</v>
      </c>
      <c r="L1976" s="96">
        <v>0</v>
      </c>
      <c r="M1976" s="96">
        <v>0</v>
      </c>
      <c r="N1976" s="25">
        <v>0</v>
      </c>
      <c r="O1976" s="26">
        <v>0</v>
      </c>
      <c r="P1976" s="96">
        <v>0</v>
      </c>
      <c r="Q1976" s="96">
        <v>0</v>
      </c>
      <c r="R1976" s="25"/>
      <c r="S1976" s="26"/>
      <c r="T1976" s="96"/>
      <c r="U1976" s="96"/>
      <c r="V1976" s="25"/>
      <c r="W1976" s="26"/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1709</v>
      </c>
      <c r="B1977" s="110" t="s">
        <v>580</v>
      </c>
      <c r="C1977" s="110" t="s">
        <v>581</v>
      </c>
      <c r="D1977" s="21">
        <f t="shared" si="34"/>
        <v>966014.18</v>
      </c>
      <c r="E1977" s="24">
        <f t="shared" si="34"/>
        <v>495067.35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>
        <v>66854</v>
      </c>
      <c r="K1977" s="93">
        <v>0.5</v>
      </c>
      <c r="L1977" s="91">
        <v>0</v>
      </c>
      <c r="M1977" s="91">
        <v>0</v>
      </c>
      <c r="N1977" s="92">
        <v>897453.18</v>
      </c>
      <c r="O1977" s="93">
        <v>0</v>
      </c>
      <c r="P1977" s="96">
        <v>0</v>
      </c>
      <c r="Q1977" s="96">
        <v>0</v>
      </c>
      <c r="R1977" s="92"/>
      <c r="S1977" s="93"/>
      <c r="T1977" s="91"/>
      <c r="U1977" s="91"/>
      <c r="V1977" s="92"/>
      <c r="W1977" s="93"/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1709</v>
      </c>
      <c r="B1978" s="110" t="s">
        <v>582</v>
      </c>
      <c r="C1978" s="110" t="s">
        <v>1591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>
        <v>0</v>
      </c>
      <c r="K1978" s="93">
        <v>0</v>
      </c>
      <c r="L1978" s="91">
        <v>0</v>
      </c>
      <c r="M1978" s="91">
        <v>0</v>
      </c>
      <c r="N1978" s="92">
        <v>0</v>
      </c>
      <c r="O1978" s="93">
        <v>0</v>
      </c>
      <c r="P1978" s="91">
        <v>0</v>
      </c>
      <c r="Q1978" s="91">
        <v>0</v>
      </c>
      <c r="R1978" s="92"/>
      <c r="S1978" s="93"/>
      <c r="T1978" s="91"/>
      <c r="U1978" s="91"/>
      <c r="V1978" s="92"/>
      <c r="W1978" s="93"/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1709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>
        <v>0</v>
      </c>
      <c r="K1979" s="93">
        <v>0</v>
      </c>
      <c r="L1979" s="91">
        <v>0</v>
      </c>
      <c r="M1979" s="91">
        <v>0</v>
      </c>
      <c r="N1979" s="92">
        <v>0</v>
      </c>
      <c r="O1979" s="93">
        <v>0</v>
      </c>
      <c r="P1979" s="91">
        <v>0</v>
      </c>
      <c r="Q1979" s="91">
        <v>0</v>
      </c>
      <c r="R1979" s="92"/>
      <c r="S1979" s="93"/>
      <c r="T1979" s="91"/>
      <c r="U1979" s="91"/>
      <c r="V1979" s="92"/>
      <c r="W1979" s="93"/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1709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1709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1709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1709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1709</v>
      </c>
      <c r="B1984" s="110" t="s">
        <v>593</v>
      </c>
      <c r="C1984" s="110" t="s">
        <v>1592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1709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1709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1709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1709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1709</v>
      </c>
      <c r="B1989" s="110" t="s">
        <v>602</v>
      </c>
      <c r="C1989" s="110" t="s">
        <v>1672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1709</v>
      </c>
      <c r="B1990" s="110" t="s">
        <v>1593</v>
      </c>
      <c r="C1990" s="110" t="s">
        <v>1594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1709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1709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1709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1709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1709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1709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1709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1709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1709</v>
      </c>
      <c r="B1999" s="110" t="s">
        <v>619</v>
      </c>
      <c r="C1999" s="110" t="s">
        <v>620</v>
      </c>
      <c r="D1999" s="21">
        <f t="shared" si="35"/>
        <v>0</v>
      </c>
      <c r="E1999" s="24">
        <f t="shared" si="35"/>
        <v>5030</v>
      </c>
      <c r="F1999" s="90"/>
      <c r="G1999" s="90"/>
      <c r="H1999" s="96"/>
      <c r="I1999" s="96"/>
      <c r="J1999" s="25"/>
      <c r="K1999" s="26"/>
      <c r="L1999" s="96">
        <v>0</v>
      </c>
      <c r="M1999" s="96">
        <v>5030</v>
      </c>
      <c r="N1999" s="25">
        <v>0</v>
      </c>
      <c r="O1999" s="26">
        <v>0</v>
      </c>
      <c r="P1999" s="91">
        <v>0</v>
      </c>
      <c r="Q1999" s="91">
        <v>0</v>
      </c>
      <c r="R1999" s="25"/>
      <c r="S1999" s="26"/>
      <c r="T1999" s="96"/>
      <c r="U1999" s="96"/>
      <c r="V1999" s="25"/>
      <c r="W1999" s="26"/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1709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57300</v>
      </c>
      <c r="F2000" s="90"/>
      <c r="G2000" s="90"/>
      <c r="H2000" s="96">
        <v>0</v>
      </c>
      <c r="I2000" s="96">
        <v>13850</v>
      </c>
      <c r="J2000" s="25">
        <v>0</v>
      </c>
      <c r="K2000" s="26">
        <v>0</v>
      </c>
      <c r="L2000" s="96">
        <v>0</v>
      </c>
      <c r="M2000" s="96">
        <v>17450</v>
      </c>
      <c r="N2000" s="25">
        <v>0</v>
      </c>
      <c r="O2000" s="26">
        <v>19200</v>
      </c>
      <c r="P2000" s="96">
        <v>0</v>
      </c>
      <c r="Q2000" s="96">
        <v>6800</v>
      </c>
      <c r="R2000" s="25"/>
      <c r="S2000" s="26"/>
      <c r="T2000" s="96"/>
      <c r="U2000" s="96"/>
      <c r="V2000" s="25"/>
      <c r="W2000" s="26"/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1709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131370.74</v>
      </c>
      <c r="F2001" s="90">
        <v>0</v>
      </c>
      <c r="G2001" s="90">
        <v>14323.21</v>
      </c>
      <c r="H2001" s="96">
        <v>0</v>
      </c>
      <c r="I2001" s="96">
        <v>23283.11</v>
      </c>
      <c r="J2001" s="25">
        <v>0</v>
      </c>
      <c r="K2001" s="26">
        <v>36095.370000000003</v>
      </c>
      <c r="L2001" s="96">
        <v>0</v>
      </c>
      <c r="M2001" s="96">
        <v>14097</v>
      </c>
      <c r="N2001" s="25">
        <v>0</v>
      </c>
      <c r="O2001" s="26">
        <v>10991.4</v>
      </c>
      <c r="P2001" s="96">
        <v>0</v>
      </c>
      <c r="Q2001" s="96">
        <v>32580.65</v>
      </c>
      <c r="R2001" s="25"/>
      <c r="S2001" s="26"/>
      <c r="T2001" s="96"/>
      <c r="U2001" s="96"/>
      <c r="V2001" s="25"/>
      <c r="W2001" s="26"/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1709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1709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9017</v>
      </c>
      <c r="F2003" s="90"/>
      <c r="G2003" s="90"/>
      <c r="H2003" s="96"/>
      <c r="I2003" s="96"/>
      <c r="J2003" s="25">
        <v>0</v>
      </c>
      <c r="K2003" s="26">
        <v>9017</v>
      </c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1709</v>
      </c>
      <c r="B2004" s="110" t="s">
        <v>629</v>
      </c>
      <c r="C2004" s="110" t="s">
        <v>630</v>
      </c>
      <c r="D2004" s="21">
        <f t="shared" si="35"/>
        <v>19581</v>
      </c>
      <c r="E2004" s="24">
        <f t="shared" si="35"/>
        <v>1037449.75</v>
      </c>
      <c r="F2004" s="90">
        <v>2465</v>
      </c>
      <c r="G2004" s="90">
        <v>169325</v>
      </c>
      <c r="H2004" s="96">
        <v>330</v>
      </c>
      <c r="I2004" s="96">
        <v>198694</v>
      </c>
      <c r="J2004" s="25">
        <v>1530</v>
      </c>
      <c r="K2004" s="26">
        <v>128211.25</v>
      </c>
      <c r="L2004" s="96">
        <v>10592</v>
      </c>
      <c r="M2004" s="96">
        <v>165258</v>
      </c>
      <c r="N2004" s="25">
        <v>1295</v>
      </c>
      <c r="O2004" s="26">
        <v>136451</v>
      </c>
      <c r="P2004" s="96">
        <v>3369</v>
      </c>
      <c r="Q2004" s="96">
        <v>239510.5</v>
      </c>
      <c r="R2004" s="25"/>
      <c r="S2004" s="26"/>
      <c r="T2004" s="96"/>
      <c r="U2004" s="96"/>
      <c r="V2004" s="25"/>
      <c r="W2004" s="26"/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1709</v>
      </c>
      <c r="B2005" s="110" t="s">
        <v>631</v>
      </c>
      <c r="C2005" s="110" t="s">
        <v>632</v>
      </c>
      <c r="D2005" s="21">
        <f t="shared" si="35"/>
        <v>7728</v>
      </c>
      <c r="E2005" s="24">
        <f t="shared" si="35"/>
        <v>515878</v>
      </c>
      <c r="F2005" s="90">
        <v>0</v>
      </c>
      <c r="G2005" s="90">
        <v>97341</v>
      </c>
      <c r="H2005" s="96">
        <v>5604</v>
      </c>
      <c r="I2005" s="96">
        <v>100411</v>
      </c>
      <c r="J2005" s="25">
        <v>0</v>
      </c>
      <c r="K2005" s="26">
        <v>89312</v>
      </c>
      <c r="L2005" s="96">
        <v>2124</v>
      </c>
      <c r="M2005" s="96">
        <v>96757</v>
      </c>
      <c r="N2005" s="25">
        <v>0</v>
      </c>
      <c r="O2005" s="26">
        <v>42678</v>
      </c>
      <c r="P2005" s="96">
        <v>0</v>
      </c>
      <c r="Q2005" s="96">
        <v>89379</v>
      </c>
      <c r="R2005" s="25"/>
      <c r="S2005" s="26"/>
      <c r="T2005" s="96"/>
      <c r="U2005" s="96"/>
      <c r="V2005" s="25"/>
      <c r="W2005" s="26"/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1709</v>
      </c>
      <c r="B2006" s="110" t="s">
        <v>633</v>
      </c>
      <c r="C2006" s="110" t="s">
        <v>1595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1709</v>
      </c>
      <c r="B2007" s="110" t="s">
        <v>634</v>
      </c>
      <c r="C2007" s="110" t="s">
        <v>1596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1709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1709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1709</v>
      </c>
      <c r="B2010" s="110" t="s">
        <v>639</v>
      </c>
      <c r="C2010" s="110" t="s">
        <v>640</v>
      </c>
      <c r="D2010" s="21">
        <f t="shared" si="35"/>
        <v>30548.25</v>
      </c>
      <c r="E2010" s="24">
        <f t="shared" si="35"/>
        <v>2660401.4500000002</v>
      </c>
      <c r="F2010" s="90">
        <v>1910</v>
      </c>
      <c r="G2010" s="90">
        <v>459618</v>
      </c>
      <c r="H2010" s="91">
        <v>6355</v>
      </c>
      <c r="I2010" s="91">
        <v>488314</v>
      </c>
      <c r="J2010" s="92">
        <v>686.25</v>
      </c>
      <c r="K2010" s="93">
        <v>318985.25</v>
      </c>
      <c r="L2010" s="91">
        <v>16055</v>
      </c>
      <c r="M2010" s="91">
        <v>466053.5</v>
      </c>
      <c r="N2010" s="92">
        <v>1037</v>
      </c>
      <c r="O2010" s="93">
        <v>394163</v>
      </c>
      <c r="P2010" s="91">
        <v>4505</v>
      </c>
      <c r="Q2010" s="91">
        <v>533267.69999999995</v>
      </c>
      <c r="R2010" s="92"/>
      <c r="S2010" s="93"/>
      <c r="T2010" s="91"/>
      <c r="U2010" s="91"/>
      <c r="V2010" s="92"/>
      <c r="W2010" s="93"/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1709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778267.2</v>
      </c>
      <c r="F2011" s="90">
        <v>0</v>
      </c>
      <c r="G2011" s="90">
        <v>123167</v>
      </c>
      <c r="H2011" s="91">
        <v>0</v>
      </c>
      <c r="I2011" s="91">
        <v>82561</v>
      </c>
      <c r="J2011" s="92">
        <v>0</v>
      </c>
      <c r="K2011" s="93">
        <v>132063.70000000001</v>
      </c>
      <c r="L2011" s="91">
        <v>0</v>
      </c>
      <c r="M2011" s="91">
        <v>82204</v>
      </c>
      <c r="N2011" s="92">
        <v>0</v>
      </c>
      <c r="O2011" s="93">
        <v>163634</v>
      </c>
      <c r="P2011" s="91">
        <v>0</v>
      </c>
      <c r="Q2011" s="91">
        <v>194637.5</v>
      </c>
      <c r="R2011" s="92"/>
      <c r="S2011" s="93"/>
      <c r="T2011" s="91"/>
      <c r="U2011" s="91"/>
      <c r="V2011" s="92"/>
      <c r="W2011" s="93"/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1709</v>
      </c>
      <c r="B2012" s="110" t="s">
        <v>643</v>
      </c>
      <c r="C2012" s="110" t="s">
        <v>644</v>
      </c>
      <c r="D2012" s="21">
        <f t="shared" si="35"/>
        <v>97398.61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>
        <v>23881.67</v>
      </c>
      <c r="K2012" s="93">
        <v>0</v>
      </c>
      <c r="L2012" s="91">
        <v>0</v>
      </c>
      <c r="M2012" s="91">
        <v>0</v>
      </c>
      <c r="N2012" s="92">
        <v>0</v>
      </c>
      <c r="O2012" s="93">
        <v>0</v>
      </c>
      <c r="P2012" s="91">
        <v>30145.48</v>
      </c>
      <c r="Q2012" s="91">
        <v>0</v>
      </c>
      <c r="R2012" s="92"/>
      <c r="S2012" s="93"/>
      <c r="T2012" s="91"/>
      <c r="U2012" s="91"/>
      <c r="V2012" s="92"/>
      <c r="W2012" s="93"/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1709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25614.760000000002</v>
      </c>
      <c r="F2013" s="90">
        <v>0</v>
      </c>
      <c r="G2013" s="90">
        <v>2520.16</v>
      </c>
      <c r="H2013" s="96">
        <v>0</v>
      </c>
      <c r="I2013" s="96">
        <v>8081.34</v>
      </c>
      <c r="J2013" s="25">
        <v>0</v>
      </c>
      <c r="K2013" s="26">
        <v>12023.58</v>
      </c>
      <c r="L2013" s="96">
        <v>0</v>
      </c>
      <c r="M2013" s="96">
        <v>0</v>
      </c>
      <c r="N2013" s="25">
        <v>0</v>
      </c>
      <c r="O2013" s="26">
        <v>0</v>
      </c>
      <c r="P2013" s="91">
        <v>0</v>
      </c>
      <c r="Q2013" s="91">
        <v>2989.68</v>
      </c>
      <c r="R2013" s="25"/>
      <c r="S2013" s="26"/>
      <c r="T2013" s="96"/>
      <c r="U2013" s="96"/>
      <c r="V2013" s="25"/>
      <c r="W2013" s="26"/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1709</v>
      </c>
      <c r="B2014" s="110" t="s">
        <v>647</v>
      </c>
      <c r="C2014" s="110" t="s">
        <v>648</v>
      </c>
      <c r="D2014" s="21">
        <f t="shared" si="35"/>
        <v>205</v>
      </c>
      <c r="E2014" s="24">
        <f t="shared" si="35"/>
        <v>57724</v>
      </c>
      <c r="F2014" s="90">
        <v>41</v>
      </c>
      <c r="G2014" s="90">
        <v>6759</v>
      </c>
      <c r="H2014" s="96">
        <v>0</v>
      </c>
      <c r="I2014" s="96">
        <v>4657</v>
      </c>
      <c r="J2014" s="25">
        <v>0</v>
      </c>
      <c r="K2014" s="26">
        <v>24689</v>
      </c>
      <c r="L2014" s="96">
        <v>164</v>
      </c>
      <c r="M2014" s="96">
        <v>11147</v>
      </c>
      <c r="N2014" s="25">
        <v>0</v>
      </c>
      <c r="O2014" s="26">
        <v>2303</v>
      </c>
      <c r="P2014" s="96">
        <v>0</v>
      </c>
      <c r="Q2014" s="96">
        <v>8169</v>
      </c>
      <c r="R2014" s="25"/>
      <c r="S2014" s="26"/>
      <c r="T2014" s="96"/>
      <c r="U2014" s="96"/>
      <c r="V2014" s="25"/>
      <c r="W2014" s="26"/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1709</v>
      </c>
      <c r="B2015" s="110" t="s">
        <v>649</v>
      </c>
      <c r="C2015" s="110" t="s">
        <v>650</v>
      </c>
      <c r="D2015" s="21">
        <f t="shared" si="35"/>
        <v>185</v>
      </c>
      <c r="E2015" s="24">
        <f t="shared" si="35"/>
        <v>70850</v>
      </c>
      <c r="F2015" s="90"/>
      <c r="G2015" s="90"/>
      <c r="H2015" s="96">
        <v>0</v>
      </c>
      <c r="I2015" s="96">
        <v>16062</v>
      </c>
      <c r="J2015" s="25">
        <v>0</v>
      </c>
      <c r="K2015" s="26">
        <v>32180</v>
      </c>
      <c r="L2015" s="96">
        <v>168</v>
      </c>
      <c r="M2015" s="96">
        <v>9731</v>
      </c>
      <c r="N2015" s="25">
        <v>0</v>
      </c>
      <c r="O2015" s="26">
        <v>4024</v>
      </c>
      <c r="P2015" s="96">
        <v>17</v>
      </c>
      <c r="Q2015" s="96">
        <v>8853</v>
      </c>
      <c r="R2015" s="25"/>
      <c r="S2015" s="26"/>
      <c r="T2015" s="96"/>
      <c r="U2015" s="96"/>
      <c r="V2015" s="25"/>
      <c r="W2015" s="26"/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1709</v>
      </c>
      <c r="B2016" s="110" t="s">
        <v>651</v>
      </c>
      <c r="C2016" s="110" t="s">
        <v>652</v>
      </c>
      <c r="D2016" s="21">
        <f t="shared" si="35"/>
        <v>6825</v>
      </c>
      <c r="E2016" s="24">
        <f t="shared" si="35"/>
        <v>379749.33999999997</v>
      </c>
      <c r="F2016" s="90">
        <v>480</v>
      </c>
      <c r="G2016" s="90">
        <v>71074</v>
      </c>
      <c r="H2016" s="96">
        <v>610</v>
      </c>
      <c r="I2016" s="96">
        <v>57676</v>
      </c>
      <c r="J2016" s="25">
        <v>455</v>
      </c>
      <c r="K2016" s="26">
        <v>66833</v>
      </c>
      <c r="L2016" s="96">
        <v>820</v>
      </c>
      <c r="M2016" s="96">
        <v>71597</v>
      </c>
      <c r="N2016" s="25">
        <v>780</v>
      </c>
      <c r="O2016" s="26">
        <v>62145.84</v>
      </c>
      <c r="P2016" s="96">
        <v>3680</v>
      </c>
      <c r="Q2016" s="96">
        <v>50423.5</v>
      </c>
      <c r="R2016" s="25"/>
      <c r="S2016" s="26"/>
      <c r="T2016" s="96"/>
      <c r="U2016" s="96"/>
      <c r="V2016" s="25"/>
      <c r="W2016" s="26"/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1709</v>
      </c>
      <c r="B2017" s="110" t="s">
        <v>653</v>
      </c>
      <c r="C2017" s="110" t="s">
        <v>1597</v>
      </c>
      <c r="D2017" s="21">
        <f t="shared" si="35"/>
        <v>0</v>
      </c>
      <c r="E2017" s="24">
        <f t="shared" si="35"/>
        <v>158565.20000000001</v>
      </c>
      <c r="F2017" s="90">
        <v>0</v>
      </c>
      <c r="G2017" s="90">
        <v>38050</v>
      </c>
      <c r="H2017" s="96">
        <v>0</v>
      </c>
      <c r="I2017" s="96">
        <v>30092</v>
      </c>
      <c r="J2017" s="25">
        <v>0</v>
      </c>
      <c r="K2017" s="26">
        <v>43433.2</v>
      </c>
      <c r="L2017" s="96">
        <v>0</v>
      </c>
      <c r="M2017" s="96">
        <v>34594</v>
      </c>
      <c r="N2017" s="25">
        <v>0</v>
      </c>
      <c r="O2017" s="26">
        <v>0</v>
      </c>
      <c r="P2017" s="96">
        <v>0</v>
      </c>
      <c r="Q2017" s="96">
        <v>12396</v>
      </c>
      <c r="R2017" s="25"/>
      <c r="S2017" s="26"/>
      <c r="T2017" s="96"/>
      <c r="U2017" s="96"/>
      <c r="V2017" s="25"/>
      <c r="W2017" s="26"/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1709</v>
      </c>
      <c r="B2018" s="110" t="s">
        <v>654</v>
      </c>
      <c r="C2018" s="110" t="s">
        <v>1598</v>
      </c>
      <c r="D2018" s="21">
        <f t="shared" si="35"/>
        <v>25852.519999999997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>
        <v>10635.93</v>
      </c>
      <c r="K2018" s="26">
        <v>0</v>
      </c>
      <c r="L2018" s="96">
        <v>5167.8</v>
      </c>
      <c r="M2018" s="96">
        <v>0</v>
      </c>
      <c r="N2018" s="25">
        <v>1049.23</v>
      </c>
      <c r="O2018" s="26">
        <v>0</v>
      </c>
      <c r="P2018" s="96">
        <v>0</v>
      </c>
      <c r="Q2018" s="96">
        <v>0</v>
      </c>
      <c r="R2018" s="25"/>
      <c r="S2018" s="26"/>
      <c r="T2018" s="96"/>
      <c r="U2018" s="96"/>
      <c r="V2018" s="25"/>
      <c r="W2018" s="26"/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1709</v>
      </c>
      <c r="B2019" s="110" t="s">
        <v>655</v>
      </c>
      <c r="C2019" s="110" t="s">
        <v>1599</v>
      </c>
      <c r="D2019" s="21">
        <f t="shared" si="35"/>
        <v>0</v>
      </c>
      <c r="E2019" s="24">
        <f t="shared" si="35"/>
        <v>22841.370000000003</v>
      </c>
      <c r="F2019" s="90"/>
      <c r="G2019" s="90"/>
      <c r="H2019" s="91">
        <v>0</v>
      </c>
      <c r="I2019" s="91">
        <v>7362.9</v>
      </c>
      <c r="J2019" s="92">
        <v>0</v>
      </c>
      <c r="K2019" s="93">
        <v>8438.0400000000009</v>
      </c>
      <c r="L2019" s="91">
        <v>0</v>
      </c>
      <c r="M2019" s="91">
        <v>0</v>
      </c>
      <c r="N2019" s="92">
        <v>0</v>
      </c>
      <c r="O2019" s="93">
        <v>6888.75</v>
      </c>
      <c r="P2019" s="96">
        <v>0</v>
      </c>
      <c r="Q2019" s="96">
        <v>151.68</v>
      </c>
      <c r="R2019" s="92"/>
      <c r="S2019" s="93"/>
      <c r="T2019" s="91"/>
      <c r="U2019" s="91"/>
      <c r="V2019" s="92"/>
      <c r="W2019" s="93"/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1709</v>
      </c>
      <c r="B2020" s="110" t="s">
        <v>656</v>
      </c>
      <c r="C2020" s="110" t="s">
        <v>1600</v>
      </c>
      <c r="D2020" s="21">
        <f t="shared" si="35"/>
        <v>0</v>
      </c>
      <c r="E2020" s="24">
        <f t="shared" si="35"/>
        <v>8192</v>
      </c>
      <c r="F2020" s="90">
        <v>0</v>
      </c>
      <c r="G2020" s="90">
        <v>276</v>
      </c>
      <c r="H2020" s="91">
        <v>0</v>
      </c>
      <c r="I2020" s="91">
        <v>4011</v>
      </c>
      <c r="J2020" s="92">
        <v>0</v>
      </c>
      <c r="K2020" s="93">
        <v>320</v>
      </c>
      <c r="L2020" s="91">
        <v>0</v>
      </c>
      <c r="M2020" s="91">
        <v>866</v>
      </c>
      <c r="N2020" s="92">
        <v>0</v>
      </c>
      <c r="O2020" s="93">
        <v>2146</v>
      </c>
      <c r="P2020" s="91">
        <v>0</v>
      </c>
      <c r="Q2020" s="91">
        <v>573</v>
      </c>
      <c r="R2020" s="92"/>
      <c r="S2020" s="93"/>
      <c r="T2020" s="91"/>
      <c r="U2020" s="91"/>
      <c r="V2020" s="92"/>
      <c r="W2020" s="93"/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1709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1599</v>
      </c>
      <c r="F2021" s="90"/>
      <c r="G2021" s="90"/>
      <c r="H2021" s="96"/>
      <c r="I2021" s="96"/>
      <c r="J2021" s="25"/>
      <c r="K2021" s="26"/>
      <c r="L2021" s="96"/>
      <c r="M2021" s="96"/>
      <c r="N2021" s="25">
        <v>0</v>
      </c>
      <c r="O2021" s="26">
        <v>1599</v>
      </c>
      <c r="P2021" s="91">
        <v>0</v>
      </c>
      <c r="Q2021" s="91">
        <v>0</v>
      </c>
      <c r="R2021" s="25"/>
      <c r="S2021" s="26"/>
      <c r="T2021" s="96"/>
      <c r="U2021" s="96"/>
      <c r="V2021" s="25"/>
      <c r="W2021" s="26"/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1709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1709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1709</v>
      </c>
      <c r="B2024" s="110" t="s">
        <v>663</v>
      </c>
      <c r="C2024" s="110" t="s">
        <v>664</v>
      </c>
      <c r="D2024" s="21">
        <f t="shared" si="35"/>
        <v>582759.44999999995</v>
      </c>
      <c r="E2024" s="24">
        <f t="shared" si="35"/>
        <v>20055952.899999999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>
        <v>71698.45</v>
      </c>
      <c r="K2024" s="26">
        <v>4432249.5</v>
      </c>
      <c r="L2024" s="96">
        <v>160739</v>
      </c>
      <c r="M2024" s="96">
        <v>3243129</v>
      </c>
      <c r="N2024" s="25">
        <v>107147</v>
      </c>
      <c r="O2024" s="26">
        <v>2633330.75</v>
      </c>
      <c r="P2024" s="96">
        <v>60500</v>
      </c>
      <c r="Q2024" s="96">
        <v>3231140</v>
      </c>
      <c r="R2024" s="25"/>
      <c r="S2024" s="26"/>
      <c r="T2024" s="96"/>
      <c r="U2024" s="96"/>
      <c r="V2024" s="25"/>
      <c r="W2024" s="26"/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1709</v>
      </c>
      <c r="B2025" s="110" t="s">
        <v>665</v>
      </c>
      <c r="C2025" s="110" t="s">
        <v>666</v>
      </c>
      <c r="D2025" s="21">
        <f t="shared" si="35"/>
        <v>610924.75</v>
      </c>
      <c r="E2025" s="24">
        <f t="shared" si="35"/>
        <v>8860620.1699999999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>
        <v>491606.3</v>
      </c>
      <c r="K2025" s="26">
        <v>2298390.85</v>
      </c>
      <c r="L2025" s="96">
        <v>21634</v>
      </c>
      <c r="M2025" s="96">
        <v>1335844.5</v>
      </c>
      <c r="N2025" s="25">
        <v>37187.25</v>
      </c>
      <c r="O2025" s="26">
        <v>1142834.25</v>
      </c>
      <c r="P2025" s="96">
        <v>31715</v>
      </c>
      <c r="Q2025" s="96">
        <v>1499031.25</v>
      </c>
      <c r="R2025" s="25"/>
      <c r="S2025" s="26"/>
      <c r="T2025" s="96"/>
      <c r="U2025" s="96"/>
      <c r="V2025" s="25"/>
      <c r="W2025" s="26"/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1709</v>
      </c>
      <c r="B2026" s="110" t="s">
        <v>667</v>
      </c>
      <c r="C2026" s="110" t="s">
        <v>668</v>
      </c>
      <c r="D2026" s="21">
        <f t="shared" si="35"/>
        <v>855</v>
      </c>
      <c r="E2026" s="24">
        <f t="shared" si="35"/>
        <v>115258.5</v>
      </c>
      <c r="F2026" s="90">
        <v>0</v>
      </c>
      <c r="G2026" s="90">
        <v>2730</v>
      </c>
      <c r="H2026" s="91">
        <v>0</v>
      </c>
      <c r="I2026" s="91">
        <v>5493</v>
      </c>
      <c r="J2026" s="92">
        <v>855</v>
      </c>
      <c r="K2026" s="93">
        <v>89916</v>
      </c>
      <c r="L2026" s="91">
        <v>0</v>
      </c>
      <c r="M2026" s="91">
        <v>3241</v>
      </c>
      <c r="N2026" s="92">
        <v>0</v>
      </c>
      <c r="O2026" s="93">
        <v>1456</v>
      </c>
      <c r="P2026" s="96">
        <v>0</v>
      </c>
      <c r="Q2026" s="96">
        <v>12422.5</v>
      </c>
      <c r="R2026" s="92"/>
      <c r="S2026" s="93"/>
      <c r="T2026" s="91"/>
      <c r="U2026" s="91"/>
      <c r="V2026" s="92"/>
      <c r="W2026" s="93"/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1709</v>
      </c>
      <c r="B2027" s="110" t="s">
        <v>669</v>
      </c>
      <c r="C2027" s="110" t="s">
        <v>670</v>
      </c>
      <c r="D2027" s="21">
        <f t="shared" si="35"/>
        <v>6230</v>
      </c>
      <c r="E2027" s="24">
        <f t="shared" si="35"/>
        <v>234</v>
      </c>
      <c r="F2027" s="90"/>
      <c r="G2027" s="90"/>
      <c r="H2027" s="96"/>
      <c r="I2027" s="96"/>
      <c r="J2027" s="25">
        <v>6230</v>
      </c>
      <c r="K2027" s="26">
        <v>234</v>
      </c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1709</v>
      </c>
      <c r="B2028" s="110" t="s">
        <v>671</v>
      </c>
      <c r="C2028" s="110" t="s">
        <v>1601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1709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3671605.92</v>
      </c>
      <c r="F2029" s="90"/>
      <c r="G2029" s="90"/>
      <c r="H2029" s="96"/>
      <c r="I2029" s="96"/>
      <c r="J2029" s="25">
        <v>0</v>
      </c>
      <c r="K2029" s="26">
        <v>3671605.92</v>
      </c>
      <c r="L2029" s="96">
        <v>0</v>
      </c>
      <c r="M2029" s="96">
        <v>0</v>
      </c>
      <c r="N2029" s="25">
        <v>0</v>
      </c>
      <c r="O2029" s="26">
        <v>0</v>
      </c>
      <c r="P2029" s="91">
        <v>0</v>
      </c>
      <c r="Q2029" s="91">
        <v>0</v>
      </c>
      <c r="R2029" s="25"/>
      <c r="S2029" s="26"/>
      <c r="T2029" s="96"/>
      <c r="U2029" s="96"/>
      <c r="V2029" s="25"/>
      <c r="W2029" s="26"/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1709</v>
      </c>
      <c r="B2030" s="110" t="s">
        <v>674</v>
      </c>
      <c r="C2030" s="110" t="s">
        <v>675</v>
      </c>
      <c r="D2030" s="21">
        <f t="shared" si="35"/>
        <v>19813504.449999999</v>
      </c>
      <c r="E2030" s="24">
        <f t="shared" si="35"/>
        <v>50931668.909999996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>
        <v>4360551.05</v>
      </c>
      <c r="K2030" s="26">
        <v>248955</v>
      </c>
      <c r="L2030" s="96">
        <v>3243129</v>
      </c>
      <c r="M2030" s="96">
        <v>7185807.3700000001</v>
      </c>
      <c r="N2030" s="25">
        <v>2585330.75</v>
      </c>
      <c r="O2030" s="26">
        <v>6305311.1100000003</v>
      </c>
      <c r="P2030" s="96">
        <v>3171140</v>
      </c>
      <c r="Q2030" s="96">
        <v>676189</v>
      </c>
      <c r="R2030" s="25"/>
      <c r="S2030" s="26"/>
      <c r="T2030" s="96"/>
      <c r="U2030" s="96"/>
      <c r="V2030" s="25"/>
      <c r="W2030" s="26"/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1709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1709</v>
      </c>
      <c r="B2032" s="110" t="s">
        <v>678</v>
      </c>
      <c r="C2032" s="110" t="s">
        <v>679</v>
      </c>
      <c r="D2032" s="21">
        <f t="shared" si="35"/>
        <v>1690188.5</v>
      </c>
      <c r="E2032" s="24">
        <f t="shared" si="35"/>
        <v>7901808.9400000004</v>
      </c>
      <c r="F2032" s="90"/>
      <c r="G2032" s="90"/>
      <c r="H2032" s="96">
        <v>736101</v>
      </c>
      <c r="I2032" s="96">
        <v>5593689.0800000001</v>
      </c>
      <c r="J2032" s="25">
        <v>156145.5</v>
      </c>
      <c r="K2032" s="26">
        <v>0</v>
      </c>
      <c r="L2032" s="96">
        <v>212267</v>
      </c>
      <c r="M2032" s="96">
        <v>846355.53</v>
      </c>
      <c r="N2032" s="25">
        <v>320974</v>
      </c>
      <c r="O2032" s="26">
        <v>1284515.83</v>
      </c>
      <c r="P2032" s="96">
        <v>264701</v>
      </c>
      <c r="Q2032" s="96">
        <v>177248.5</v>
      </c>
      <c r="R2032" s="25"/>
      <c r="S2032" s="26"/>
      <c r="T2032" s="96"/>
      <c r="U2032" s="96"/>
      <c r="V2032" s="25"/>
      <c r="W2032" s="26"/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1709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2244232.4900000002</v>
      </c>
      <c r="F2033" s="90">
        <v>0</v>
      </c>
      <c r="G2033" s="90">
        <v>269263.42</v>
      </c>
      <c r="H2033" s="96">
        <v>0</v>
      </c>
      <c r="I2033" s="96">
        <v>180935.66</v>
      </c>
      <c r="J2033" s="25">
        <v>0</v>
      </c>
      <c r="K2033" s="26">
        <v>34811</v>
      </c>
      <c r="L2033" s="96">
        <v>0</v>
      </c>
      <c r="M2033" s="96">
        <v>260825.49</v>
      </c>
      <c r="N2033" s="25">
        <v>0</v>
      </c>
      <c r="O2033" s="26">
        <v>411017.61</v>
      </c>
      <c r="P2033" s="96">
        <v>0</v>
      </c>
      <c r="Q2033" s="96">
        <v>1087379.31</v>
      </c>
      <c r="R2033" s="25"/>
      <c r="S2033" s="26"/>
      <c r="T2033" s="96"/>
      <c r="U2033" s="96"/>
      <c r="V2033" s="25"/>
      <c r="W2033" s="26"/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1709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552734.71</v>
      </c>
      <c r="F2034" s="90">
        <v>0</v>
      </c>
      <c r="G2034" s="90">
        <v>200541.06</v>
      </c>
      <c r="H2034" s="96">
        <v>0</v>
      </c>
      <c r="I2034" s="96">
        <v>26108.67</v>
      </c>
      <c r="J2034" s="25">
        <v>0</v>
      </c>
      <c r="K2034" s="26">
        <v>132688.51999999999</v>
      </c>
      <c r="L2034" s="96">
        <v>0</v>
      </c>
      <c r="M2034" s="96">
        <v>7165.2</v>
      </c>
      <c r="N2034" s="25">
        <v>0</v>
      </c>
      <c r="O2034" s="26">
        <v>81880</v>
      </c>
      <c r="P2034" s="96">
        <v>0</v>
      </c>
      <c r="Q2034" s="96">
        <v>104351.26</v>
      </c>
      <c r="R2034" s="25"/>
      <c r="S2034" s="26"/>
      <c r="T2034" s="96"/>
      <c r="U2034" s="96"/>
      <c r="V2034" s="25"/>
      <c r="W2034" s="26"/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1709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84927.709999999992</v>
      </c>
      <c r="F2035" s="90"/>
      <c r="G2035" s="90"/>
      <c r="H2035" s="96"/>
      <c r="I2035" s="96"/>
      <c r="J2035" s="25">
        <v>0</v>
      </c>
      <c r="K2035" s="26">
        <v>42075</v>
      </c>
      <c r="L2035" s="96">
        <v>0</v>
      </c>
      <c r="M2035" s="96">
        <v>13650</v>
      </c>
      <c r="N2035" s="25">
        <v>0</v>
      </c>
      <c r="O2035" s="26">
        <v>16052</v>
      </c>
      <c r="P2035" s="96">
        <v>0</v>
      </c>
      <c r="Q2035" s="96">
        <v>13150.71</v>
      </c>
      <c r="R2035" s="25"/>
      <c r="S2035" s="26"/>
      <c r="T2035" s="96"/>
      <c r="U2035" s="96"/>
      <c r="V2035" s="25"/>
      <c r="W2035" s="26"/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1709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1709</v>
      </c>
      <c r="B2037" s="110" t="s">
        <v>688</v>
      </c>
      <c r="C2037" s="110" t="s">
        <v>689</v>
      </c>
      <c r="D2037" s="21">
        <f t="shared" si="35"/>
        <v>2798074.86</v>
      </c>
      <c r="E2037" s="24">
        <f t="shared" si="35"/>
        <v>0</v>
      </c>
      <c r="F2037" s="90"/>
      <c r="G2037" s="90"/>
      <c r="H2037" s="96">
        <v>482106.63</v>
      </c>
      <c r="I2037" s="96">
        <v>0</v>
      </c>
      <c r="J2037" s="25">
        <v>1275295.07</v>
      </c>
      <c r="K2037" s="26">
        <v>0</v>
      </c>
      <c r="L2037" s="96">
        <v>393815.47</v>
      </c>
      <c r="M2037" s="96">
        <v>0</v>
      </c>
      <c r="N2037" s="25">
        <v>396508.15999999997</v>
      </c>
      <c r="O2037" s="26">
        <v>0</v>
      </c>
      <c r="P2037" s="96">
        <v>250349.53</v>
      </c>
      <c r="Q2037" s="96">
        <v>0</v>
      </c>
      <c r="R2037" s="25"/>
      <c r="S2037" s="26"/>
      <c r="T2037" s="96"/>
      <c r="U2037" s="96"/>
      <c r="V2037" s="25"/>
      <c r="W2037" s="26"/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1709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1340227.1900000002</v>
      </c>
      <c r="F2038" s="90"/>
      <c r="G2038" s="90"/>
      <c r="H2038" s="96">
        <v>0</v>
      </c>
      <c r="I2038" s="96">
        <v>234813.01</v>
      </c>
      <c r="J2038" s="25">
        <v>0</v>
      </c>
      <c r="K2038" s="26">
        <v>218116.76</v>
      </c>
      <c r="L2038" s="96">
        <v>0</v>
      </c>
      <c r="M2038" s="96">
        <v>304545.28999999998</v>
      </c>
      <c r="N2038" s="25">
        <v>0</v>
      </c>
      <c r="O2038" s="26">
        <v>239197.29</v>
      </c>
      <c r="P2038" s="96">
        <v>0</v>
      </c>
      <c r="Q2038" s="96">
        <v>343554.84</v>
      </c>
      <c r="R2038" s="25"/>
      <c r="S2038" s="26"/>
      <c r="T2038" s="96"/>
      <c r="U2038" s="96"/>
      <c r="V2038" s="25"/>
      <c r="W2038" s="26"/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1709</v>
      </c>
      <c r="B2039" s="110" t="s">
        <v>692</v>
      </c>
      <c r="C2039" s="110" t="s">
        <v>693</v>
      </c>
      <c r="D2039" s="21">
        <f t="shared" si="35"/>
        <v>43328</v>
      </c>
      <c r="E2039" s="24">
        <f t="shared" si="35"/>
        <v>0</v>
      </c>
      <c r="F2039" s="90"/>
      <c r="G2039" s="90"/>
      <c r="H2039" s="96"/>
      <c r="I2039" s="96"/>
      <c r="J2039" s="25">
        <v>39909</v>
      </c>
      <c r="K2039" s="26">
        <v>0</v>
      </c>
      <c r="L2039" s="96">
        <v>1278</v>
      </c>
      <c r="M2039" s="96">
        <v>0</v>
      </c>
      <c r="N2039" s="25">
        <v>0</v>
      </c>
      <c r="O2039" s="26">
        <v>0</v>
      </c>
      <c r="P2039" s="96">
        <v>2141</v>
      </c>
      <c r="Q2039" s="96">
        <v>0</v>
      </c>
      <c r="R2039" s="25"/>
      <c r="S2039" s="26"/>
      <c r="T2039" s="96"/>
      <c r="U2039" s="96"/>
      <c r="V2039" s="25"/>
      <c r="W2039" s="26"/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1709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315982</v>
      </c>
      <c r="F2040" s="90"/>
      <c r="G2040" s="90"/>
      <c r="H2040" s="96"/>
      <c r="I2040" s="96"/>
      <c r="J2040" s="25">
        <v>0</v>
      </c>
      <c r="K2040" s="26">
        <v>315528</v>
      </c>
      <c r="L2040" s="96">
        <v>0</v>
      </c>
      <c r="M2040" s="96">
        <v>154</v>
      </c>
      <c r="N2040" s="25">
        <v>0</v>
      </c>
      <c r="O2040" s="26">
        <v>0</v>
      </c>
      <c r="P2040" s="96">
        <v>0</v>
      </c>
      <c r="Q2040" s="96">
        <v>300</v>
      </c>
      <c r="R2040" s="25"/>
      <c r="S2040" s="26"/>
      <c r="T2040" s="96"/>
      <c r="U2040" s="96"/>
      <c r="V2040" s="25"/>
      <c r="W2040" s="26"/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1709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1690188.5</v>
      </c>
      <c r="F2041" s="90">
        <v>0</v>
      </c>
      <c r="G2041" s="90">
        <v>51586</v>
      </c>
      <c r="H2041" s="96">
        <v>0</v>
      </c>
      <c r="I2041" s="96">
        <v>684515</v>
      </c>
      <c r="J2041" s="25">
        <v>0</v>
      </c>
      <c r="K2041" s="26">
        <v>156145.5</v>
      </c>
      <c r="L2041" s="96">
        <v>0</v>
      </c>
      <c r="M2041" s="96">
        <v>212267</v>
      </c>
      <c r="N2041" s="25">
        <v>0</v>
      </c>
      <c r="O2041" s="26">
        <v>320974</v>
      </c>
      <c r="P2041" s="96">
        <v>0</v>
      </c>
      <c r="Q2041" s="96">
        <v>264701</v>
      </c>
      <c r="R2041" s="25"/>
      <c r="S2041" s="26"/>
      <c r="T2041" s="96"/>
      <c r="U2041" s="96"/>
      <c r="V2041" s="25"/>
      <c r="W2041" s="26"/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1709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1709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2578479.96</v>
      </c>
      <c r="F2043" s="90"/>
      <c r="G2043" s="90"/>
      <c r="H2043" s="96">
        <v>0</v>
      </c>
      <c r="I2043" s="96">
        <v>2578479.96</v>
      </c>
      <c r="J2043" s="25">
        <v>0</v>
      </c>
      <c r="K2043" s="26">
        <v>0</v>
      </c>
      <c r="L2043" s="96">
        <v>0</v>
      </c>
      <c r="M2043" s="96">
        <v>0</v>
      </c>
      <c r="N2043" s="25">
        <v>0</v>
      </c>
      <c r="O2043" s="26">
        <v>0</v>
      </c>
      <c r="P2043" s="96">
        <v>0</v>
      </c>
      <c r="Q2043" s="96">
        <v>0</v>
      </c>
      <c r="R2043" s="25"/>
      <c r="S2043" s="26"/>
      <c r="T2043" s="96"/>
      <c r="U2043" s="96"/>
      <c r="V2043" s="25"/>
      <c r="W2043" s="26"/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1709</v>
      </c>
      <c r="B2044" s="110" t="s">
        <v>702</v>
      </c>
      <c r="C2044" s="110" t="s">
        <v>1602</v>
      </c>
      <c r="D2044" s="21">
        <f t="shared" si="35"/>
        <v>0</v>
      </c>
      <c r="E2044" s="24">
        <f t="shared" si="35"/>
        <v>873831.11</v>
      </c>
      <c r="F2044" s="90">
        <v>0</v>
      </c>
      <c r="G2044" s="90">
        <v>24552.5</v>
      </c>
      <c r="H2044" s="96">
        <v>0</v>
      </c>
      <c r="I2044" s="96">
        <v>212509.96</v>
      </c>
      <c r="J2044" s="25">
        <v>0</v>
      </c>
      <c r="K2044" s="26">
        <v>208530.65</v>
      </c>
      <c r="L2044" s="96">
        <v>0</v>
      </c>
      <c r="M2044" s="96">
        <v>202956</v>
      </c>
      <c r="N2044" s="25">
        <v>0</v>
      </c>
      <c r="O2044" s="26">
        <v>128757</v>
      </c>
      <c r="P2044" s="96">
        <v>0</v>
      </c>
      <c r="Q2044" s="96">
        <v>96525</v>
      </c>
      <c r="R2044" s="25"/>
      <c r="S2044" s="26"/>
      <c r="T2044" s="96"/>
      <c r="U2044" s="96"/>
      <c r="V2044" s="25"/>
      <c r="W2044" s="26"/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1709</v>
      </c>
      <c r="B2045" s="110" t="s">
        <v>703</v>
      </c>
      <c r="C2045" s="110" t="s">
        <v>704</v>
      </c>
      <c r="D2045" s="21">
        <f t="shared" si="35"/>
        <v>102153</v>
      </c>
      <c r="E2045" s="24">
        <f t="shared" si="35"/>
        <v>783574.75</v>
      </c>
      <c r="F2045" s="90">
        <v>0</v>
      </c>
      <c r="G2045" s="90">
        <v>73739</v>
      </c>
      <c r="H2045" s="96">
        <v>0</v>
      </c>
      <c r="I2045" s="96">
        <v>58556.2</v>
      </c>
      <c r="J2045" s="25">
        <v>97744</v>
      </c>
      <c r="K2045" s="26">
        <v>564530.30000000005</v>
      </c>
      <c r="L2045" s="96">
        <v>0</v>
      </c>
      <c r="M2045" s="96">
        <v>25621</v>
      </c>
      <c r="N2045" s="25">
        <v>0</v>
      </c>
      <c r="O2045" s="26">
        <v>37187.25</v>
      </c>
      <c r="P2045" s="96">
        <v>4409</v>
      </c>
      <c r="Q2045" s="96">
        <v>23941</v>
      </c>
      <c r="R2045" s="25"/>
      <c r="S2045" s="26"/>
      <c r="T2045" s="96"/>
      <c r="U2045" s="96"/>
      <c r="V2045" s="25"/>
      <c r="W2045" s="26"/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1709</v>
      </c>
      <c r="B2046" s="110" t="s">
        <v>705</v>
      </c>
      <c r="C2046" s="110" t="s">
        <v>1673</v>
      </c>
      <c r="D2046" s="21">
        <f t="shared" si="35"/>
        <v>34705.480000000003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>
        <v>5987.93</v>
      </c>
      <c r="M2046" s="96">
        <v>0</v>
      </c>
      <c r="N2046" s="25">
        <v>4100.51</v>
      </c>
      <c r="O2046" s="26">
        <v>0</v>
      </c>
      <c r="P2046" s="96">
        <v>0</v>
      </c>
      <c r="Q2046" s="96">
        <v>0</v>
      </c>
      <c r="R2046" s="25"/>
      <c r="S2046" s="26"/>
      <c r="T2046" s="96"/>
      <c r="U2046" s="96"/>
      <c r="V2046" s="25"/>
      <c r="W2046" s="26"/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1709</v>
      </c>
      <c r="B2047" s="110" t="s">
        <v>706</v>
      </c>
      <c r="C2047" s="110" t="s">
        <v>1674</v>
      </c>
      <c r="D2047" s="21">
        <f t="shared" si="35"/>
        <v>0</v>
      </c>
      <c r="E2047" s="24">
        <f t="shared" si="35"/>
        <v>8241.66</v>
      </c>
      <c r="F2047" s="90"/>
      <c r="G2047" s="90"/>
      <c r="H2047" s="96">
        <v>0</v>
      </c>
      <c r="I2047" s="96">
        <v>7536.7</v>
      </c>
      <c r="J2047" s="25"/>
      <c r="K2047" s="26"/>
      <c r="L2047" s="96">
        <v>0</v>
      </c>
      <c r="M2047" s="96">
        <v>704.96</v>
      </c>
      <c r="N2047" s="25">
        <v>0</v>
      </c>
      <c r="O2047" s="26">
        <v>0</v>
      </c>
      <c r="P2047" s="96">
        <v>0</v>
      </c>
      <c r="Q2047" s="96">
        <v>0</v>
      </c>
      <c r="R2047" s="25"/>
      <c r="S2047" s="26"/>
      <c r="T2047" s="96"/>
      <c r="U2047" s="96"/>
      <c r="V2047" s="25"/>
      <c r="W2047" s="26"/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1709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1709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1709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1709</v>
      </c>
      <c r="B2051" s="110" t="s">
        <v>713</v>
      </c>
      <c r="C2051" s="110" t="s">
        <v>714</v>
      </c>
      <c r="D2051" s="21">
        <f t="shared" si="35"/>
        <v>2955.7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>
        <v>235.8</v>
      </c>
      <c r="K2051" s="26">
        <v>0</v>
      </c>
      <c r="L2051" s="96">
        <v>880</v>
      </c>
      <c r="M2051" s="96">
        <v>0</v>
      </c>
      <c r="N2051" s="25">
        <v>0</v>
      </c>
      <c r="O2051" s="26">
        <v>0</v>
      </c>
      <c r="P2051" s="96">
        <v>336</v>
      </c>
      <c r="Q2051" s="96">
        <v>0</v>
      </c>
      <c r="R2051" s="25"/>
      <c r="S2051" s="26"/>
      <c r="T2051" s="96"/>
      <c r="U2051" s="96"/>
      <c r="V2051" s="25"/>
      <c r="W2051" s="26"/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1709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1709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1709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>
        <v>0</v>
      </c>
      <c r="K2054" s="26">
        <v>0</v>
      </c>
      <c r="L2054" s="96">
        <v>0</v>
      </c>
      <c r="M2054" s="96">
        <v>0</v>
      </c>
      <c r="N2054" s="25">
        <v>0</v>
      </c>
      <c r="O2054" s="26">
        <v>0</v>
      </c>
      <c r="P2054" s="96">
        <v>0</v>
      </c>
      <c r="Q2054" s="96">
        <v>0</v>
      </c>
      <c r="R2054" s="25"/>
      <c r="S2054" s="26"/>
      <c r="T2054" s="96"/>
      <c r="U2054" s="96"/>
      <c r="V2054" s="25"/>
      <c r="W2054" s="26"/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1709</v>
      </c>
      <c r="B2055" s="110" t="s">
        <v>721</v>
      </c>
      <c r="C2055" s="110" t="s">
        <v>722</v>
      </c>
      <c r="D2055" s="21">
        <f t="shared" si="36"/>
        <v>2333339.4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>
        <v>455247.96</v>
      </c>
      <c r="K2055" s="26">
        <v>0</v>
      </c>
      <c r="L2055" s="96">
        <v>469522.86</v>
      </c>
      <c r="M2055" s="96">
        <v>0</v>
      </c>
      <c r="N2055" s="25">
        <v>469522.86</v>
      </c>
      <c r="O2055" s="26">
        <v>0</v>
      </c>
      <c r="P2055" s="96">
        <v>469522.86</v>
      </c>
      <c r="Q2055" s="96">
        <v>0</v>
      </c>
      <c r="R2055" s="25"/>
      <c r="S2055" s="26"/>
      <c r="T2055" s="96"/>
      <c r="U2055" s="96"/>
      <c r="V2055" s="25"/>
      <c r="W2055" s="26"/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1709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>
        <v>0</v>
      </c>
      <c r="K2056" s="26">
        <v>0</v>
      </c>
      <c r="L2056" s="96">
        <v>0</v>
      </c>
      <c r="M2056" s="96">
        <v>0</v>
      </c>
      <c r="N2056" s="25">
        <v>0</v>
      </c>
      <c r="O2056" s="26">
        <v>0</v>
      </c>
      <c r="P2056" s="96">
        <v>0</v>
      </c>
      <c r="Q2056" s="96">
        <v>0</v>
      </c>
      <c r="R2056" s="25"/>
      <c r="S2056" s="26"/>
      <c r="T2056" s="96"/>
      <c r="U2056" s="96"/>
      <c r="V2056" s="25"/>
      <c r="W2056" s="26"/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1709</v>
      </c>
      <c r="B2057" s="110" t="s">
        <v>1603</v>
      </c>
      <c r="C2057" s="110" t="s">
        <v>1604</v>
      </c>
      <c r="D2057" s="21">
        <f t="shared" si="36"/>
        <v>0</v>
      </c>
      <c r="E2057" s="24">
        <f t="shared" si="36"/>
        <v>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/>
      <c r="S2057" s="93"/>
      <c r="T2057" s="91"/>
      <c r="U2057" s="91"/>
      <c r="V2057" s="92"/>
      <c r="W2057" s="93"/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1709</v>
      </c>
      <c r="B2058" s="110" t="s">
        <v>1605</v>
      </c>
      <c r="C2058" s="110" t="s">
        <v>1606</v>
      </c>
      <c r="D2058" s="21">
        <f t="shared" si="36"/>
        <v>0</v>
      </c>
      <c r="E2058" s="24">
        <f t="shared" si="36"/>
        <v>0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/>
      <c r="U2058" s="96"/>
      <c r="V2058" s="25"/>
      <c r="W2058" s="26"/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1709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1709</v>
      </c>
      <c r="B2060" s="110" t="s">
        <v>727</v>
      </c>
      <c r="C2060" s="110" t="s">
        <v>728</v>
      </c>
      <c r="D2060" s="21">
        <f t="shared" si="36"/>
        <v>488225</v>
      </c>
      <c r="E2060" s="24">
        <f t="shared" si="36"/>
        <v>1423657.5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>
        <v>0</v>
      </c>
      <c r="K2060" s="26">
        <v>133853</v>
      </c>
      <c r="L2060" s="96">
        <v>137714</v>
      </c>
      <c r="M2060" s="96">
        <v>275017</v>
      </c>
      <c r="N2060" s="25">
        <v>135967</v>
      </c>
      <c r="O2060" s="26">
        <v>220735</v>
      </c>
      <c r="P2060" s="96">
        <v>124054</v>
      </c>
      <c r="Q2060" s="96">
        <v>364901</v>
      </c>
      <c r="R2060" s="25"/>
      <c r="S2060" s="26"/>
      <c r="T2060" s="96"/>
      <c r="U2060" s="96"/>
      <c r="V2060" s="25"/>
      <c r="W2060" s="26"/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1709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234844.5</v>
      </c>
      <c r="F2061" s="90">
        <v>0</v>
      </c>
      <c r="G2061" s="90">
        <v>15434</v>
      </c>
      <c r="H2061" s="96">
        <v>0</v>
      </c>
      <c r="I2061" s="96">
        <v>33384</v>
      </c>
      <c r="J2061" s="25">
        <v>0</v>
      </c>
      <c r="K2061" s="26">
        <v>55926.5</v>
      </c>
      <c r="L2061" s="96">
        <v>0</v>
      </c>
      <c r="M2061" s="96">
        <v>27273</v>
      </c>
      <c r="N2061" s="25">
        <v>0</v>
      </c>
      <c r="O2061" s="26">
        <v>60180</v>
      </c>
      <c r="P2061" s="96">
        <v>0</v>
      </c>
      <c r="Q2061" s="96">
        <v>42647</v>
      </c>
      <c r="R2061" s="25"/>
      <c r="S2061" s="26"/>
      <c r="T2061" s="96"/>
      <c r="U2061" s="96"/>
      <c r="V2061" s="25"/>
      <c r="W2061" s="26"/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1709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0</v>
      </c>
      <c r="F2062" s="90"/>
      <c r="G2062" s="90"/>
      <c r="H2062" s="96"/>
      <c r="I2062" s="96"/>
      <c r="J2062" s="25"/>
      <c r="K2062" s="26"/>
      <c r="L2062" s="96">
        <v>0</v>
      </c>
      <c r="M2062" s="96">
        <v>0</v>
      </c>
      <c r="N2062" s="25">
        <v>0</v>
      </c>
      <c r="O2062" s="26">
        <v>0</v>
      </c>
      <c r="P2062" s="96">
        <v>0</v>
      </c>
      <c r="Q2062" s="96">
        <v>0</v>
      </c>
      <c r="R2062" s="25"/>
      <c r="S2062" s="26"/>
      <c r="T2062" s="96"/>
      <c r="U2062" s="96"/>
      <c r="V2062" s="25"/>
      <c r="W2062" s="26"/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1709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>
        <v>0</v>
      </c>
      <c r="K2063" s="26">
        <v>0</v>
      </c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1709</v>
      </c>
      <c r="B2064" s="110" t="s">
        <v>1607</v>
      </c>
      <c r="C2064" s="110" t="s">
        <v>1608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1709</v>
      </c>
      <c r="B2065" s="110" t="s">
        <v>1609</v>
      </c>
      <c r="C2065" s="110" t="s">
        <v>1610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1709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125066.32</v>
      </c>
      <c r="F2066" s="90">
        <v>0</v>
      </c>
      <c r="G2066" s="90">
        <v>12637</v>
      </c>
      <c r="H2066" s="91">
        <v>0</v>
      </c>
      <c r="I2066" s="91">
        <v>5723</v>
      </c>
      <c r="J2066" s="92">
        <v>0</v>
      </c>
      <c r="K2066" s="93">
        <v>65844.56</v>
      </c>
      <c r="L2066" s="91">
        <v>0</v>
      </c>
      <c r="M2066" s="91">
        <v>5763.88</v>
      </c>
      <c r="N2066" s="92">
        <v>0</v>
      </c>
      <c r="O2066" s="93">
        <v>14306</v>
      </c>
      <c r="P2066" s="96">
        <v>0</v>
      </c>
      <c r="Q2066" s="96">
        <v>20791.88</v>
      </c>
      <c r="R2066" s="92"/>
      <c r="S2066" s="93"/>
      <c r="T2066" s="91"/>
      <c r="U2066" s="91"/>
      <c r="V2066" s="92"/>
      <c r="W2066" s="93"/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1709</v>
      </c>
      <c r="B2067" s="110" t="s">
        <v>737</v>
      </c>
      <c r="C2067" s="110" t="s">
        <v>738</v>
      </c>
      <c r="D2067" s="21">
        <f t="shared" si="36"/>
        <v>1471</v>
      </c>
      <c r="E2067" s="24">
        <f t="shared" si="36"/>
        <v>21829</v>
      </c>
      <c r="F2067" s="90">
        <v>0</v>
      </c>
      <c r="G2067" s="90">
        <v>1921</v>
      </c>
      <c r="H2067" s="96">
        <v>1471</v>
      </c>
      <c r="I2067" s="96">
        <v>0</v>
      </c>
      <c r="J2067" s="25">
        <v>0</v>
      </c>
      <c r="K2067" s="26">
        <v>9227</v>
      </c>
      <c r="L2067" s="96">
        <v>0</v>
      </c>
      <c r="M2067" s="96">
        <v>3973</v>
      </c>
      <c r="N2067" s="25">
        <v>0</v>
      </c>
      <c r="O2067" s="26">
        <v>0</v>
      </c>
      <c r="P2067" s="91">
        <v>0</v>
      </c>
      <c r="Q2067" s="91">
        <v>6708</v>
      </c>
      <c r="R2067" s="25"/>
      <c r="S2067" s="26"/>
      <c r="T2067" s="96"/>
      <c r="U2067" s="96"/>
      <c r="V2067" s="25"/>
      <c r="W2067" s="26"/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1709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528412</v>
      </c>
      <c r="F2068" s="90">
        <v>0</v>
      </c>
      <c r="G2068" s="90">
        <v>3672</v>
      </c>
      <c r="H2068" s="96">
        <v>668</v>
      </c>
      <c r="I2068" s="96">
        <v>124888</v>
      </c>
      <c r="J2068" s="25">
        <v>0</v>
      </c>
      <c r="K2068" s="26">
        <v>5092</v>
      </c>
      <c r="L2068" s="96">
        <v>0</v>
      </c>
      <c r="M2068" s="96">
        <v>131675</v>
      </c>
      <c r="N2068" s="25">
        <v>0</v>
      </c>
      <c r="O2068" s="26">
        <v>130814</v>
      </c>
      <c r="P2068" s="96">
        <v>0</v>
      </c>
      <c r="Q2068" s="96">
        <v>132271</v>
      </c>
      <c r="R2068" s="25"/>
      <c r="S2068" s="26"/>
      <c r="T2068" s="96"/>
      <c r="U2068" s="96"/>
      <c r="V2068" s="25"/>
      <c r="W2068" s="26"/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1709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1709</v>
      </c>
      <c r="B2070" s="110" t="s">
        <v>743</v>
      </c>
      <c r="C2070" s="110" t="s">
        <v>744</v>
      </c>
      <c r="D2070" s="21">
        <f t="shared" si="36"/>
        <v>888352.84</v>
      </c>
      <c r="E2070" s="24">
        <f t="shared" si="36"/>
        <v>497563</v>
      </c>
      <c r="F2070" s="90">
        <v>92055.5</v>
      </c>
      <c r="G2070" s="90">
        <v>0</v>
      </c>
      <c r="H2070" s="96">
        <v>128411</v>
      </c>
      <c r="I2070" s="96">
        <v>79855</v>
      </c>
      <c r="J2070" s="25">
        <v>66825.34</v>
      </c>
      <c r="K2070" s="26">
        <v>0</v>
      </c>
      <c r="L2070" s="96">
        <v>198765</v>
      </c>
      <c r="M2070" s="96">
        <v>132675</v>
      </c>
      <c r="N2070" s="25">
        <v>141182</v>
      </c>
      <c r="O2070" s="26">
        <v>131193</v>
      </c>
      <c r="P2070" s="91">
        <v>261114</v>
      </c>
      <c r="Q2070" s="91">
        <v>153840</v>
      </c>
      <c r="R2070" s="25"/>
      <c r="S2070" s="26"/>
      <c r="T2070" s="96"/>
      <c r="U2070" s="96"/>
      <c r="V2070" s="25"/>
      <c r="W2070" s="26"/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1709</v>
      </c>
      <c r="B2071" s="110" t="s">
        <v>745</v>
      </c>
      <c r="C2071" s="110" t="s">
        <v>746</v>
      </c>
      <c r="D2071" s="21">
        <f t="shared" si="36"/>
        <v>85492.59</v>
      </c>
      <c r="E2071" s="24">
        <f t="shared" si="36"/>
        <v>27635</v>
      </c>
      <c r="F2071" s="90">
        <v>56</v>
      </c>
      <c r="G2071" s="90">
        <v>0</v>
      </c>
      <c r="H2071" s="96">
        <v>18006</v>
      </c>
      <c r="I2071" s="96">
        <v>0</v>
      </c>
      <c r="J2071" s="25">
        <v>34499.589999999997</v>
      </c>
      <c r="K2071" s="26">
        <v>0</v>
      </c>
      <c r="L2071" s="96">
        <v>4095</v>
      </c>
      <c r="M2071" s="96">
        <v>0</v>
      </c>
      <c r="N2071" s="25">
        <v>24486</v>
      </c>
      <c r="O2071" s="26">
        <v>12516</v>
      </c>
      <c r="P2071" s="96">
        <v>4350</v>
      </c>
      <c r="Q2071" s="96">
        <v>15119</v>
      </c>
      <c r="R2071" s="25"/>
      <c r="S2071" s="26"/>
      <c r="T2071" s="96"/>
      <c r="U2071" s="96"/>
      <c r="V2071" s="25"/>
      <c r="W2071" s="26"/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1709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1709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4107.7700000000004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>
        <v>0</v>
      </c>
      <c r="Q2073" s="96">
        <v>4107.7700000000004</v>
      </c>
      <c r="R2073" s="25"/>
      <c r="S2073" s="26"/>
      <c r="T2073" s="96"/>
      <c r="U2073" s="96"/>
      <c r="V2073" s="25"/>
      <c r="W2073" s="26"/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1709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1709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1709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1709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5702</v>
      </c>
      <c r="F2077" s="90">
        <v>0</v>
      </c>
      <c r="G2077" s="90">
        <v>1591</v>
      </c>
      <c r="H2077" s="96">
        <v>0</v>
      </c>
      <c r="I2077" s="96">
        <v>1815</v>
      </c>
      <c r="J2077" s="25">
        <v>0</v>
      </c>
      <c r="K2077" s="26">
        <v>0</v>
      </c>
      <c r="L2077" s="96">
        <v>0</v>
      </c>
      <c r="M2077" s="96">
        <v>450</v>
      </c>
      <c r="N2077" s="25">
        <v>0</v>
      </c>
      <c r="O2077" s="26">
        <v>1130</v>
      </c>
      <c r="P2077" s="96">
        <v>0</v>
      </c>
      <c r="Q2077" s="96">
        <v>716</v>
      </c>
      <c r="R2077" s="25"/>
      <c r="S2077" s="26"/>
      <c r="T2077" s="96"/>
      <c r="U2077" s="96"/>
      <c r="V2077" s="25"/>
      <c r="W2077" s="26"/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1709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1709</v>
      </c>
      <c r="B2079" s="110" t="s">
        <v>761</v>
      </c>
      <c r="C2079" s="110" t="s">
        <v>762</v>
      </c>
      <c r="D2079" s="21">
        <f t="shared" si="36"/>
        <v>5321.17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>
        <v>450</v>
      </c>
      <c r="M2079" s="96">
        <v>0</v>
      </c>
      <c r="N2079" s="25">
        <v>1130</v>
      </c>
      <c r="O2079" s="26">
        <v>0</v>
      </c>
      <c r="P2079" s="96">
        <v>335.17</v>
      </c>
      <c r="Q2079" s="96">
        <v>0</v>
      </c>
      <c r="R2079" s="25"/>
      <c r="S2079" s="26"/>
      <c r="T2079" s="96"/>
      <c r="U2079" s="96"/>
      <c r="V2079" s="25"/>
      <c r="W2079" s="26"/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1709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1709</v>
      </c>
      <c r="B2081" s="110" t="s">
        <v>765</v>
      </c>
      <c r="C2081" s="110" t="s">
        <v>1675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1709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1709</v>
      </c>
      <c r="B2083" s="110" t="s">
        <v>768</v>
      </c>
      <c r="C2083" s="110" t="s">
        <v>1676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1709</v>
      </c>
      <c r="B2084" s="110" t="s">
        <v>769</v>
      </c>
      <c r="C2084" s="110" t="s">
        <v>1677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1709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1709</v>
      </c>
      <c r="B2086" s="110" t="s">
        <v>772</v>
      </c>
      <c r="C2086" s="110" t="s">
        <v>1678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1709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1709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4000</v>
      </c>
      <c r="F2088" s="90"/>
      <c r="G2088" s="90"/>
      <c r="H2088" s="96"/>
      <c r="I2088" s="96"/>
      <c r="J2088" s="25">
        <v>0</v>
      </c>
      <c r="K2088" s="26">
        <v>1500</v>
      </c>
      <c r="L2088" s="96"/>
      <c r="M2088" s="96"/>
      <c r="N2088" s="25"/>
      <c r="O2088" s="26"/>
      <c r="P2088" s="96">
        <v>0</v>
      </c>
      <c r="Q2088" s="96">
        <v>2500</v>
      </c>
      <c r="R2088" s="25"/>
      <c r="S2088" s="26"/>
      <c r="T2088" s="96"/>
      <c r="U2088" s="96"/>
      <c r="V2088" s="25"/>
      <c r="W2088" s="26"/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1709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1709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1709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1709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1709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>
        <v>0</v>
      </c>
      <c r="K2093" s="26">
        <v>0</v>
      </c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1709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1709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1709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1709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7775</v>
      </c>
      <c r="F2097" s="90">
        <v>0</v>
      </c>
      <c r="G2097" s="90">
        <v>1261</v>
      </c>
      <c r="H2097" s="91">
        <v>0</v>
      </c>
      <c r="I2097" s="91">
        <v>1176</v>
      </c>
      <c r="J2097" s="92">
        <v>0</v>
      </c>
      <c r="K2097" s="93">
        <v>896</v>
      </c>
      <c r="L2097" s="91">
        <v>0</v>
      </c>
      <c r="M2097" s="91">
        <v>1771</v>
      </c>
      <c r="N2097" s="92">
        <v>0</v>
      </c>
      <c r="O2097" s="93">
        <v>1346</v>
      </c>
      <c r="P2097" s="91">
        <v>0</v>
      </c>
      <c r="Q2097" s="91">
        <v>1325</v>
      </c>
      <c r="R2097" s="92"/>
      <c r="S2097" s="93"/>
      <c r="T2097" s="91"/>
      <c r="U2097" s="91"/>
      <c r="V2097" s="92"/>
      <c r="W2097" s="93"/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1709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1709</v>
      </c>
      <c r="B2099" s="110" t="s">
        <v>797</v>
      </c>
      <c r="C2099" s="110" t="s">
        <v>798</v>
      </c>
      <c r="D2099" s="21">
        <f t="shared" si="36"/>
        <v>4208</v>
      </c>
      <c r="E2099" s="24">
        <f t="shared" si="36"/>
        <v>5404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>
        <v>1771</v>
      </c>
      <c r="M2099" s="91">
        <v>0</v>
      </c>
      <c r="N2099" s="92">
        <v>0</v>
      </c>
      <c r="O2099" s="93">
        <v>5404</v>
      </c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1709</v>
      </c>
      <c r="B2100" s="110" t="s">
        <v>799</v>
      </c>
      <c r="C2100" s="110" t="s">
        <v>800</v>
      </c>
      <c r="D2100" s="21">
        <f t="shared" si="36"/>
        <v>8075</v>
      </c>
      <c r="E2100" s="24">
        <f t="shared" si="36"/>
        <v>29827</v>
      </c>
      <c r="F2100" s="90"/>
      <c r="G2100" s="90"/>
      <c r="H2100" s="91"/>
      <c r="I2100" s="91"/>
      <c r="J2100" s="92"/>
      <c r="K2100" s="93"/>
      <c r="L2100" s="91"/>
      <c r="M2100" s="91"/>
      <c r="N2100" s="92">
        <v>6750</v>
      </c>
      <c r="O2100" s="93">
        <v>29827</v>
      </c>
      <c r="P2100" s="91">
        <v>1325</v>
      </c>
      <c r="Q2100" s="91">
        <v>0</v>
      </c>
      <c r="R2100" s="92"/>
      <c r="S2100" s="93"/>
      <c r="T2100" s="91"/>
      <c r="U2100" s="91"/>
      <c r="V2100" s="92"/>
      <c r="W2100" s="93"/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1709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1709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1709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1709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91800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>
        <v>0</v>
      </c>
      <c r="M2104" s="96">
        <v>10500</v>
      </c>
      <c r="N2104" s="25">
        <v>0</v>
      </c>
      <c r="O2104" s="26">
        <v>10500</v>
      </c>
      <c r="P2104" s="96">
        <v>0</v>
      </c>
      <c r="Q2104" s="96">
        <v>6900</v>
      </c>
      <c r="R2104" s="25"/>
      <c r="S2104" s="26"/>
      <c r="T2104" s="96"/>
      <c r="U2104" s="96"/>
      <c r="V2104" s="25"/>
      <c r="W2104" s="26"/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1709</v>
      </c>
      <c r="B2105" s="110" t="s">
        <v>809</v>
      </c>
      <c r="C2105" s="110" t="s">
        <v>1679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1709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1709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1709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656693</v>
      </c>
      <c r="F2108" s="90">
        <v>0</v>
      </c>
      <c r="G2108" s="90">
        <v>175000</v>
      </c>
      <c r="H2108" s="91">
        <v>0</v>
      </c>
      <c r="I2108" s="91">
        <v>0</v>
      </c>
      <c r="J2108" s="92">
        <v>0</v>
      </c>
      <c r="K2108" s="93">
        <v>416693</v>
      </c>
      <c r="L2108" s="91">
        <v>0</v>
      </c>
      <c r="M2108" s="91">
        <v>60000</v>
      </c>
      <c r="N2108" s="92">
        <v>0</v>
      </c>
      <c r="O2108" s="93">
        <v>5000</v>
      </c>
      <c r="P2108" s="91">
        <v>0</v>
      </c>
      <c r="Q2108" s="91">
        <v>0</v>
      </c>
      <c r="R2108" s="92"/>
      <c r="S2108" s="93"/>
      <c r="T2108" s="91"/>
      <c r="U2108" s="91"/>
      <c r="V2108" s="92"/>
      <c r="W2108" s="93"/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1709</v>
      </c>
      <c r="B2109" s="110" t="s">
        <v>816</v>
      </c>
      <c r="C2109" s="110" t="s">
        <v>817</v>
      </c>
      <c r="D2109" s="21">
        <f t="shared" si="36"/>
        <v>0</v>
      </c>
      <c r="E2109" s="24">
        <f t="shared" si="36"/>
        <v>954134.40999999992</v>
      </c>
      <c r="F2109" s="90">
        <v>0</v>
      </c>
      <c r="G2109" s="90">
        <v>630025.47</v>
      </c>
      <c r="H2109" s="91">
        <v>0</v>
      </c>
      <c r="I2109" s="91">
        <v>80025.47</v>
      </c>
      <c r="J2109" s="92">
        <v>0</v>
      </c>
      <c r="K2109" s="93">
        <v>4007.06</v>
      </c>
      <c r="L2109" s="91">
        <v>0</v>
      </c>
      <c r="M2109" s="91">
        <v>80025.47</v>
      </c>
      <c r="N2109" s="92">
        <v>0</v>
      </c>
      <c r="O2109" s="93">
        <v>80025.47</v>
      </c>
      <c r="P2109" s="91">
        <v>0</v>
      </c>
      <c r="Q2109" s="91">
        <v>80025.47</v>
      </c>
      <c r="R2109" s="92"/>
      <c r="S2109" s="93"/>
      <c r="T2109" s="91"/>
      <c r="U2109" s="91"/>
      <c r="V2109" s="92"/>
      <c r="W2109" s="93"/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1709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1709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25195.09</v>
      </c>
      <c r="F2111" s="90"/>
      <c r="G2111" s="90"/>
      <c r="H2111" s="91"/>
      <c r="I2111" s="91"/>
      <c r="J2111" s="92"/>
      <c r="K2111" s="93"/>
      <c r="L2111" s="91">
        <v>0</v>
      </c>
      <c r="M2111" s="91">
        <v>0</v>
      </c>
      <c r="N2111" s="92">
        <v>0</v>
      </c>
      <c r="O2111" s="93">
        <v>0</v>
      </c>
      <c r="P2111" s="91">
        <v>0</v>
      </c>
      <c r="Q2111" s="91">
        <v>25195.09</v>
      </c>
      <c r="R2111" s="92"/>
      <c r="S2111" s="93"/>
      <c r="T2111" s="91"/>
      <c r="U2111" s="91"/>
      <c r="V2111" s="92"/>
      <c r="W2111" s="93"/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1709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1709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0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/>
      <c r="W2113" s="93"/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1709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1709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19387786.300000001</v>
      </c>
      <c r="F2115" s="90">
        <v>0</v>
      </c>
      <c r="G2115" s="90">
        <v>3265363.4</v>
      </c>
      <c r="H2115" s="91">
        <v>0</v>
      </c>
      <c r="I2115" s="91">
        <v>3267450</v>
      </c>
      <c r="J2115" s="92">
        <v>0</v>
      </c>
      <c r="K2115" s="93">
        <v>3067889.67</v>
      </c>
      <c r="L2115" s="91">
        <v>0</v>
      </c>
      <c r="M2115" s="91">
        <v>3264323.23</v>
      </c>
      <c r="N2115" s="92">
        <v>0</v>
      </c>
      <c r="O2115" s="93">
        <v>3261380</v>
      </c>
      <c r="P2115" s="91">
        <v>0</v>
      </c>
      <c r="Q2115" s="91">
        <v>3261380</v>
      </c>
      <c r="R2115" s="92"/>
      <c r="S2115" s="93"/>
      <c r="T2115" s="91"/>
      <c r="U2115" s="91"/>
      <c r="V2115" s="92"/>
      <c r="W2115" s="93"/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1709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1709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8667.4399999999987</v>
      </c>
      <c r="F2117" s="90">
        <v>0</v>
      </c>
      <c r="G2117" s="90">
        <v>513.4</v>
      </c>
      <c r="H2117" s="96">
        <v>0</v>
      </c>
      <c r="I2117" s="96">
        <v>513.4</v>
      </c>
      <c r="J2117" s="25">
        <v>0</v>
      </c>
      <c r="K2117" s="26">
        <v>6100.44</v>
      </c>
      <c r="L2117" s="96">
        <v>0</v>
      </c>
      <c r="M2117" s="96">
        <v>513.4</v>
      </c>
      <c r="N2117" s="25">
        <v>0</v>
      </c>
      <c r="O2117" s="26">
        <v>513.4</v>
      </c>
      <c r="P2117" s="96">
        <v>0</v>
      </c>
      <c r="Q2117" s="96">
        <v>513.4</v>
      </c>
      <c r="R2117" s="25"/>
      <c r="S2117" s="26"/>
      <c r="T2117" s="96"/>
      <c r="U2117" s="96"/>
      <c r="V2117" s="25"/>
      <c r="W2117" s="26"/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1709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1709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1709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831057.04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>
        <v>0</v>
      </c>
      <c r="K2120" s="26">
        <v>122219.88</v>
      </c>
      <c r="L2120" s="96">
        <v>0</v>
      </c>
      <c r="M2120" s="96">
        <v>142341.35999999999</v>
      </c>
      <c r="N2120" s="25">
        <v>0</v>
      </c>
      <c r="O2120" s="26">
        <v>142194.20000000001</v>
      </c>
      <c r="P2120" s="96">
        <v>0</v>
      </c>
      <c r="Q2120" s="96">
        <v>142194.20000000001</v>
      </c>
      <c r="R2120" s="25"/>
      <c r="S2120" s="26"/>
      <c r="T2120" s="96"/>
      <c r="U2120" s="96"/>
      <c r="V2120" s="25"/>
      <c r="W2120" s="26"/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1709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/>
      <c r="W2121" s="26"/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1709</v>
      </c>
      <c r="B2122" s="110" t="s">
        <v>1611</v>
      </c>
      <c r="C2122" s="110" t="s">
        <v>1612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1709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1709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1709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1709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1709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1709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1709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255</v>
      </c>
      <c r="F2129" s="90"/>
      <c r="G2129" s="90"/>
      <c r="H2129" s="91"/>
      <c r="I2129" s="91"/>
      <c r="J2129" s="92">
        <v>0</v>
      </c>
      <c r="K2129" s="93">
        <v>255</v>
      </c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1709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1709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1709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1709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87600</v>
      </c>
      <c r="F2133" s="90">
        <v>0</v>
      </c>
      <c r="G2133" s="90">
        <v>6150</v>
      </c>
      <c r="H2133" s="96">
        <v>0</v>
      </c>
      <c r="I2133" s="96">
        <v>9600</v>
      </c>
      <c r="J2133" s="25">
        <v>0</v>
      </c>
      <c r="K2133" s="26">
        <v>24900</v>
      </c>
      <c r="L2133" s="96">
        <v>0</v>
      </c>
      <c r="M2133" s="96">
        <v>16050</v>
      </c>
      <c r="N2133" s="25">
        <v>0</v>
      </c>
      <c r="O2133" s="26">
        <v>16100</v>
      </c>
      <c r="P2133" s="96">
        <v>0</v>
      </c>
      <c r="Q2133" s="96">
        <v>14800</v>
      </c>
      <c r="R2133" s="25"/>
      <c r="S2133" s="26"/>
      <c r="T2133" s="96"/>
      <c r="U2133" s="96"/>
      <c r="V2133" s="25"/>
      <c r="W2133" s="26"/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1709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1709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1709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230525</v>
      </c>
      <c r="F2136" s="90">
        <v>0</v>
      </c>
      <c r="G2136" s="90">
        <v>87141</v>
      </c>
      <c r="H2136" s="96">
        <v>0</v>
      </c>
      <c r="I2136" s="96">
        <v>2930</v>
      </c>
      <c r="J2136" s="25">
        <v>0</v>
      </c>
      <c r="K2136" s="26">
        <v>45560</v>
      </c>
      <c r="L2136" s="96">
        <v>0</v>
      </c>
      <c r="M2136" s="96">
        <v>77525</v>
      </c>
      <c r="N2136" s="25">
        <v>0</v>
      </c>
      <c r="O2136" s="26">
        <v>4476</v>
      </c>
      <c r="P2136" s="91">
        <v>0</v>
      </c>
      <c r="Q2136" s="91">
        <v>12893</v>
      </c>
      <c r="R2136" s="25"/>
      <c r="S2136" s="26"/>
      <c r="T2136" s="96"/>
      <c r="U2136" s="96"/>
      <c r="V2136" s="25"/>
      <c r="W2136" s="26"/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1709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1709</v>
      </c>
      <c r="B2138" s="110" t="s">
        <v>870</v>
      </c>
      <c r="C2138" s="110" t="s">
        <v>1680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1709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1709</v>
      </c>
      <c r="B2140" s="110" t="s">
        <v>873</v>
      </c>
      <c r="C2140" s="110" t="s">
        <v>1681</v>
      </c>
      <c r="D2140" s="21">
        <f t="shared" si="37"/>
        <v>0</v>
      </c>
      <c r="E2140" s="24">
        <f t="shared" si="37"/>
        <v>1791300</v>
      </c>
      <c r="F2140" s="90"/>
      <c r="G2140" s="90"/>
      <c r="H2140" s="96">
        <v>0</v>
      </c>
      <c r="I2140" s="96">
        <v>447300</v>
      </c>
      <c r="J2140" s="25"/>
      <c r="K2140" s="26"/>
      <c r="L2140" s="96">
        <v>0</v>
      </c>
      <c r="M2140" s="96">
        <v>0</v>
      </c>
      <c r="N2140" s="25">
        <v>0</v>
      </c>
      <c r="O2140" s="26">
        <v>107800</v>
      </c>
      <c r="P2140" s="96">
        <v>0</v>
      </c>
      <c r="Q2140" s="96">
        <v>1236200</v>
      </c>
      <c r="R2140" s="25"/>
      <c r="S2140" s="26"/>
      <c r="T2140" s="96"/>
      <c r="U2140" s="96"/>
      <c r="V2140" s="25"/>
      <c r="W2140" s="26"/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1709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1709</v>
      </c>
      <c r="B2142" s="110" t="s">
        <v>876</v>
      </c>
      <c r="C2142" s="110" t="s">
        <v>1682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1709</v>
      </c>
      <c r="B2143" s="110" t="s">
        <v>877</v>
      </c>
      <c r="C2143" s="110" t="s">
        <v>878</v>
      </c>
      <c r="D2143" s="21">
        <f t="shared" si="37"/>
        <v>1500</v>
      </c>
      <c r="E2143" s="24">
        <f t="shared" si="37"/>
        <v>977182</v>
      </c>
      <c r="F2143" s="90">
        <v>0</v>
      </c>
      <c r="G2143" s="90">
        <v>1200</v>
      </c>
      <c r="H2143" s="96">
        <v>0</v>
      </c>
      <c r="I2143" s="96">
        <v>1200</v>
      </c>
      <c r="J2143" s="25">
        <v>0</v>
      </c>
      <c r="K2143" s="26">
        <v>3750</v>
      </c>
      <c r="L2143" s="96">
        <v>0</v>
      </c>
      <c r="M2143" s="96">
        <v>131250</v>
      </c>
      <c r="N2143" s="25">
        <v>0</v>
      </c>
      <c r="O2143" s="26">
        <v>575632</v>
      </c>
      <c r="P2143" s="91">
        <v>1500</v>
      </c>
      <c r="Q2143" s="91">
        <v>264150</v>
      </c>
      <c r="R2143" s="25"/>
      <c r="S2143" s="26"/>
      <c r="T2143" s="96"/>
      <c r="U2143" s="96"/>
      <c r="V2143" s="25"/>
      <c r="W2143" s="26"/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1709</v>
      </c>
      <c r="B2144" s="110" t="s">
        <v>879</v>
      </c>
      <c r="C2144" s="110" t="s">
        <v>1683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1709</v>
      </c>
      <c r="B2145" s="110" t="s">
        <v>880</v>
      </c>
      <c r="C2145" s="110" t="s">
        <v>1684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1709</v>
      </c>
      <c r="B2146" s="110" t="s">
        <v>881</v>
      </c>
      <c r="C2146" s="110" t="s">
        <v>1685</v>
      </c>
      <c r="D2146" s="21">
        <f t="shared" si="37"/>
        <v>0</v>
      </c>
      <c r="E2146" s="24">
        <f t="shared" si="37"/>
        <v>15500</v>
      </c>
      <c r="F2146" s="90"/>
      <c r="G2146" s="90"/>
      <c r="H2146" s="91"/>
      <c r="I2146" s="91"/>
      <c r="J2146" s="92">
        <v>0</v>
      </c>
      <c r="K2146" s="93">
        <v>0</v>
      </c>
      <c r="L2146" s="91">
        <v>0</v>
      </c>
      <c r="M2146" s="91">
        <v>13100</v>
      </c>
      <c r="N2146" s="92">
        <v>0</v>
      </c>
      <c r="O2146" s="93">
        <v>0</v>
      </c>
      <c r="P2146" s="96">
        <v>0</v>
      </c>
      <c r="Q2146" s="96">
        <v>2400</v>
      </c>
      <c r="R2146" s="92"/>
      <c r="S2146" s="93"/>
      <c r="T2146" s="91"/>
      <c r="U2146" s="91"/>
      <c r="V2146" s="92"/>
      <c r="W2146" s="93"/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1709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149760</v>
      </c>
      <c r="F2147" s="90">
        <v>0</v>
      </c>
      <c r="G2147" s="90">
        <v>21870</v>
      </c>
      <c r="H2147" s="96">
        <v>0</v>
      </c>
      <c r="I2147" s="96">
        <v>23370</v>
      </c>
      <c r="J2147" s="25">
        <v>0</v>
      </c>
      <c r="K2147" s="26">
        <v>30480</v>
      </c>
      <c r="L2147" s="96">
        <v>0</v>
      </c>
      <c r="M2147" s="96">
        <v>24360</v>
      </c>
      <c r="N2147" s="25">
        <v>0</v>
      </c>
      <c r="O2147" s="26">
        <v>20640</v>
      </c>
      <c r="P2147" s="91">
        <v>0</v>
      </c>
      <c r="Q2147" s="91">
        <v>29040</v>
      </c>
      <c r="R2147" s="25"/>
      <c r="S2147" s="26"/>
      <c r="T2147" s="96"/>
      <c r="U2147" s="96"/>
      <c r="V2147" s="25"/>
      <c r="W2147" s="26"/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1709</v>
      </c>
      <c r="B2148" s="110" t="s">
        <v>884</v>
      </c>
      <c r="C2148" s="110" t="s">
        <v>885</v>
      </c>
      <c r="D2148" s="21">
        <f t="shared" si="37"/>
        <v>15839903.23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>
        <v>2638910</v>
      </c>
      <c r="K2148" s="26">
        <v>0</v>
      </c>
      <c r="L2148" s="96">
        <v>2638823.23</v>
      </c>
      <c r="M2148" s="96">
        <v>0</v>
      </c>
      <c r="N2148" s="25">
        <v>2635880</v>
      </c>
      <c r="O2148" s="26">
        <v>0</v>
      </c>
      <c r="P2148" s="96">
        <v>2635880</v>
      </c>
      <c r="Q2148" s="96">
        <v>0</v>
      </c>
      <c r="R2148" s="25"/>
      <c r="S2148" s="26"/>
      <c r="T2148" s="96"/>
      <c r="U2148" s="96"/>
      <c r="V2148" s="25"/>
      <c r="W2148" s="26"/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1709</v>
      </c>
      <c r="B2149" s="110" t="s">
        <v>886</v>
      </c>
      <c r="C2149" s="110" t="s">
        <v>887</v>
      </c>
      <c r="D2149" s="21">
        <f t="shared" si="37"/>
        <v>1067409.67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>
        <v>144629.67000000001</v>
      </c>
      <c r="K2149" s="93">
        <v>0</v>
      </c>
      <c r="L2149" s="91">
        <v>197410</v>
      </c>
      <c r="M2149" s="91">
        <v>0</v>
      </c>
      <c r="N2149" s="92">
        <v>197410</v>
      </c>
      <c r="O2149" s="93">
        <v>0</v>
      </c>
      <c r="P2149" s="96">
        <v>197410</v>
      </c>
      <c r="Q2149" s="96">
        <v>0</v>
      </c>
      <c r="R2149" s="92"/>
      <c r="S2149" s="93"/>
      <c r="T2149" s="91"/>
      <c r="U2149" s="91"/>
      <c r="V2149" s="92"/>
      <c r="W2149" s="93"/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1709</v>
      </c>
      <c r="B2150" s="110" t="s">
        <v>888</v>
      </c>
      <c r="C2150" s="110" t="s">
        <v>1686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1709</v>
      </c>
      <c r="B2151" s="110" t="s">
        <v>889</v>
      </c>
      <c r="C2151" s="110" t="s">
        <v>890</v>
      </c>
      <c r="D2151" s="21">
        <f t="shared" si="37"/>
        <v>667100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>
        <v>75600</v>
      </c>
      <c r="K2151" s="26">
        <v>0</v>
      </c>
      <c r="L2151" s="96">
        <v>118300</v>
      </c>
      <c r="M2151" s="96">
        <v>0</v>
      </c>
      <c r="N2151" s="25">
        <v>118300</v>
      </c>
      <c r="O2151" s="26">
        <v>0</v>
      </c>
      <c r="P2151" s="91">
        <v>118300</v>
      </c>
      <c r="Q2151" s="91">
        <v>0</v>
      </c>
      <c r="R2151" s="25"/>
      <c r="S2151" s="26"/>
      <c r="T2151" s="96"/>
      <c r="U2151" s="96"/>
      <c r="V2151" s="25"/>
      <c r="W2151" s="26"/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1709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1709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1709</v>
      </c>
      <c r="B2154" s="110" t="s">
        <v>895</v>
      </c>
      <c r="C2154" s="110" t="s">
        <v>896</v>
      </c>
      <c r="D2154" s="21">
        <f t="shared" si="37"/>
        <v>3020.04</v>
      </c>
      <c r="E2154" s="24">
        <f t="shared" si="37"/>
        <v>0</v>
      </c>
      <c r="F2154" s="90"/>
      <c r="G2154" s="90"/>
      <c r="H2154" s="96"/>
      <c r="I2154" s="96"/>
      <c r="J2154" s="25">
        <v>3020.04</v>
      </c>
      <c r="K2154" s="26">
        <v>0</v>
      </c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1709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1709</v>
      </c>
      <c r="B2156" s="110" t="s">
        <v>899</v>
      </c>
      <c r="C2156" s="110" t="s">
        <v>900</v>
      </c>
      <c r="D2156" s="21">
        <f t="shared" si="37"/>
        <v>5647.3999999999987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>
        <v>3080.4</v>
      </c>
      <c r="K2156" s="26">
        <v>0</v>
      </c>
      <c r="L2156" s="96">
        <v>513.4</v>
      </c>
      <c r="M2156" s="96">
        <v>0</v>
      </c>
      <c r="N2156" s="25">
        <v>513.4</v>
      </c>
      <c r="O2156" s="26">
        <v>0</v>
      </c>
      <c r="P2156" s="96">
        <v>513.4</v>
      </c>
      <c r="Q2156" s="96">
        <v>0</v>
      </c>
      <c r="R2156" s="25"/>
      <c r="S2156" s="26"/>
      <c r="T2156" s="96"/>
      <c r="U2156" s="96"/>
      <c r="V2156" s="25"/>
      <c r="W2156" s="26"/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1709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1709</v>
      </c>
      <c r="B2158" s="110" t="s">
        <v>903</v>
      </c>
      <c r="C2158" s="110" t="s">
        <v>904</v>
      </c>
      <c r="D2158" s="21">
        <f t="shared" si="37"/>
        <v>702023.4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>
        <v>100760</v>
      </c>
      <c r="K2158" s="26">
        <v>0</v>
      </c>
      <c r="L2158" s="96">
        <v>120150</v>
      </c>
      <c r="M2158" s="96">
        <v>0</v>
      </c>
      <c r="N2158" s="25">
        <v>120150</v>
      </c>
      <c r="O2158" s="26">
        <v>0</v>
      </c>
      <c r="P2158" s="96">
        <v>120150</v>
      </c>
      <c r="Q2158" s="96">
        <v>0</v>
      </c>
      <c r="R2158" s="25"/>
      <c r="S2158" s="26"/>
      <c r="T2158" s="96"/>
      <c r="U2158" s="96"/>
      <c r="V2158" s="25"/>
      <c r="W2158" s="26"/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1709</v>
      </c>
      <c r="B2159" s="110" t="s">
        <v>905</v>
      </c>
      <c r="C2159" s="110" t="s">
        <v>906</v>
      </c>
      <c r="D2159" s="21">
        <f t="shared" si="37"/>
        <v>515870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>
        <v>25170</v>
      </c>
      <c r="K2159" s="26">
        <v>0</v>
      </c>
      <c r="L2159" s="96">
        <v>98140</v>
      </c>
      <c r="M2159" s="96">
        <v>0</v>
      </c>
      <c r="N2159" s="25">
        <v>98140</v>
      </c>
      <c r="O2159" s="26">
        <v>0</v>
      </c>
      <c r="P2159" s="96">
        <v>98140</v>
      </c>
      <c r="Q2159" s="96">
        <v>0</v>
      </c>
      <c r="R2159" s="25"/>
      <c r="S2159" s="26"/>
      <c r="T2159" s="96"/>
      <c r="U2159" s="96"/>
      <c r="V2159" s="25"/>
      <c r="W2159" s="26"/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1709</v>
      </c>
      <c r="B2160" s="110" t="s">
        <v>907</v>
      </c>
      <c r="C2160" s="110" t="s">
        <v>908</v>
      </c>
      <c r="D2160" s="21">
        <f t="shared" si="37"/>
        <v>888345.1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>
        <v>124422.83</v>
      </c>
      <c r="K2160" s="26">
        <v>0</v>
      </c>
      <c r="L2160" s="96">
        <v>148170</v>
      </c>
      <c r="M2160" s="96">
        <v>0</v>
      </c>
      <c r="N2160" s="25">
        <v>141918.35</v>
      </c>
      <c r="O2160" s="26">
        <v>0</v>
      </c>
      <c r="P2160" s="96">
        <v>160070</v>
      </c>
      <c r="Q2160" s="96">
        <v>0</v>
      </c>
      <c r="R2160" s="25"/>
      <c r="S2160" s="26"/>
      <c r="T2160" s="96"/>
      <c r="U2160" s="96"/>
      <c r="V2160" s="25"/>
      <c r="W2160" s="26"/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1709</v>
      </c>
      <c r="B2161" s="110" t="s">
        <v>909</v>
      </c>
      <c r="C2161" s="110" t="s">
        <v>910</v>
      </c>
      <c r="D2161" s="21">
        <f t="shared" si="37"/>
        <v>77690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>
        <v>51590</v>
      </c>
      <c r="K2161" s="26">
        <v>0</v>
      </c>
      <c r="L2161" s="96">
        <v>5400</v>
      </c>
      <c r="M2161" s="96">
        <v>0</v>
      </c>
      <c r="N2161" s="25">
        <v>5100</v>
      </c>
      <c r="O2161" s="26">
        <v>0</v>
      </c>
      <c r="P2161" s="96">
        <v>6300</v>
      </c>
      <c r="Q2161" s="96">
        <v>0</v>
      </c>
      <c r="R2161" s="25"/>
      <c r="S2161" s="26"/>
      <c r="T2161" s="96"/>
      <c r="U2161" s="96"/>
      <c r="V2161" s="25"/>
      <c r="W2161" s="26"/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1709</v>
      </c>
      <c r="B2162" s="110" t="s">
        <v>911</v>
      </c>
      <c r="C2162" s="110" t="s">
        <v>912</v>
      </c>
      <c r="D2162" s="21">
        <f t="shared" si="37"/>
        <v>2727775</v>
      </c>
      <c r="E2162" s="24">
        <f t="shared" si="37"/>
        <v>0</v>
      </c>
      <c r="F2162" s="90">
        <v>466350</v>
      </c>
      <c r="G2162" s="90">
        <v>0</v>
      </c>
      <c r="H2162" s="96">
        <v>466350</v>
      </c>
      <c r="I2162" s="96">
        <v>0</v>
      </c>
      <c r="J2162" s="25">
        <v>396025</v>
      </c>
      <c r="K2162" s="26">
        <v>0</v>
      </c>
      <c r="L2162" s="96">
        <v>466350</v>
      </c>
      <c r="M2162" s="96">
        <v>0</v>
      </c>
      <c r="N2162" s="25">
        <v>466350</v>
      </c>
      <c r="O2162" s="26">
        <v>0</v>
      </c>
      <c r="P2162" s="96">
        <v>466350</v>
      </c>
      <c r="Q2162" s="96">
        <v>0</v>
      </c>
      <c r="R2162" s="25"/>
      <c r="S2162" s="26"/>
      <c r="T2162" s="96"/>
      <c r="U2162" s="96"/>
      <c r="V2162" s="25"/>
      <c r="W2162" s="26"/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1709</v>
      </c>
      <c r="B2163" s="110" t="s">
        <v>913</v>
      </c>
      <c r="C2163" s="110" t="s">
        <v>914</v>
      </c>
      <c r="D2163" s="21">
        <f t="shared" si="37"/>
        <v>904745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>
        <v>294395</v>
      </c>
      <c r="K2163" s="26">
        <v>0</v>
      </c>
      <c r="L2163" s="96">
        <v>122070</v>
      </c>
      <c r="M2163" s="96">
        <v>0</v>
      </c>
      <c r="N2163" s="25">
        <v>122070</v>
      </c>
      <c r="O2163" s="26">
        <v>0</v>
      </c>
      <c r="P2163" s="96">
        <v>122070</v>
      </c>
      <c r="Q2163" s="96">
        <v>0</v>
      </c>
      <c r="R2163" s="25"/>
      <c r="S2163" s="26"/>
      <c r="T2163" s="96"/>
      <c r="U2163" s="96"/>
      <c r="V2163" s="25"/>
      <c r="W2163" s="26"/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1709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1709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1709</v>
      </c>
      <c r="B2166" s="110" t="s">
        <v>919</v>
      </c>
      <c r="C2166" s="110" t="s">
        <v>920</v>
      </c>
      <c r="D2166" s="21">
        <f t="shared" si="37"/>
        <v>68250</v>
      </c>
      <c r="E2166" s="24">
        <f t="shared" si="37"/>
        <v>0</v>
      </c>
      <c r="F2166" s="90"/>
      <c r="G2166" s="90"/>
      <c r="H2166" s="96"/>
      <c r="I2166" s="96"/>
      <c r="J2166" s="25">
        <v>68250</v>
      </c>
      <c r="K2166" s="26">
        <v>0</v>
      </c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1709</v>
      </c>
      <c r="B2167" s="110" t="s">
        <v>921</v>
      </c>
      <c r="C2167" s="110" t="s">
        <v>922</v>
      </c>
      <c r="D2167" s="21">
        <f t="shared" si="37"/>
        <v>447140</v>
      </c>
      <c r="E2167" s="24">
        <f t="shared" si="37"/>
        <v>47780</v>
      </c>
      <c r="F2167" s="90">
        <v>96420</v>
      </c>
      <c r="G2167" s="90">
        <v>0</v>
      </c>
      <c r="H2167" s="91">
        <v>96420</v>
      </c>
      <c r="I2167" s="91">
        <v>0</v>
      </c>
      <c r="J2167" s="92">
        <v>47780</v>
      </c>
      <c r="K2167" s="93">
        <v>47780</v>
      </c>
      <c r="L2167" s="91">
        <v>68840</v>
      </c>
      <c r="M2167" s="91">
        <v>0</v>
      </c>
      <c r="N2167" s="92">
        <v>68840</v>
      </c>
      <c r="O2167" s="93">
        <v>0</v>
      </c>
      <c r="P2167" s="96">
        <v>68840</v>
      </c>
      <c r="Q2167" s="96">
        <v>0</v>
      </c>
      <c r="R2167" s="92"/>
      <c r="S2167" s="93"/>
      <c r="T2167" s="91"/>
      <c r="U2167" s="91"/>
      <c r="V2167" s="92"/>
      <c r="W2167" s="93"/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1709</v>
      </c>
      <c r="B2168" s="110" t="s">
        <v>923</v>
      </c>
      <c r="C2168" s="110" t="s">
        <v>924</v>
      </c>
      <c r="D2168" s="21">
        <f t="shared" si="37"/>
        <v>38270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>
        <v>8970</v>
      </c>
      <c r="K2168" s="26">
        <v>0</v>
      </c>
      <c r="L2168" s="96">
        <v>5860</v>
      </c>
      <c r="M2168" s="96">
        <v>0</v>
      </c>
      <c r="N2168" s="25">
        <v>5860</v>
      </c>
      <c r="O2168" s="26">
        <v>0</v>
      </c>
      <c r="P2168" s="91">
        <v>5860</v>
      </c>
      <c r="Q2168" s="91">
        <v>0</v>
      </c>
      <c r="R2168" s="25"/>
      <c r="S2168" s="26"/>
      <c r="T2168" s="96"/>
      <c r="U2168" s="96"/>
      <c r="V2168" s="25"/>
      <c r="W2168" s="26"/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1709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1709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1709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1709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1709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1709</v>
      </c>
      <c r="B2174" s="110" t="s">
        <v>935</v>
      </c>
      <c r="C2174" s="110" t="s">
        <v>936</v>
      </c>
      <c r="D2174" s="21">
        <f t="shared" si="37"/>
        <v>89600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>
        <v>5600</v>
      </c>
      <c r="K2174" s="93">
        <v>0</v>
      </c>
      <c r="L2174" s="91">
        <v>16800</v>
      </c>
      <c r="M2174" s="91">
        <v>0</v>
      </c>
      <c r="N2174" s="92">
        <v>16800</v>
      </c>
      <c r="O2174" s="93">
        <v>0</v>
      </c>
      <c r="P2174" s="96">
        <v>16800</v>
      </c>
      <c r="Q2174" s="96">
        <v>0</v>
      </c>
      <c r="R2174" s="92"/>
      <c r="S2174" s="93"/>
      <c r="T2174" s="91"/>
      <c r="U2174" s="91"/>
      <c r="V2174" s="92"/>
      <c r="W2174" s="93"/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1709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1709</v>
      </c>
      <c r="B2176" s="110" t="s">
        <v>939</v>
      </c>
      <c r="C2176" s="110" t="s">
        <v>940</v>
      </c>
      <c r="D2176" s="21">
        <f t="shared" si="37"/>
        <v>230430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>
        <v>0</v>
      </c>
      <c r="K2176" s="93">
        <v>0</v>
      </c>
      <c r="L2176" s="91">
        <v>51120</v>
      </c>
      <c r="M2176" s="91">
        <v>0</v>
      </c>
      <c r="N2176" s="92">
        <v>40110</v>
      </c>
      <c r="O2176" s="93">
        <v>0</v>
      </c>
      <c r="P2176" s="96">
        <v>52800</v>
      </c>
      <c r="Q2176" s="96">
        <v>0</v>
      </c>
      <c r="R2176" s="92"/>
      <c r="S2176" s="93"/>
      <c r="T2176" s="91"/>
      <c r="U2176" s="91"/>
      <c r="V2176" s="92"/>
      <c r="W2176" s="93"/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1709</v>
      </c>
      <c r="B2177" s="110" t="s">
        <v>941</v>
      </c>
      <c r="C2177" s="110" t="s">
        <v>1613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1709</v>
      </c>
      <c r="B2178" s="110" t="s">
        <v>1614</v>
      </c>
      <c r="C2178" s="110" t="s">
        <v>1615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1709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1709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317814.25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>
        <v>47376.79</v>
      </c>
      <c r="K2180" s="93">
        <v>0</v>
      </c>
      <c r="L2180" s="91">
        <v>54317.06</v>
      </c>
      <c r="M2180" s="91">
        <v>0</v>
      </c>
      <c r="N2180" s="92">
        <v>54258.2</v>
      </c>
      <c r="O2180" s="93">
        <v>0</v>
      </c>
      <c r="P2180" s="91">
        <v>54258.2</v>
      </c>
      <c r="Q2180" s="91">
        <v>0</v>
      </c>
      <c r="R2180" s="92"/>
      <c r="S2180" s="93"/>
      <c r="T2180" s="91"/>
      <c r="U2180" s="91"/>
      <c r="V2180" s="92"/>
      <c r="W2180" s="93"/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1709</v>
      </c>
      <c r="B2181" s="110" t="s">
        <v>946</v>
      </c>
      <c r="C2181" s="110" t="s">
        <v>947</v>
      </c>
      <c r="D2181" s="21">
        <f t="shared" si="38"/>
        <v>476721.39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>
        <v>71065.19</v>
      </c>
      <c r="K2181" s="26">
        <v>0</v>
      </c>
      <c r="L2181" s="96">
        <v>81475.600000000006</v>
      </c>
      <c r="M2181" s="96">
        <v>0</v>
      </c>
      <c r="N2181" s="25">
        <v>81387.3</v>
      </c>
      <c r="O2181" s="26">
        <v>0</v>
      </c>
      <c r="P2181" s="91">
        <v>81387.3</v>
      </c>
      <c r="Q2181" s="91">
        <v>0</v>
      </c>
      <c r="R2181" s="25"/>
      <c r="S2181" s="26"/>
      <c r="T2181" s="96"/>
      <c r="U2181" s="96"/>
      <c r="V2181" s="25"/>
      <c r="W2181" s="26"/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1709</v>
      </c>
      <c r="B2182" s="110" t="s">
        <v>948</v>
      </c>
      <c r="C2182" s="110" t="s">
        <v>949</v>
      </c>
      <c r="D2182" s="21">
        <f t="shared" si="38"/>
        <v>36521.4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>
        <v>3777.9</v>
      </c>
      <c r="K2182" s="26">
        <v>0</v>
      </c>
      <c r="L2182" s="96">
        <v>6548.7</v>
      </c>
      <c r="M2182" s="96">
        <v>0</v>
      </c>
      <c r="N2182" s="25">
        <v>6548.7</v>
      </c>
      <c r="O2182" s="26">
        <v>0</v>
      </c>
      <c r="P2182" s="96">
        <v>6548.7</v>
      </c>
      <c r="Q2182" s="96">
        <v>0</v>
      </c>
      <c r="R2182" s="25"/>
      <c r="S2182" s="26"/>
      <c r="T2182" s="96"/>
      <c r="U2182" s="96"/>
      <c r="V2182" s="25"/>
      <c r="W2182" s="26"/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1709</v>
      </c>
      <c r="B2183" s="110" t="s">
        <v>950</v>
      </c>
      <c r="C2183" s="110" t="s">
        <v>951</v>
      </c>
      <c r="D2183" s="21">
        <f t="shared" si="38"/>
        <v>9975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>
        <v>3750</v>
      </c>
      <c r="K2183" s="93">
        <v>0</v>
      </c>
      <c r="L2183" s="91">
        <v>2250</v>
      </c>
      <c r="M2183" s="91">
        <v>0</v>
      </c>
      <c r="N2183" s="92">
        <v>225</v>
      </c>
      <c r="O2183" s="93">
        <v>0</v>
      </c>
      <c r="P2183" s="96">
        <v>1350</v>
      </c>
      <c r="Q2183" s="96">
        <v>0</v>
      </c>
      <c r="R2183" s="92"/>
      <c r="S2183" s="93"/>
      <c r="T2183" s="91"/>
      <c r="U2183" s="91"/>
      <c r="V2183" s="92"/>
      <c r="W2183" s="93"/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1709</v>
      </c>
      <c r="B2184" s="110" t="s">
        <v>952</v>
      </c>
      <c r="C2184" s="110" t="s">
        <v>953</v>
      </c>
      <c r="D2184" s="21">
        <f t="shared" si="38"/>
        <v>128697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>
        <v>17559</v>
      </c>
      <c r="K2184" s="93">
        <v>0</v>
      </c>
      <c r="L2184" s="91">
        <v>36951</v>
      </c>
      <c r="M2184" s="91">
        <v>0</v>
      </c>
      <c r="N2184" s="92">
        <v>22212</v>
      </c>
      <c r="O2184" s="93">
        <v>0</v>
      </c>
      <c r="P2184" s="91">
        <v>21993</v>
      </c>
      <c r="Q2184" s="91">
        <v>0</v>
      </c>
      <c r="R2184" s="92"/>
      <c r="S2184" s="93"/>
      <c r="T2184" s="91"/>
      <c r="U2184" s="91"/>
      <c r="V2184" s="92"/>
      <c r="W2184" s="93"/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1709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1709</v>
      </c>
      <c r="B2186" s="110" t="s">
        <v>956</v>
      </c>
      <c r="C2186" s="110" t="s">
        <v>1616</v>
      </c>
      <c r="D2186" s="21">
        <f t="shared" si="38"/>
        <v>11498.099999999999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>
        <v>2354.1</v>
      </c>
      <c r="K2186" s="26">
        <v>0</v>
      </c>
      <c r="L2186" s="96">
        <v>1828.8</v>
      </c>
      <c r="M2186" s="96">
        <v>0</v>
      </c>
      <c r="N2186" s="25">
        <v>1828.8</v>
      </c>
      <c r="O2186" s="26">
        <v>0</v>
      </c>
      <c r="P2186" s="91">
        <v>1828.8</v>
      </c>
      <c r="Q2186" s="91">
        <v>0</v>
      </c>
      <c r="R2186" s="25"/>
      <c r="S2186" s="26"/>
      <c r="T2186" s="96"/>
      <c r="U2186" s="96"/>
      <c r="V2186" s="25"/>
      <c r="W2186" s="26"/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1709</v>
      </c>
      <c r="B2187" s="110" t="s">
        <v>957</v>
      </c>
      <c r="C2187" s="110" t="s">
        <v>1687</v>
      </c>
      <c r="D2187" s="21">
        <f t="shared" si="38"/>
        <v>516000</v>
      </c>
      <c r="E2187" s="24">
        <f t="shared" si="38"/>
        <v>1500</v>
      </c>
      <c r="F2187" s="90"/>
      <c r="G2187" s="90"/>
      <c r="H2187" s="96"/>
      <c r="I2187" s="96"/>
      <c r="J2187" s="25"/>
      <c r="K2187" s="26"/>
      <c r="L2187" s="96">
        <v>129000</v>
      </c>
      <c r="M2187" s="96">
        <v>0</v>
      </c>
      <c r="N2187" s="25">
        <v>129000</v>
      </c>
      <c r="O2187" s="26">
        <v>0</v>
      </c>
      <c r="P2187" s="96">
        <v>258000</v>
      </c>
      <c r="Q2187" s="96">
        <v>1500</v>
      </c>
      <c r="R2187" s="25"/>
      <c r="S2187" s="26"/>
      <c r="T2187" s="96"/>
      <c r="U2187" s="96"/>
      <c r="V2187" s="25"/>
      <c r="W2187" s="26"/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1709</v>
      </c>
      <c r="B2188" s="110" t="s">
        <v>958</v>
      </c>
      <c r="C2188" s="110" t="s">
        <v>1688</v>
      </c>
      <c r="D2188" s="21">
        <f t="shared" si="38"/>
        <v>29100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>
        <v>6000</v>
      </c>
      <c r="K2188" s="93">
        <v>0</v>
      </c>
      <c r="L2188" s="91">
        <v>3000</v>
      </c>
      <c r="M2188" s="91">
        <v>0</v>
      </c>
      <c r="N2188" s="92">
        <v>3000</v>
      </c>
      <c r="O2188" s="93">
        <v>0</v>
      </c>
      <c r="P2188" s="96">
        <v>3000</v>
      </c>
      <c r="Q2188" s="96">
        <v>0</v>
      </c>
      <c r="R2188" s="92"/>
      <c r="S2188" s="93"/>
      <c r="T2188" s="91"/>
      <c r="U2188" s="91"/>
      <c r="V2188" s="92"/>
      <c r="W2188" s="93"/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1709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1709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1709</v>
      </c>
      <c r="B2191" s="110" t="s">
        <v>963</v>
      </c>
      <c r="C2191" s="110" t="s">
        <v>1689</v>
      </c>
      <c r="D2191" s="21">
        <f t="shared" si="38"/>
        <v>446407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>
        <v>446407</v>
      </c>
      <c r="O2191" s="26">
        <v>0</v>
      </c>
      <c r="P2191" s="91">
        <v>0</v>
      </c>
      <c r="Q2191" s="91">
        <v>0</v>
      </c>
      <c r="R2191" s="25"/>
      <c r="S2191" s="26"/>
      <c r="T2191" s="96"/>
      <c r="U2191" s="96"/>
      <c r="V2191" s="25"/>
      <c r="W2191" s="26"/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1709</v>
      </c>
      <c r="B2192" s="110" t="s">
        <v>964</v>
      </c>
      <c r="C2192" s="110" t="s">
        <v>1690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1709</v>
      </c>
      <c r="B2193" s="110" t="s">
        <v>965</v>
      </c>
      <c r="C2193" s="110" t="s">
        <v>966</v>
      </c>
      <c r="D2193" s="21">
        <f t="shared" si="38"/>
        <v>11600</v>
      </c>
      <c r="E2193" s="24">
        <f t="shared" si="38"/>
        <v>0</v>
      </c>
      <c r="F2193" s="90"/>
      <c r="G2193" s="90"/>
      <c r="H2193" s="96"/>
      <c r="I2193" s="96"/>
      <c r="J2193" s="25">
        <v>11600</v>
      </c>
      <c r="K2193" s="26">
        <v>0</v>
      </c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1709</v>
      </c>
      <c r="B2194" s="110" t="s">
        <v>967</v>
      </c>
      <c r="C2194" s="110" t="s">
        <v>968</v>
      </c>
      <c r="D2194" s="21">
        <f t="shared" si="38"/>
        <v>53600</v>
      </c>
      <c r="E2194" s="24">
        <f t="shared" si="38"/>
        <v>0</v>
      </c>
      <c r="F2194" s="90"/>
      <c r="G2194" s="90"/>
      <c r="H2194" s="91"/>
      <c r="I2194" s="91"/>
      <c r="J2194" s="92">
        <v>53600</v>
      </c>
      <c r="K2194" s="93">
        <v>0</v>
      </c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1709</v>
      </c>
      <c r="B2195" s="110" t="s">
        <v>969</v>
      </c>
      <c r="C2195" s="110" t="s">
        <v>970</v>
      </c>
      <c r="D2195" s="21">
        <f t="shared" si="38"/>
        <v>3194800</v>
      </c>
      <c r="E2195" s="24">
        <f t="shared" si="38"/>
        <v>446407</v>
      </c>
      <c r="F2195" s="90"/>
      <c r="G2195" s="90"/>
      <c r="H2195" s="96">
        <v>546800</v>
      </c>
      <c r="I2195" s="96">
        <v>0</v>
      </c>
      <c r="J2195" s="25">
        <v>68200</v>
      </c>
      <c r="K2195" s="26">
        <v>0</v>
      </c>
      <c r="L2195" s="96">
        <v>1536700</v>
      </c>
      <c r="M2195" s="96">
        <v>0</v>
      </c>
      <c r="N2195" s="25">
        <v>527900</v>
      </c>
      <c r="O2195" s="26">
        <v>446407</v>
      </c>
      <c r="P2195" s="91">
        <v>515200</v>
      </c>
      <c r="Q2195" s="91">
        <v>0</v>
      </c>
      <c r="R2195" s="25"/>
      <c r="S2195" s="26"/>
      <c r="T2195" s="96"/>
      <c r="U2195" s="96"/>
      <c r="V2195" s="25"/>
      <c r="W2195" s="26"/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1709</v>
      </c>
      <c r="B2196" s="110" t="s">
        <v>971</v>
      </c>
      <c r="C2196" s="110" t="s">
        <v>972</v>
      </c>
      <c r="D2196" s="21">
        <f t="shared" si="38"/>
        <v>252200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>
        <v>125600</v>
      </c>
      <c r="M2196" s="91">
        <v>0</v>
      </c>
      <c r="N2196" s="92">
        <v>42700</v>
      </c>
      <c r="O2196" s="93">
        <v>0</v>
      </c>
      <c r="P2196" s="96">
        <v>42700</v>
      </c>
      <c r="Q2196" s="96">
        <v>0</v>
      </c>
      <c r="R2196" s="92"/>
      <c r="S2196" s="93"/>
      <c r="T2196" s="91"/>
      <c r="U2196" s="91"/>
      <c r="V2196" s="92"/>
      <c r="W2196" s="93"/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1709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1709</v>
      </c>
      <c r="B2198" s="110" t="s">
        <v>975</v>
      </c>
      <c r="C2198" s="110" t="s">
        <v>1617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1709</v>
      </c>
      <c r="B2199" s="110" t="s">
        <v>976</v>
      </c>
      <c r="C2199" s="110" t="s">
        <v>1618</v>
      </c>
      <c r="D2199" s="21">
        <f t="shared" si="38"/>
        <v>18914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>
        <v>18420</v>
      </c>
      <c r="M2199" s="96">
        <v>0</v>
      </c>
      <c r="N2199" s="25">
        <v>494</v>
      </c>
      <c r="O2199" s="26">
        <v>0</v>
      </c>
      <c r="P2199" s="96">
        <v>0</v>
      </c>
      <c r="Q2199" s="96">
        <v>0</v>
      </c>
      <c r="R2199" s="25"/>
      <c r="S2199" s="26"/>
      <c r="T2199" s="96"/>
      <c r="U2199" s="96"/>
      <c r="V2199" s="25"/>
      <c r="W2199" s="26"/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1709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1709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1709</v>
      </c>
      <c r="B2202" s="110" t="s">
        <v>981</v>
      </c>
      <c r="C2202" s="110" t="s">
        <v>982</v>
      </c>
      <c r="D2202" s="21">
        <f t="shared" si="38"/>
        <v>15500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>
        <v>13100</v>
      </c>
      <c r="M2202" s="91">
        <v>0</v>
      </c>
      <c r="N2202" s="92">
        <v>0</v>
      </c>
      <c r="O2202" s="93">
        <v>0</v>
      </c>
      <c r="P2202" s="96">
        <v>2400</v>
      </c>
      <c r="Q2202" s="96">
        <v>0</v>
      </c>
      <c r="R2202" s="92"/>
      <c r="S2202" s="93"/>
      <c r="T2202" s="91"/>
      <c r="U2202" s="91"/>
      <c r="V2202" s="92"/>
      <c r="W2202" s="93"/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1709</v>
      </c>
      <c r="B2203" s="110" t="s">
        <v>983</v>
      </c>
      <c r="C2203" s="110" t="s">
        <v>1619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1709</v>
      </c>
      <c r="B2204" s="110" t="s">
        <v>984</v>
      </c>
      <c r="C2204" s="110" t="s">
        <v>1620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1709</v>
      </c>
      <c r="B2205" s="110" t="s">
        <v>985</v>
      </c>
      <c r="C2205" s="110" t="s">
        <v>1621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1709</v>
      </c>
      <c r="B2206" s="110" t="s">
        <v>986</v>
      </c>
      <c r="C2206" s="110" t="s">
        <v>1622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1709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1709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1709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1709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1709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1709</v>
      </c>
      <c r="B2212" s="110" t="s">
        <v>996</v>
      </c>
      <c r="C2212" s="110" t="s">
        <v>1691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1709</v>
      </c>
      <c r="B2213" s="110" t="s">
        <v>997</v>
      </c>
      <c r="C2213" s="110" t="s">
        <v>1692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1709</v>
      </c>
      <c r="B2214" s="110" t="s">
        <v>998</v>
      </c>
      <c r="C2214" s="110" t="s">
        <v>1693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1709</v>
      </c>
      <c r="B2215" s="110" t="s">
        <v>999</v>
      </c>
      <c r="C2215" s="110" t="s">
        <v>1694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1709</v>
      </c>
      <c r="B2216" s="110" t="s">
        <v>1000</v>
      </c>
      <c r="C2216" s="110" t="s">
        <v>1623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1709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1709</v>
      </c>
      <c r="B2218" s="110" t="s">
        <v>1003</v>
      </c>
      <c r="C2218" s="110" t="s">
        <v>1624</v>
      </c>
      <c r="D2218" s="21">
        <f t="shared" si="38"/>
        <v>93856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>
        <v>63086</v>
      </c>
      <c r="K2218" s="93">
        <v>0</v>
      </c>
      <c r="L2218" s="91">
        <v>2424</v>
      </c>
      <c r="M2218" s="91">
        <v>0</v>
      </c>
      <c r="N2218" s="92">
        <v>0</v>
      </c>
      <c r="O2218" s="93">
        <v>0</v>
      </c>
      <c r="P2218" s="96">
        <v>5832</v>
      </c>
      <c r="Q2218" s="96">
        <v>0</v>
      </c>
      <c r="R2218" s="92"/>
      <c r="S2218" s="93"/>
      <c r="T2218" s="91"/>
      <c r="U2218" s="91"/>
      <c r="V2218" s="92"/>
      <c r="W2218" s="93"/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1709</v>
      </c>
      <c r="B2219" s="110" t="s">
        <v>1004</v>
      </c>
      <c r="C2219" s="110" t="s">
        <v>1625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1709</v>
      </c>
      <c r="B2220" s="110" t="s">
        <v>1005</v>
      </c>
      <c r="C2220" s="110" t="s">
        <v>1626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1709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1709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1709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1709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1709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1709</v>
      </c>
      <c r="B2226" s="110" t="s">
        <v>1016</v>
      </c>
      <c r="C2226" s="110" t="s">
        <v>1017</v>
      </c>
      <c r="D2226" s="21">
        <f t="shared" si="38"/>
        <v>9824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>
        <v>2208</v>
      </c>
      <c r="M2226" s="96">
        <v>0</v>
      </c>
      <c r="N2226" s="25">
        <v>368</v>
      </c>
      <c r="O2226" s="26">
        <v>0</v>
      </c>
      <c r="P2226" s="96">
        <v>2208</v>
      </c>
      <c r="Q2226" s="96">
        <v>0</v>
      </c>
      <c r="R2226" s="25"/>
      <c r="S2226" s="26"/>
      <c r="T2226" s="96"/>
      <c r="U2226" s="96"/>
      <c r="V2226" s="25"/>
      <c r="W2226" s="26"/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1709</v>
      </c>
      <c r="B2227" s="110" t="s">
        <v>1018</v>
      </c>
      <c r="C2227" s="110" t="s">
        <v>1019</v>
      </c>
      <c r="D2227" s="21">
        <f t="shared" si="38"/>
        <v>254024.94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>
        <v>80509.14</v>
      </c>
      <c r="K2227" s="26">
        <v>0</v>
      </c>
      <c r="L2227" s="96">
        <v>89175.679999999993</v>
      </c>
      <c r="M2227" s="96">
        <v>0</v>
      </c>
      <c r="N2227" s="25">
        <v>16169.15</v>
      </c>
      <c r="O2227" s="26">
        <v>0</v>
      </c>
      <c r="P2227" s="96">
        <v>26726.95</v>
      </c>
      <c r="Q2227" s="96">
        <v>0</v>
      </c>
      <c r="R2227" s="25"/>
      <c r="S2227" s="26"/>
      <c r="T2227" s="96"/>
      <c r="U2227" s="96"/>
      <c r="V2227" s="25"/>
      <c r="W2227" s="26"/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1709</v>
      </c>
      <c r="B2228" s="110" t="s">
        <v>1020</v>
      </c>
      <c r="C2228" s="110" t="s">
        <v>1021</v>
      </c>
      <c r="D2228" s="21">
        <f t="shared" si="38"/>
        <v>44850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>
        <v>2040</v>
      </c>
      <c r="K2228" s="26">
        <v>0</v>
      </c>
      <c r="L2228" s="96">
        <v>3940</v>
      </c>
      <c r="M2228" s="96">
        <v>0</v>
      </c>
      <c r="N2228" s="25">
        <v>8700</v>
      </c>
      <c r="O2228" s="26">
        <v>0</v>
      </c>
      <c r="P2228" s="96">
        <v>500</v>
      </c>
      <c r="Q2228" s="96">
        <v>0</v>
      </c>
      <c r="R2228" s="25"/>
      <c r="S2228" s="26"/>
      <c r="T2228" s="96"/>
      <c r="U2228" s="96"/>
      <c r="V2228" s="25"/>
      <c r="W2228" s="26"/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1709</v>
      </c>
      <c r="B2229" s="110" t="s">
        <v>1022</v>
      </c>
      <c r="C2229" s="110" t="s">
        <v>1023</v>
      </c>
      <c r="D2229" s="21">
        <f t="shared" si="38"/>
        <v>38807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>
        <v>17526</v>
      </c>
      <c r="K2229" s="26">
        <v>0</v>
      </c>
      <c r="L2229" s="96">
        <v>2201</v>
      </c>
      <c r="M2229" s="96">
        <v>0</v>
      </c>
      <c r="N2229" s="25">
        <v>500</v>
      </c>
      <c r="O2229" s="26">
        <v>0</v>
      </c>
      <c r="P2229" s="96">
        <v>6650</v>
      </c>
      <c r="Q2229" s="96">
        <v>0</v>
      </c>
      <c r="R2229" s="25"/>
      <c r="S2229" s="26"/>
      <c r="T2229" s="96"/>
      <c r="U2229" s="96"/>
      <c r="V2229" s="25"/>
      <c r="W2229" s="26"/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1709</v>
      </c>
      <c r="B2230" s="110" t="s">
        <v>1024</v>
      </c>
      <c r="C2230" s="110" t="s">
        <v>1025</v>
      </c>
      <c r="D2230" s="21">
        <f t="shared" si="38"/>
        <v>870</v>
      </c>
      <c r="E2230" s="24">
        <f t="shared" si="38"/>
        <v>0</v>
      </c>
      <c r="F2230" s="90"/>
      <c r="G2230" s="90"/>
      <c r="H2230" s="96"/>
      <c r="I2230" s="96"/>
      <c r="J2230" s="25">
        <v>870</v>
      </c>
      <c r="K2230" s="26">
        <v>0</v>
      </c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/>
      <c r="W2230" s="26"/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1709</v>
      </c>
      <c r="B2231" s="110" t="s">
        <v>1026</v>
      </c>
      <c r="C2231" s="110" t="s">
        <v>1027</v>
      </c>
      <c r="D2231" s="21">
        <f t="shared" si="38"/>
        <v>149713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>
        <v>4821</v>
      </c>
      <c r="K2231" s="26">
        <v>0</v>
      </c>
      <c r="L2231" s="96">
        <v>33575</v>
      </c>
      <c r="M2231" s="96">
        <v>0</v>
      </c>
      <c r="N2231" s="25">
        <v>20920</v>
      </c>
      <c r="O2231" s="26">
        <v>0</v>
      </c>
      <c r="P2231" s="96">
        <v>58520</v>
      </c>
      <c r="Q2231" s="96">
        <v>0</v>
      </c>
      <c r="R2231" s="25"/>
      <c r="S2231" s="26"/>
      <c r="T2231" s="96"/>
      <c r="U2231" s="96"/>
      <c r="V2231" s="25"/>
      <c r="W2231" s="26"/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1709</v>
      </c>
      <c r="B2232" s="110" t="s">
        <v>1028</v>
      </c>
      <c r="C2232" s="110" t="s">
        <v>1029</v>
      </c>
      <c r="D2232" s="21">
        <f t="shared" si="38"/>
        <v>473412.18000000005</v>
      </c>
      <c r="E2232" s="24">
        <f t="shared" si="38"/>
        <v>11000</v>
      </c>
      <c r="F2232" s="90">
        <v>83149.75</v>
      </c>
      <c r="G2232" s="90">
        <v>0</v>
      </c>
      <c r="H2232" s="96">
        <v>39562.19</v>
      </c>
      <c r="I2232" s="96">
        <v>0</v>
      </c>
      <c r="J2232" s="25">
        <v>152848</v>
      </c>
      <c r="K2232" s="26">
        <v>0</v>
      </c>
      <c r="L2232" s="96">
        <v>113550.51</v>
      </c>
      <c r="M2232" s="96">
        <v>11000</v>
      </c>
      <c r="N2232" s="25">
        <v>36919.65</v>
      </c>
      <c r="O2232" s="26">
        <v>0</v>
      </c>
      <c r="P2232" s="96">
        <v>47382.080000000002</v>
      </c>
      <c r="Q2232" s="96">
        <v>0</v>
      </c>
      <c r="R2232" s="25"/>
      <c r="S2232" s="26"/>
      <c r="T2232" s="96"/>
      <c r="U2232" s="96"/>
      <c r="V2232" s="25"/>
      <c r="W2232" s="26"/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1709</v>
      </c>
      <c r="B2233" s="110" t="s">
        <v>1030</v>
      </c>
      <c r="C2233" s="110" t="s">
        <v>1031</v>
      </c>
      <c r="D2233" s="21">
        <f t="shared" si="38"/>
        <v>228015.3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>
        <v>170058.3</v>
      </c>
      <c r="K2233" s="93">
        <v>0</v>
      </c>
      <c r="L2233" s="91">
        <v>4036</v>
      </c>
      <c r="M2233" s="91">
        <v>0</v>
      </c>
      <c r="N2233" s="92">
        <v>3310</v>
      </c>
      <c r="O2233" s="93">
        <v>0</v>
      </c>
      <c r="P2233" s="96">
        <v>21806</v>
      </c>
      <c r="Q2233" s="96">
        <v>0</v>
      </c>
      <c r="R2233" s="92"/>
      <c r="S2233" s="93"/>
      <c r="T2233" s="91"/>
      <c r="U2233" s="91"/>
      <c r="V2233" s="92"/>
      <c r="W2233" s="93"/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1709</v>
      </c>
      <c r="B2234" s="110" t="s">
        <v>1032</v>
      </c>
      <c r="C2234" s="110" t="s">
        <v>1033</v>
      </c>
      <c r="D2234" s="21">
        <f t="shared" si="38"/>
        <v>206656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>
        <v>203836</v>
      </c>
      <c r="K2234" s="26">
        <v>0</v>
      </c>
      <c r="L2234" s="96">
        <v>600</v>
      </c>
      <c r="M2234" s="96">
        <v>0</v>
      </c>
      <c r="N2234" s="25">
        <v>680</v>
      </c>
      <c r="O2234" s="26">
        <v>0</v>
      </c>
      <c r="P2234" s="91">
        <v>580</v>
      </c>
      <c r="Q2234" s="91">
        <v>0</v>
      </c>
      <c r="R2234" s="25"/>
      <c r="S2234" s="26"/>
      <c r="T2234" s="96"/>
      <c r="U2234" s="96"/>
      <c r="V2234" s="25"/>
      <c r="W2234" s="26"/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1709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1709</v>
      </c>
      <c r="B2236" s="110" t="s">
        <v>1036</v>
      </c>
      <c r="C2236" s="110" t="s">
        <v>1037</v>
      </c>
      <c r="D2236" s="21">
        <f t="shared" si="38"/>
        <v>146500</v>
      </c>
      <c r="E2236" s="24">
        <f t="shared" si="38"/>
        <v>0</v>
      </c>
      <c r="F2236" s="90"/>
      <c r="G2236" s="90"/>
      <c r="H2236" s="91"/>
      <c r="I2236" s="91"/>
      <c r="J2236" s="92">
        <v>146500</v>
      </c>
      <c r="K2236" s="93">
        <v>0</v>
      </c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/>
      <c r="W2236" s="93"/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1709</v>
      </c>
      <c r="B2237" s="110" t="s">
        <v>1038</v>
      </c>
      <c r="C2237" s="110" t="s">
        <v>1039</v>
      </c>
      <c r="D2237" s="21">
        <f t="shared" si="38"/>
        <v>50000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>
        <v>21000</v>
      </c>
      <c r="M2237" s="91">
        <v>0</v>
      </c>
      <c r="N2237" s="92">
        <v>12500</v>
      </c>
      <c r="O2237" s="93">
        <v>0</v>
      </c>
      <c r="P2237" s="91">
        <v>0</v>
      </c>
      <c r="Q2237" s="91">
        <v>0</v>
      </c>
      <c r="R2237" s="92"/>
      <c r="S2237" s="93"/>
      <c r="T2237" s="91"/>
      <c r="U2237" s="91"/>
      <c r="V2237" s="92"/>
      <c r="W2237" s="93"/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1709</v>
      </c>
      <c r="B2238" s="110" t="s">
        <v>1040</v>
      </c>
      <c r="C2238" s="110" t="s">
        <v>1041</v>
      </c>
      <c r="D2238" s="21">
        <f t="shared" si="38"/>
        <v>75906.179999999993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>
        <v>57310</v>
      </c>
      <c r="K2238" s="26">
        <v>0</v>
      </c>
      <c r="L2238" s="96">
        <v>0</v>
      </c>
      <c r="M2238" s="96">
        <v>0</v>
      </c>
      <c r="N2238" s="25">
        <v>3430</v>
      </c>
      <c r="O2238" s="26">
        <v>0</v>
      </c>
      <c r="P2238" s="91">
        <v>0</v>
      </c>
      <c r="Q2238" s="91">
        <v>0</v>
      </c>
      <c r="R2238" s="25"/>
      <c r="S2238" s="26"/>
      <c r="T2238" s="96"/>
      <c r="U2238" s="96"/>
      <c r="V2238" s="25"/>
      <c r="W2238" s="26"/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1709</v>
      </c>
      <c r="B2239" s="110" t="s">
        <v>1042</v>
      </c>
      <c r="C2239" s="110" t="s">
        <v>1043</v>
      </c>
      <c r="D2239" s="21">
        <f t="shared" si="38"/>
        <v>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/>
      <c r="U2239" s="96"/>
      <c r="V2239" s="25"/>
      <c r="W2239" s="26"/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1709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1709</v>
      </c>
      <c r="B2241" s="110" t="s">
        <v>1046</v>
      </c>
      <c r="C2241" s="110" t="s">
        <v>1047</v>
      </c>
      <c r="D2241" s="21">
        <f t="shared" si="38"/>
        <v>95391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>
        <v>70220</v>
      </c>
      <c r="K2241" s="26">
        <v>0</v>
      </c>
      <c r="L2241" s="96">
        <v>2500</v>
      </c>
      <c r="M2241" s="96">
        <v>0</v>
      </c>
      <c r="N2241" s="25">
        <v>0</v>
      </c>
      <c r="O2241" s="26">
        <v>0</v>
      </c>
      <c r="P2241" s="96">
        <v>18070</v>
      </c>
      <c r="Q2241" s="96">
        <v>0</v>
      </c>
      <c r="R2241" s="25"/>
      <c r="S2241" s="26"/>
      <c r="T2241" s="96"/>
      <c r="U2241" s="96"/>
      <c r="V2241" s="25"/>
      <c r="W2241" s="26"/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1709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>
        <v>0</v>
      </c>
      <c r="M2242" s="96">
        <v>0</v>
      </c>
      <c r="N2242" s="25">
        <v>0</v>
      </c>
      <c r="O2242" s="26">
        <v>0</v>
      </c>
      <c r="P2242" s="96">
        <v>0</v>
      </c>
      <c r="Q2242" s="96">
        <v>0</v>
      </c>
      <c r="R2242" s="25"/>
      <c r="S2242" s="26"/>
      <c r="T2242" s="96"/>
      <c r="U2242" s="96"/>
      <c r="V2242" s="25"/>
      <c r="W2242" s="26"/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1709</v>
      </c>
      <c r="B2243" s="110" t="s">
        <v>1050</v>
      </c>
      <c r="C2243" s="110" t="s">
        <v>1051</v>
      </c>
      <c r="D2243" s="21">
        <f t="shared" si="38"/>
        <v>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/>
      <c r="W2243" s="93"/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1709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1709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1709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>
        <v>0</v>
      </c>
      <c r="K2246" s="26">
        <v>0</v>
      </c>
      <c r="L2246" s="96">
        <v>0</v>
      </c>
      <c r="M2246" s="96">
        <v>0</v>
      </c>
      <c r="N2246" s="25">
        <v>0</v>
      </c>
      <c r="O2246" s="26">
        <v>0</v>
      </c>
      <c r="P2246" s="96">
        <v>0</v>
      </c>
      <c r="Q2246" s="96">
        <v>0</v>
      </c>
      <c r="R2246" s="25"/>
      <c r="S2246" s="26"/>
      <c r="T2246" s="96"/>
      <c r="U2246" s="96"/>
      <c r="V2246" s="25"/>
      <c r="W2246" s="26"/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1709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1709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>
        <v>0</v>
      </c>
      <c r="K2248" s="93">
        <v>0</v>
      </c>
      <c r="L2248" s="91">
        <v>0</v>
      </c>
      <c r="M2248" s="91">
        <v>0</v>
      </c>
      <c r="N2248" s="92">
        <v>0</v>
      </c>
      <c r="O2248" s="93">
        <v>0</v>
      </c>
      <c r="P2248" s="96">
        <v>0</v>
      </c>
      <c r="Q2248" s="96">
        <v>0</v>
      </c>
      <c r="R2248" s="92"/>
      <c r="S2248" s="93"/>
      <c r="T2248" s="91"/>
      <c r="U2248" s="91"/>
      <c r="V2248" s="92"/>
      <c r="W2248" s="93"/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1709</v>
      </c>
      <c r="B2249" s="110" t="s">
        <v>1062</v>
      </c>
      <c r="C2249" s="110" t="s">
        <v>1063</v>
      </c>
      <c r="D2249" s="21">
        <f t="shared" si="39"/>
        <v>303104.32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>
        <v>73605.600000000006</v>
      </c>
      <c r="K2249" s="93">
        <v>0</v>
      </c>
      <c r="L2249" s="91">
        <v>46288.85</v>
      </c>
      <c r="M2249" s="91">
        <v>0</v>
      </c>
      <c r="N2249" s="92">
        <v>50045.75</v>
      </c>
      <c r="O2249" s="93">
        <v>0</v>
      </c>
      <c r="P2249" s="91">
        <v>55468.08</v>
      </c>
      <c r="Q2249" s="91">
        <v>0</v>
      </c>
      <c r="R2249" s="92"/>
      <c r="S2249" s="93"/>
      <c r="T2249" s="91"/>
      <c r="U2249" s="91"/>
      <c r="V2249" s="92"/>
      <c r="W2249" s="93"/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1709</v>
      </c>
      <c r="B2250" s="110" t="s">
        <v>1064</v>
      </c>
      <c r="C2250" s="110" t="s">
        <v>1065</v>
      </c>
      <c r="D2250" s="21">
        <f t="shared" si="39"/>
        <v>333596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>
        <v>66600</v>
      </c>
      <c r="M2250" s="91">
        <v>0</v>
      </c>
      <c r="N2250" s="92">
        <v>66600</v>
      </c>
      <c r="O2250" s="93">
        <v>0</v>
      </c>
      <c r="P2250" s="91">
        <v>66600</v>
      </c>
      <c r="Q2250" s="91">
        <v>0</v>
      </c>
      <c r="R2250" s="92"/>
      <c r="S2250" s="93"/>
      <c r="T2250" s="91"/>
      <c r="U2250" s="91"/>
      <c r="V2250" s="92"/>
      <c r="W2250" s="93"/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1709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1709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1709</v>
      </c>
      <c r="B2253" s="110" t="s">
        <v>1070</v>
      </c>
      <c r="C2253" s="110" t="s">
        <v>1071</v>
      </c>
      <c r="D2253" s="21">
        <f t="shared" si="39"/>
        <v>207660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>
        <v>41565</v>
      </c>
      <c r="M2253" s="91">
        <v>0</v>
      </c>
      <c r="N2253" s="92">
        <v>41565</v>
      </c>
      <c r="O2253" s="93">
        <v>0</v>
      </c>
      <c r="P2253" s="96">
        <v>41565</v>
      </c>
      <c r="Q2253" s="96">
        <v>0</v>
      </c>
      <c r="R2253" s="92"/>
      <c r="S2253" s="93"/>
      <c r="T2253" s="91"/>
      <c r="U2253" s="91"/>
      <c r="V2253" s="92"/>
      <c r="W2253" s="93"/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1709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1709</v>
      </c>
      <c r="B2255" s="110" t="s">
        <v>1074</v>
      </c>
      <c r="C2255" s="110" t="s">
        <v>1075</v>
      </c>
      <c r="D2255" s="21">
        <f t="shared" si="39"/>
        <v>96612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>
        <v>19164</v>
      </c>
      <c r="K2255" s="93">
        <v>0</v>
      </c>
      <c r="L2255" s="91">
        <v>17604</v>
      </c>
      <c r="M2255" s="91">
        <v>0</v>
      </c>
      <c r="N2255" s="92">
        <v>15672</v>
      </c>
      <c r="O2255" s="93">
        <v>0</v>
      </c>
      <c r="P2255" s="96">
        <v>13320</v>
      </c>
      <c r="Q2255" s="96">
        <v>0</v>
      </c>
      <c r="R2255" s="92"/>
      <c r="S2255" s="93"/>
      <c r="T2255" s="91"/>
      <c r="U2255" s="91"/>
      <c r="V2255" s="92"/>
      <c r="W2255" s="93"/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1709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1709</v>
      </c>
      <c r="B2257" s="110" t="s">
        <v>1078</v>
      </c>
      <c r="C2257" s="110" t="s">
        <v>1079</v>
      </c>
      <c r="D2257" s="21">
        <f t="shared" si="39"/>
        <v>388950.15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>
        <v>263530.15000000002</v>
      </c>
      <c r="K2257" s="26">
        <v>0</v>
      </c>
      <c r="L2257" s="96">
        <v>25813</v>
      </c>
      <c r="M2257" s="96">
        <v>0</v>
      </c>
      <c r="N2257" s="25">
        <v>41200</v>
      </c>
      <c r="O2257" s="26">
        <v>0</v>
      </c>
      <c r="P2257" s="96">
        <v>22941</v>
      </c>
      <c r="Q2257" s="96">
        <v>0</v>
      </c>
      <c r="R2257" s="25"/>
      <c r="S2257" s="26"/>
      <c r="T2257" s="96"/>
      <c r="U2257" s="96"/>
      <c r="V2257" s="25"/>
      <c r="W2257" s="26"/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1709</v>
      </c>
      <c r="B2258" s="110" t="s">
        <v>1080</v>
      </c>
      <c r="C2258" s="110" t="s">
        <v>1081</v>
      </c>
      <c r="D2258" s="21">
        <f t="shared" si="39"/>
        <v>906545.9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>
        <v>109465</v>
      </c>
      <c r="K2258" s="26">
        <v>0</v>
      </c>
      <c r="L2258" s="96">
        <v>153667.1</v>
      </c>
      <c r="M2258" s="96">
        <v>0</v>
      </c>
      <c r="N2258" s="25">
        <v>126347</v>
      </c>
      <c r="O2258" s="26">
        <v>0</v>
      </c>
      <c r="P2258" s="96">
        <v>161930.9</v>
      </c>
      <c r="Q2258" s="96">
        <v>0</v>
      </c>
      <c r="R2258" s="25"/>
      <c r="S2258" s="26"/>
      <c r="T2258" s="96"/>
      <c r="U2258" s="96"/>
      <c r="V2258" s="25"/>
      <c r="W2258" s="26"/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1709</v>
      </c>
      <c r="B2259" s="110" t="s">
        <v>1082</v>
      </c>
      <c r="C2259" s="110" t="s">
        <v>1083</v>
      </c>
      <c r="D2259" s="21">
        <f t="shared" si="39"/>
        <v>28000</v>
      </c>
      <c r="E2259" s="24">
        <f t="shared" si="39"/>
        <v>0</v>
      </c>
      <c r="F2259" s="90"/>
      <c r="G2259" s="90"/>
      <c r="H2259" s="96"/>
      <c r="I2259" s="96"/>
      <c r="J2259" s="25">
        <v>28000</v>
      </c>
      <c r="K2259" s="26">
        <v>0</v>
      </c>
      <c r="L2259" s="96">
        <v>0</v>
      </c>
      <c r="M2259" s="96">
        <v>0</v>
      </c>
      <c r="N2259" s="25">
        <v>0</v>
      </c>
      <c r="O2259" s="26">
        <v>0</v>
      </c>
      <c r="P2259" s="96">
        <v>0</v>
      </c>
      <c r="Q2259" s="96">
        <v>0</v>
      </c>
      <c r="R2259" s="25"/>
      <c r="S2259" s="26"/>
      <c r="T2259" s="96"/>
      <c r="U2259" s="96"/>
      <c r="V2259" s="25"/>
      <c r="W2259" s="26"/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1709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1709</v>
      </c>
      <c r="B2261" s="110" t="s">
        <v>1086</v>
      </c>
      <c r="C2261" s="110" t="s">
        <v>1087</v>
      </c>
      <c r="D2261" s="21">
        <f t="shared" si="39"/>
        <v>234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>
        <v>0</v>
      </c>
      <c r="K2261" s="26">
        <v>0</v>
      </c>
      <c r="L2261" s="96">
        <v>48</v>
      </c>
      <c r="M2261" s="96">
        <v>0</v>
      </c>
      <c r="N2261" s="25">
        <v>30</v>
      </c>
      <c r="O2261" s="26">
        <v>0</v>
      </c>
      <c r="P2261" s="96">
        <v>54</v>
      </c>
      <c r="Q2261" s="96">
        <v>0</v>
      </c>
      <c r="R2261" s="25"/>
      <c r="S2261" s="26"/>
      <c r="T2261" s="96"/>
      <c r="U2261" s="96"/>
      <c r="V2261" s="25"/>
      <c r="W2261" s="26"/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1709</v>
      </c>
      <c r="B2262" s="110" t="s">
        <v>1088</v>
      </c>
      <c r="C2262" s="110" t="s">
        <v>1089</v>
      </c>
      <c r="D2262" s="21">
        <f t="shared" si="39"/>
        <v>929298.69</v>
      </c>
      <c r="E2262" s="24">
        <f t="shared" si="39"/>
        <v>9098.11</v>
      </c>
      <c r="F2262" s="90">
        <v>166591.15</v>
      </c>
      <c r="G2262" s="90">
        <v>0</v>
      </c>
      <c r="H2262" s="96">
        <v>163202.21</v>
      </c>
      <c r="I2262" s="96">
        <v>0</v>
      </c>
      <c r="J2262" s="25">
        <v>186654.3</v>
      </c>
      <c r="K2262" s="26">
        <v>9098.11</v>
      </c>
      <c r="L2262" s="96">
        <v>112267.96</v>
      </c>
      <c r="M2262" s="96">
        <v>0</v>
      </c>
      <c r="N2262" s="25">
        <v>111794.87</v>
      </c>
      <c r="O2262" s="26">
        <v>0</v>
      </c>
      <c r="P2262" s="96">
        <v>188788.2</v>
      </c>
      <c r="Q2262" s="96">
        <v>0</v>
      </c>
      <c r="R2262" s="25"/>
      <c r="S2262" s="26"/>
      <c r="T2262" s="96"/>
      <c r="U2262" s="96"/>
      <c r="V2262" s="25"/>
      <c r="W2262" s="26"/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1709</v>
      </c>
      <c r="B2263" s="110" t="s">
        <v>1090</v>
      </c>
      <c r="C2263" s="110" t="s">
        <v>1091</v>
      </c>
      <c r="D2263" s="21">
        <f t="shared" si="39"/>
        <v>239115.37</v>
      </c>
      <c r="E2263" s="24">
        <f t="shared" si="39"/>
        <v>2093</v>
      </c>
      <c r="F2263" s="90">
        <v>43580.49</v>
      </c>
      <c r="G2263" s="90">
        <v>0</v>
      </c>
      <c r="H2263" s="96">
        <v>38315.94</v>
      </c>
      <c r="I2263" s="96">
        <v>1529</v>
      </c>
      <c r="J2263" s="25">
        <v>1147.04</v>
      </c>
      <c r="K2263" s="26">
        <v>0</v>
      </c>
      <c r="L2263" s="96">
        <v>59114.52</v>
      </c>
      <c r="M2263" s="96">
        <v>0</v>
      </c>
      <c r="N2263" s="25">
        <v>46276.85</v>
      </c>
      <c r="O2263" s="26">
        <v>564</v>
      </c>
      <c r="P2263" s="96">
        <v>50680.53</v>
      </c>
      <c r="Q2263" s="96">
        <v>0</v>
      </c>
      <c r="R2263" s="25"/>
      <c r="S2263" s="26"/>
      <c r="T2263" s="96"/>
      <c r="U2263" s="96"/>
      <c r="V2263" s="25"/>
      <c r="W2263" s="26"/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1709</v>
      </c>
      <c r="B2264" s="110" t="s">
        <v>1092</v>
      </c>
      <c r="C2264" s="110" t="s">
        <v>1093</v>
      </c>
      <c r="D2264" s="21">
        <f t="shared" si="39"/>
        <v>14693.080000000002</v>
      </c>
      <c r="E2264" s="24">
        <f t="shared" si="39"/>
        <v>106.95000000000002</v>
      </c>
      <c r="F2264" s="90">
        <v>1782.57</v>
      </c>
      <c r="G2264" s="90">
        <v>0</v>
      </c>
      <c r="H2264" s="96">
        <v>1867.95</v>
      </c>
      <c r="I2264" s="96">
        <v>0</v>
      </c>
      <c r="J2264" s="25">
        <v>5574.85</v>
      </c>
      <c r="K2264" s="26">
        <v>0.21</v>
      </c>
      <c r="L2264" s="96">
        <v>1639.24</v>
      </c>
      <c r="M2264" s="96">
        <v>42.7</v>
      </c>
      <c r="N2264" s="25">
        <v>2047.88</v>
      </c>
      <c r="O2264" s="26">
        <v>0</v>
      </c>
      <c r="P2264" s="96">
        <v>1780.59</v>
      </c>
      <c r="Q2264" s="96">
        <v>64.040000000000006</v>
      </c>
      <c r="R2264" s="25"/>
      <c r="S2264" s="26"/>
      <c r="T2264" s="96"/>
      <c r="U2264" s="96"/>
      <c r="V2264" s="25"/>
      <c r="W2264" s="26"/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1709</v>
      </c>
      <c r="B2265" s="110" t="s">
        <v>1094</v>
      </c>
      <c r="C2265" s="110" t="s">
        <v>1095</v>
      </c>
      <c r="D2265" s="21">
        <f t="shared" si="39"/>
        <v>60821.87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>
        <v>8321.86</v>
      </c>
      <c r="K2265" s="26">
        <v>0</v>
      </c>
      <c r="L2265" s="96">
        <v>12000</v>
      </c>
      <c r="M2265" s="96">
        <v>0</v>
      </c>
      <c r="N2265" s="25">
        <v>9000</v>
      </c>
      <c r="O2265" s="26">
        <v>0</v>
      </c>
      <c r="P2265" s="96">
        <v>10500</v>
      </c>
      <c r="Q2265" s="96">
        <v>0</v>
      </c>
      <c r="R2265" s="25"/>
      <c r="S2265" s="26"/>
      <c r="T2265" s="96"/>
      <c r="U2265" s="96"/>
      <c r="V2265" s="25"/>
      <c r="W2265" s="26"/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1709</v>
      </c>
      <c r="B2266" s="110" t="s">
        <v>1096</v>
      </c>
      <c r="C2266" s="110" t="s">
        <v>1097</v>
      </c>
      <c r="D2266" s="21">
        <f t="shared" si="39"/>
        <v>6508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>
        <v>2229</v>
      </c>
      <c r="K2266" s="26">
        <v>0</v>
      </c>
      <c r="L2266" s="96">
        <v>973</v>
      </c>
      <c r="M2266" s="96">
        <v>0</v>
      </c>
      <c r="N2266" s="25">
        <v>490</v>
      </c>
      <c r="O2266" s="26">
        <v>0</v>
      </c>
      <c r="P2266" s="96">
        <v>851</v>
      </c>
      <c r="Q2266" s="96">
        <v>0</v>
      </c>
      <c r="R2266" s="25"/>
      <c r="S2266" s="26"/>
      <c r="T2266" s="96"/>
      <c r="U2266" s="96"/>
      <c r="V2266" s="25"/>
      <c r="W2266" s="26"/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1709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1709</v>
      </c>
      <c r="B2268" s="110" t="s">
        <v>1100</v>
      </c>
      <c r="C2268" s="110" t="s">
        <v>1101</v>
      </c>
      <c r="D2268" s="21">
        <f t="shared" si="39"/>
        <v>14253.41</v>
      </c>
      <c r="E2268" s="24">
        <f t="shared" si="39"/>
        <v>0</v>
      </c>
      <c r="F2268" s="90"/>
      <c r="G2268" s="90"/>
      <c r="H2268" s="96"/>
      <c r="I2268" s="96"/>
      <c r="J2268" s="25">
        <v>14253.41</v>
      </c>
      <c r="K2268" s="26">
        <v>0</v>
      </c>
      <c r="L2268" s="96"/>
      <c r="M2268" s="96"/>
      <c r="N2268" s="25"/>
      <c r="O2268" s="26"/>
      <c r="P2268" s="96"/>
      <c r="Q2268" s="96"/>
      <c r="R2268" s="25"/>
      <c r="S2268" s="26"/>
      <c r="T2268" s="96"/>
      <c r="U2268" s="96"/>
      <c r="V2268" s="25"/>
      <c r="W2268" s="26"/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1709</v>
      </c>
      <c r="B2269" s="110" t="s">
        <v>1102</v>
      </c>
      <c r="C2269" s="110" t="s">
        <v>1103</v>
      </c>
      <c r="D2269" s="21">
        <f t="shared" si="39"/>
        <v>5659030.6200000001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>
        <v>1055844.8700000001</v>
      </c>
      <c r="K2269" s="26">
        <v>0</v>
      </c>
      <c r="L2269" s="96">
        <v>1148785.42</v>
      </c>
      <c r="M2269" s="96">
        <v>0</v>
      </c>
      <c r="N2269" s="25">
        <v>720494.07</v>
      </c>
      <c r="O2269" s="26">
        <v>0</v>
      </c>
      <c r="P2269" s="96">
        <v>1096690.76</v>
      </c>
      <c r="Q2269" s="96">
        <v>0</v>
      </c>
      <c r="R2269" s="25"/>
      <c r="S2269" s="26"/>
      <c r="T2269" s="96"/>
      <c r="U2269" s="96"/>
      <c r="V2269" s="25"/>
      <c r="W2269" s="26"/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1709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>
        <v>0</v>
      </c>
      <c r="K2270" s="26">
        <v>0</v>
      </c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1709</v>
      </c>
      <c r="B2271" s="110" t="s">
        <v>1106</v>
      </c>
      <c r="C2271" s="110" t="s">
        <v>1107</v>
      </c>
      <c r="D2271" s="21">
        <f t="shared" si="39"/>
        <v>1648201.6600000001</v>
      </c>
      <c r="E2271" s="24">
        <f t="shared" si="39"/>
        <v>22405.8</v>
      </c>
      <c r="F2271" s="90">
        <v>262293.32</v>
      </c>
      <c r="G2271" s="90">
        <v>0</v>
      </c>
      <c r="H2271" s="96">
        <v>288112.44</v>
      </c>
      <c r="I2271" s="96">
        <v>0</v>
      </c>
      <c r="J2271" s="25">
        <v>296502.46999999997</v>
      </c>
      <c r="K2271" s="26">
        <v>0</v>
      </c>
      <c r="L2271" s="96">
        <v>216450.76</v>
      </c>
      <c r="M2271" s="96">
        <v>0</v>
      </c>
      <c r="N2271" s="25">
        <v>283560.32000000001</v>
      </c>
      <c r="O2271" s="26">
        <v>0</v>
      </c>
      <c r="P2271" s="96">
        <v>301282.34999999998</v>
      </c>
      <c r="Q2271" s="96">
        <v>22405.8</v>
      </c>
      <c r="R2271" s="25"/>
      <c r="S2271" s="26"/>
      <c r="T2271" s="96"/>
      <c r="U2271" s="96"/>
      <c r="V2271" s="25"/>
      <c r="W2271" s="26"/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1709</v>
      </c>
      <c r="B2272" s="110" t="s">
        <v>1108</v>
      </c>
      <c r="C2272" s="110" t="s">
        <v>1109</v>
      </c>
      <c r="D2272" s="21">
        <f t="shared" si="39"/>
        <v>1955698.2400000002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>
        <v>238993</v>
      </c>
      <c r="K2272" s="26">
        <v>0</v>
      </c>
      <c r="L2272" s="96">
        <v>379261.9</v>
      </c>
      <c r="M2272" s="96">
        <v>0</v>
      </c>
      <c r="N2272" s="25">
        <v>200949.75</v>
      </c>
      <c r="O2272" s="26">
        <v>0</v>
      </c>
      <c r="P2272" s="96">
        <v>288187.73</v>
      </c>
      <c r="Q2272" s="96">
        <v>0</v>
      </c>
      <c r="R2272" s="25"/>
      <c r="S2272" s="26"/>
      <c r="T2272" s="96"/>
      <c r="U2272" s="96"/>
      <c r="V2272" s="25"/>
      <c r="W2272" s="26"/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1709</v>
      </c>
      <c r="B2273" s="110" t="s">
        <v>1110</v>
      </c>
      <c r="C2273" s="110" t="s">
        <v>1111</v>
      </c>
      <c r="D2273" s="21">
        <f t="shared" si="39"/>
        <v>341178.61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>
        <v>74070</v>
      </c>
      <c r="K2273" s="26">
        <v>0</v>
      </c>
      <c r="L2273" s="96">
        <v>51191.5</v>
      </c>
      <c r="M2273" s="96">
        <v>0</v>
      </c>
      <c r="N2273" s="25">
        <v>42176.33</v>
      </c>
      <c r="O2273" s="26">
        <v>0</v>
      </c>
      <c r="P2273" s="96">
        <v>57075.68</v>
      </c>
      <c r="Q2273" s="96">
        <v>0</v>
      </c>
      <c r="R2273" s="25"/>
      <c r="S2273" s="26"/>
      <c r="T2273" s="96"/>
      <c r="U2273" s="96"/>
      <c r="V2273" s="25"/>
      <c r="W2273" s="26"/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1709</v>
      </c>
      <c r="B2274" s="110" t="s">
        <v>1112</v>
      </c>
      <c r="C2274" s="110" t="s">
        <v>1113</v>
      </c>
      <c r="D2274" s="21">
        <f t="shared" si="39"/>
        <v>45140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>
        <v>0</v>
      </c>
      <c r="K2274" s="26">
        <v>0</v>
      </c>
      <c r="L2274" s="96">
        <v>27450</v>
      </c>
      <c r="M2274" s="96">
        <v>0</v>
      </c>
      <c r="N2274" s="25">
        <v>0</v>
      </c>
      <c r="O2274" s="26">
        <v>0</v>
      </c>
      <c r="P2274" s="96">
        <v>0</v>
      </c>
      <c r="Q2274" s="96">
        <v>0</v>
      </c>
      <c r="R2274" s="25"/>
      <c r="S2274" s="26"/>
      <c r="T2274" s="96"/>
      <c r="U2274" s="96"/>
      <c r="V2274" s="25"/>
      <c r="W2274" s="26"/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1709</v>
      </c>
      <c r="B2275" s="110" t="s">
        <v>1114</v>
      </c>
      <c r="C2275" s="110" t="s">
        <v>1115</v>
      </c>
      <c r="D2275" s="21">
        <f t="shared" si="39"/>
        <v>193327.66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>
        <v>37946.49</v>
      </c>
      <c r="K2275" s="26">
        <v>0</v>
      </c>
      <c r="L2275" s="96">
        <v>46722.63</v>
      </c>
      <c r="M2275" s="96">
        <v>0</v>
      </c>
      <c r="N2275" s="25">
        <v>33084.32</v>
      </c>
      <c r="O2275" s="26">
        <v>0</v>
      </c>
      <c r="P2275" s="96">
        <v>30026.94</v>
      </c>
      <c r="Q2275" s="96">
        <v>0</v>
      </c>
      <c r="R2275" s="25"/>
      <c r="S2275" s="26"/>
      <c r="T2275" s="96"/>
      <c r="U2275" s="96"/>
      <c r="V2275" s="25"/>
      <c r="W2275" s="26"/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1709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>
        <v>0</v>
      </c>
      <c r="K2276" s="26">
        <v>0</v>
      </c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1709</v>
      </c>
      <c r="B2277" s="110" t="s">
        <v>1118</v>
      </c>
      <c r="C2277" s="110" t="s">
        <v>1119</v>
      </c>
      <c r="D2277" s="21">
        <f t="shared" si="39"/>
        <v>364531.20000000001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>
        <v>43000</v>
      </c>
      <c r="K2277" s="26">
        <v>0</v>
      </c>
      <c r="L2277" s="96">
        <v>119091.2</v>
      </c>
      <c r="M2277" s="96">
        <v>0</v>
      </c>
      <c r="N2277" s="25">
        <v>4250</v>
      </c>
      <c r="O2277" s="26">
        <v>0</v>
      </c>
      <c r="P2277" s="96">
        <v>79750</v>
      </c>
      <c r="Q2277" s="96">
        <v>0</v>
      </c>
      <c r="R2277" s="25"/>
      <c r="S2277" s="26"/>
      <c r="T2277" s="96"/>
      <c r="U2277" s="96"/>
      <c r="V2277" s="25"/>
      <c r="W2277" s="26"/>
      <c r="X2277" s="96"/>
      <c r="Y2277" s="96"/>
      <c r="Z2277" s="25"/>
      <c r="AA2277" s="26"/>
      <c r="AB2277" s="96"/>
      <c r="AC2277" s="96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1709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1709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1709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1709</v>
      </c>
      <c r="B2281" s="110" t="s">
        <v>1126</v>
      </c>
      <c r="C2281" s="110" t="s">
        <v>1127</v>
      </c>
      <c r="D2281" s="21">
        <f t="shared" si="39"/>
        <v>190000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>
        <v>38000</v>
      </c>
      <c r="M2281" s="91">
        <v>0</v>
      </c>
      <c r="N2281" s="92">
        <v>38000</v>
      </c>
      <c r="O2281" s="93">
        <v>0</v>
      </c>
      <c r="P2281" s="91">
        <v>38000</v>
      </c>
      <c r="Q2281" s="91">
        <v>0</v>
      </c>
      <c r="R2281" s="92"/>
      <c r="S2281" s="93"/>
      <c r="T2281" s="91"/>
      <c r="U2281" s="91"/>
      <c r="V2281" s="92"/>
      <c r="W2281" s="93"/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1709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1709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1709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1709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1709</v>
      </c>
      <c r="B2286" s="110" t="s">
        <v>1136</v>
      </c>
      <c r="C2286" s="110" t="s">
        <v>1137</v>
      </c>
      <c r="D2286" s="21">
        <f t="shared" si="39"/>
        <v>477240</v>
      </c>
      <c r="E2286" s="24">
        <f t="shared" si="39"/>
        <v>0</v>
      </c>
      <c r="F2286" s="90"/>
      <c r="G2286" s="90"/>
      <c r="H2286" s="91"/>
      <c r="I2286" s="91"/>
      <c r="J2286" s="92">
        <v>58230</v>
      </c>
      <c r="K2286" s="93">
        <v>0</v>
      </c>
      <c r="L2286" s="91">
        <v>131610</v>
      </c>
      <c r="M2286" s="91">
        <v>0</v>
      </c>
      <c r="N2286" s="92">
        <v>0</v>
      </c>
      <c r="O2286" s="93">
        <v>0</v>
      </c>
      <c r="P2286" s="91">
        <v>287400</v>
      </c>
      <c r="Q2286" s="91">
        <v>0</v>
      </c>
      <c r="R2286" s="92"/>
      <c r="S2286" s="93"/>
      <c r="T2286" s="91"/>
      <c r="U2286" s="91"/>
      <c r="V2286" s="92"/>
      <c r="W2286" s="93"/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1709</v>
      </c>
      <c r="B2287" s="110" t="s">
        <v>1138</v>
      </c>
      <c r="C2287" s="110" t="s">
        <v>1627</v>
      </c>
      <c r="D2287" s="21">
        <f t="shared" si="39"/>
        <v>0</v>
      </c>
      <c r="E2287" s="24">
        <f t="shared" si="39"/>
        <v>0</v>
      </c>
      <c r="F2287" s="90"/>
      <c r="G2287" s="90"/>
      <c r="H2287" s="91"/>
      <c r="I2287" s="91"/>
      <c r="J2287" s="92">
        <v>0</v>
      </c>
      <c r="K2287" s="93">
        <v>0</v>
      </c>
      <c r="L2287" s="91"/>
      <c r="M2287" s="91"/>
      <c r="N2287" s="92"/>
      <c r="O2287" s="93"/>
      <c r="P2287" s="91"/>
      <c r="Q2287" s="91"/>
      <c r="R2287" s="92"/>
      <c r="S2287" s="93"/>
      <c r="T2287" s="91"/>
      <c r="U2287" s="91"/>
      <c r="V2287" s="92"/>
      <c r="W2287" s="93"/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1709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1709</v>
      </c>
      <c r="B2289" s="110" t="s">
        <v>1141</v>
      </c>
      <c r="C2289" s="110" t="s">
        <v>1628</v>
      </c>
      <c r="D2289" s="21">
        <f t="shared" si="39"/>
        <v>280930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>
        <v>10500</v>
      </c>
      <c r="M2289" s="91">
        <v>0</v>
      </c>
      <c r="N2289" s="92">
        <v>188500</v>
      </c>
      <c r="O2289" s="93">
        <v>0</v>
      </c>
      <c r="P2289" s="91">
        <v>18030</v>
      </c>
      <c r="Q2289" s="91">
        <v>0</v>
      </c>
      <c r="R2289" s="92"/>
      <c r="S2289" s="93"/>
      <c r="T2289" s="91"/>
      <c r="U2289" s="91"/>
      <c r="V2289" s="92"/>
      <c r="W2289" s="93"/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1709</v>
      </c>
      <c r="B2290" s="110" t="s">
        <v>1142</v>
      </c>
      <c r="C2290" s="110" t="s">
        <v>1143</v>
      </c>
      <c r="D2290" s="21">
        <f t="shared" si="39"/>
        <v>1164150</v>
      </c>
      <c r="E2290" s="24">
        <f t="shared" si="39"/>
        <v>3299</v>
      </c>
      <c r="F2290" s="90"/>
      <c r="G2290" s="90"/>
      <c r="H2290" s="91">
        <v>34659</v>
      </c>
      <c r="I2290" s="91">
        <v>0</v>
      </c>
      <c r="J2290" s="92">
        <v>961981.5</v>
      </c>
      <c r="K2290" s="93">
        <v>3299</v>
      </c>
      <c r="L2290" s="91">
        <v>28094.5</v>
      </c>
      <c r="M2290" s="91">
        <v>0</v>
      </c>
      <c r="N2290" s="92">
        <v>73869</v>
      </c>
      <c r="O2290" s="93">
        <v>0</v>
      </c>
      <c r="P2290" s="91">
        <v>65546</v>
      </c>
      <c r="Q2290" s="91">
        <v>0</v>
      </c>
      <c r="R2290" s="92"/>
      <c r="S2290" s="93"/>
      <c r="T2290" s="91"/>
      <c r="U2290" s="91"/>
      <c r="V2290" s="92"/>
      <c r="W2290" s="93"/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1709</v>
      </c>
      <c r="B2291" s="110" t="s">
        <v>1144</v>
      </c>
      <c r="C2291" s="110" t="s">
        <v>1629</v>
      </c>
      <c r="D2291" s="21">
        <f t="shared" si="39"/>
        <v>1333859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>
        <v>261370.75</v>
      </c>
      <c r="K2291" s="93">
        <v>0</v>
      </c>
      <c r="L2291" s="91">
        <v>318719.5</v>
      </c>
      <c r="M2291" s="91">
        <v>0</v>
      </c>
      <c r="N2291" s="92">
        <v>292571</v>
      </c>
      <c r="O2291" s="93">
        <v>0</v>
      </c>
      <c r="P2291" s="91">
        <v>264281</v>
      </c>
      <c r="Q2291" s="91">
        <v>0</v>
      </c>
      <c r="R2291" s="92"/>
      <c r="S2291" s="93"/>
      <c r="T2291" s="91"/>
      <c r="U2291" s="91"/>
      <c r="V2291" s="92"/>
      <c r="W2291" s="93"/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1709</v>
      </c>
      <c r="B2292" s="110" t="s">
        <v>1145</v>
      </c>
      <c r="C2292" s="110" t="s">
        <v>1630</v>
      </c>
      <c r="D2292" s="21">
        <f t="shared" si="39"/>
        <v>42365</v>
      </c>
      <c r="E2292" s="24">
        <f t="shared" si="39"/>
        <v>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>
        <v>0</v>
      </c>
      <c r="M2292" s="91">
        <v>0</v>
      </c>
      <c r="N2292" s="92">
        <v>0</v>
      </c>
      <c r="O2292" s="93">
        <v>0</v>
      </c>
      <c r="P2292" s="91">
        <v>0</v>
      </c>
      <c r="Q2292" s="91">
        <v>0</v>
      </c>
      <c r="R2292" s="92"/>
      <c r="S2292" s="93"/>
      <c r="T2292" s="91"/>
      <c r="U2292" s="91"/>
      <c r="V2292" s="92"/>
      <c r="W2292" s="93"/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1709</v>
      </c>
      <c r="B2293" s="110" t="s">
        <v>1631</v>
      </c>
      <c r="C2293" s="110" t="s">
        <v>1632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1709</v>
      </c>
      <c r="B2294" s="110" t="s">
        <v>1146</v>
      </c>
      <c r="C2294" s="110" t="s">
        <v>1633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1709</v>
      </c>
      <c r="B2295" s="110" t="s">
        <v>1147</v>
      </c>
      <c r="C2295" s="110" t="s">
        <v>1634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1709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1709</v>
      </c>
      <c r="B2297" s="110" t="s">
        <v>1150</v>
      </c>
      <c r="C2297" s="110" t="s">
        <v>1635</v>
      </c>
      <c r="D2297" s="21">
        <f t="shared" si="39"/>
        <v>4510921.8100000005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>
        <v>1141664.81</v>
      </c>
      <c r="K2297" s="93">
        <v>0</v>
      </c>
      <c r="L2297" s="91">
        <v>704656</v>
      </c>
      <c r="M2297" s="91">
        <v>0</v>
      </c>
      <c r="N2297" s="92">
        <v>664355</v>
      </c>
      <c r="O2297" s="93">
        <v>0</v>
      </c>
      <c r="P2297" s="91">
        <v>615642</v>
      </c>
      <c r="Q2297" s="91">
        <v>0</v>
      </c>
      <c r="R2297" s="92"/>
      <c r="S2297" s="93"/>
      <c r="T2297" s="91"/>
      <c r="U2297" s="91"/>
      <c r="V2297" s="92"/>
      <c r="W2297" s="93"/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1709</v>
      </c>
      <c r="B2298" s="110" t="s">
        <v>1151</v>
      </c>
      <c r="C2298" s="110" t="s">
        <v>1636</v>
      </c>
      <c r="D2298" s="21">
        <f t="shared" si="39"/>
        <v>601757.5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>
        <v>226877.5</v>
      </c>
      <c r="K2298" s="93">
        <v>0</v>
      </c>
      <c r="L2298" s="91">
        <v>96660</v>
      </c>
      <c r="M2298" s="91">
        <v>0</v>
      </c>
      <c r="N2298" s="92">
        <v>72360</v>
      </c>
      <c r="O2298" s="93">
        <v>0</v>
      </c>
      <c r="P2298" s="91">
        <v>61510</v>
      </c>
      <c r="Q2298" s="91">
        <v>0</v>
      </c>
      <c r="R2298" s="92"/>
      <c r="S2298" s="93"/>
      <c r="T2298" s="91"/>
      <c r="U2298" s="91"/>
      <c r="V2298" s="92"/>
      <c r="W2298" s="93"/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1709</v>
      </c>
      <c r="B2299" s="110" t="s">
        <v>1152</v>
      </c>
      <c r="C2299" s="110" t="s">
        <v>1637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1709</v>
      </c>
      <c r="B2300" s="110" t="s">
        <v>1153</v>
      </c>
      <c r="C2300" s="110" t="s">
        <v>1638</v>
      </c>
      <c r="D2300" s="21">
        <f t="shared" si="39"/>
        <v>4800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>
        <v>4800</v>
      </c>
      <c r="Q2300" s="96">
        <v>0</v>
      </c>
      <c r="R2300" s="25"/>
      <c r="S2300" s="26"/>
      <c r="T2300" s="96"/>
      <c r="U2300" s="96"/>
      <c r="V2300" s="25"/>
      <c r="W2300" s="26"/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1709</v>
      </c>
      <c r="B2301" s="110" t="s">
        <v>1154</v>
      </c>
      <c r="C2301" s="110" t="s">
        <v>1639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1709</v>
      </c>
      <c r="B2302" s="110" t="s">
        <v>1155</v>
      </c>
      <c r="C2302" s="110" t="s">
        <v>1156</v>
      </c>
      <c r="D2302" s="21">
        <f t="shared" si="39"/>
        <v>160000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>
        <v>60000</v>
      </c>
      <c r="K2302" s="26">
        <v>0</v>
      </c>
      <c r="L2302" s="96">
        <v>20000</v>
      </c>
      <c r="M2302" s="96">
        <v>0</v>
      </c>
      <c r="N2302" s="25">
        <v>20000</v>
      </c>
      <c r="O2302" s="26">
        <v>0</v>
      </c>
      <c r="P2302" s="96">
        <v>20000</v>
      </c>
      <c r="Q2302" s="96">
        <v>0</v>
      </c>
      <c r="R2302" s="25"/>
      <c r="S2302" s="26"/>
      <c r="T2302" s="96"/>
      <c r="U2302" s="96"/>
      <c r="V2302" s="25"/>
      <c r="W2302" s="26"/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1709</v>
      </c>
      <c r="B2303" s="110" t="s">
        <v>1157</v>
      </c>
      <c r="C2303" s="110" t="s">
        <v>1158</v>
      </c>
      <c r="D2303" s="21">
        <f t="shared" si="39"/>
        <v>40000</v>
      </c>
      <c r="E2303" s="24">
        <f t="shared" si="39"/>
        <v>0</v>
      </c>
      <c r="F2303" s="90"/>
      <c r="G2303" s="90"/>
      <c r="H2303" s="96"/>
      <c r="I2303" s="96"/>
      <c r="J2303" s="25">
        <v>40000</v>
      </c>
      <c r="K2303" s="26">
        <v>0</v>
      </c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/>
      <c r="W2303" s="26"/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1709</v>
      </c>
      <c r="B2304" s="110" t="s">
        <v>1159</v>
      </c>
      <c r="C2304" s="110" t="s">
        <v>1160</v>
      </c>
      <c r="D2304" s="21">
        <f t="shared" si="39"/>
        <v>20000</v>
      </c>
      <c r="E2304" s="24">
        <f t="shared" si="39"/>
        <v>0</v>
      </c>
      <c r="F2304" s="90"/>
      <c r="G2304" s="90"/>
      <c r="H2304" s="96"/>
      <c r="I2304" s="96"/>
      <c r="J2304" s="25">
        <v>20000</v>
      </c>
      <c r="K2304" s="26">
        <v>0</v>
      </c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1709</v>
      </c>
      <c r="B2305" s="110" t="s">
        <v>1161</v>
      </c>
      <c r="C2305" s="110" t="s">
        <v>1640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>
        <v>0</v>
      </c>
      <c r="M2305" s="96">
        <v>0</v>
      </c>
      <c r="N2305" s="25">
        <v>0</v>
      </c>
      <c r="O2305" s="26">
        <v>0</v>
      </c>
      <c r="P2305" s="96">
        <v>0</v>
      </c>
      <c r="Q2305" s="96">
        <v>0</v>
      </c>
      <c r="R2305" s="25"/>
      <c r="S2305" s="26"/>
      <c r="T2305" s="96"/>
      <c r="U2305" s="96"/>
      <c r="V2305" s="25"/>
      <c r="W2305" s="26"/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1709</v>
      </c>
      <c r="B2306" s="110" t="s">
        <v>1162</v>
      </c>
      <c r="C2306" s="110" t="s">
        <v>1163</v>
      </c>
      <c r="D2306" s="21">
        <f t="shared" si="39"/>
        <v>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/>
      <c r="U2306" s="96"/>
      <c r="V2306" s="25"/>
      <c r="W2306" s="26"/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1709</v>
      </c>
      <c r="B2307" s="110" t="s">
        <v>1164</v>
      </c>
      <c r="C2307" s="110" t="s">
        <v>1641</v>
      </c>
      <c r="D2307" s="21">
        <f t="shared" si="39"/>
        <v>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>
        <v>0</v>
      </c>
      <c r="M2307" s="96">
        <v>0</v>
      </c>
      <c r="N2307" s="25">
        <v>0</v>
      </c>
      <c r="O2307" s="26">
        <v>0</v>
      </c>
      <c r="P2307" s="96">
        <v>0</v>
      </c>
      <c r="Q2307" s="96">
        <v>0</v>
      </c>
      <c r="R2307" s="25"/>
      <c r="S2307" s="26"/>
      <c r="T2307" s="96"/>
      <c r="U2307" s="96"/>
      <c r="V2307" s="25"/>
      <c r="W2307" s="26"/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1709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214182.94999999998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>
        <v>1350</v>
      </c>
      <c r="K2308" s="26">
        <v>0</v>
      </c>
      <c r="L2308" s="96">
        <v>42566.59</v>
      </c>
      <c r="M2308" s="96">
        <v>0</v>
      </c>
      <c r="N2308" s="25">
        <v>42566.59</v>
      </c>
      <c r="O2308" s="26">
        <v>0</v>
      </c>
      <c r="P2308" s="96">
        <v>42566.59</v>
      </c>
      <c r="Q2308" s="96">
        <v>0</v>
      </c>
      <c r="R2308" s="25"/>
      <c r="S2308" s="26"/>
      <c r="T2308" s="96"/>
      <c r="U2308" s="96"/>
      <c r="V2308" s="25"/>
      <c r="W2308" s="26"/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1709</v>
      </c>
      <c r="B2309" s="110" t="s">
        <v>1167</v>
      </c>
      <c r="C2309" s="110" t="s">
        <v>1642</v>
      </c>
      <c r="D2309" s="21">
        <f t="shared" si="40"/>
        <v>312125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>
        <v>62425</v>
      </c>
      <c r="M2309" s="96">
        <v>0</v>
      </c>
      <c r="N2309" s="25">
        <v>62425</v>
      </c>
      <c r="O2309" s="26">
        <v>0</v>
      </c>
      <c r="P2309" s="96">
        <v>62425</v>
      </c>
      <c r="Q2309" s="96">
        <v>0</v>
      </c>
      <c r="R2309" s="25"/>
      <c r="S2309" s="26"/>
      <c r="T2309" s="96"/>
      <c r="U2309" s="96"/>
      <c r="V2309" s="25"/>
      <c r="W2309" s="26"/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1709</v>
      </c>
      <c r="B2310" s="110" t="s">
        <v>1168</v>
      </c>
      <c r="C2310" s="110" t="s">
        <v>1643</v>
      </c>
      <c r="D2310" s="21">
        <f t="shared" si="40"/>
        <v>45961.209999999992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>
        <v>4055.56</v>
      </c>
      <c r="K2310" s="26">
        <v>0</v>
      </c>
      <c r="L2310" s="96">
        <v>8807.1299999999992</v>
      </c>
      <c r="M2310" s="96">
        <v>0</v>
      </c>
      <c r="N2310" s="25">
        <v>8807.1299999999992</v>
      </c>
      <c r="O2310" s="26">
        <v>0</v>
      </c>
      <c r="P2310" s="96">
        <v>8807.1299999999992</v>
      </c>
      <c r="Q2310" s="96">
        <v>0</v>
      </c>
      <c r="R2310" s="25"/>
      <c r="S2310" s="26"/>
      <c r="T2310" s="96"/>
      <c r="U2310" s="96"/>
      <c r="V2310" s="25"/>
      <c r="W2310" s="26"/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1709</v>
      </c>
      <c r="B2311" s="110" t="s">
        <v>1169</v>
      </c>
      <c r="C2311" s="110" t="s">
        <v>1644</v>
      </c>
      <c r="D2311" s="21">
        <f t="shared" si="40"/>
        <v>15083.35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>
        <v>3016.67</v>
      </c>
      <c r="M2311" s="96">
        <v>0</v>
      </c>
      <c r="N2311" s="25">
        <v>3016.67</v>
      </c>
      <c r="O2311" s="26">
        <v>0</v>
      </c>
      <c r="P2311" s="96">
        <v>3016.67</v>
      </c>
      <c r="Q2311" s="96">
        <v>0</v>
      </c>
      <c r="R2311" s="25"/>
      <c r="S2311" s="26"/>
      <c r="T2311" s="96"/>
      <c r="U2311" s="96"/>
      <c r="V2311" s="25"/>
      <c r="W2311" s="26"/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1709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1709</v>
      </c>
      <c r="B2313" s="110" t="s">
        <v>1172</v>
      </c>
      <c r="C2313" s="110" t="s">
        <v>1645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1709</v>
      </c>
      <c r="B2314" s="110" t="s">
        <v>1173</v>
      </c>
      <c r="C2314" s="110" t="s">
        <v>1646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1709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1709</v>
      </c>
      <c r="B2316" s="110" t="s">
        <v>1176</v>
      </c>
      <c r="C2316" s="110" t="s">
        <v>1177</v>
      </c>
      <c r="D2316" s="21">
        <f t="shared" si="40"/>
        <v>29362.35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>
        <v>4000</v>
      </c>
      <c r="K2316" s="26">
        <v>0</v>
      </c>
      <c r="L2316" s="96">
        <v>5072.67</v>
      </c>
      <c r="M2316" s="96">
        <v>0</v>
      </c>
      <c r="N2316" s="25">
        <v>5072.67</v>
      </c>
      <c r="O2316" s="26">
        <v>0</v>
      </c>
      <c r="P2316" s="96">
        <v>5071.67</v>
      </c>
      <c r="Q2316" s="96">
        <v>0</v>
      </c>
      <c r="R2316" s="25"/>
      <c r="S2316" s="26"/>
      <c r="T2316" s="96"/>
      <c r="U2316" s="96"/>
      <c r="V2316" s="25"/>
      <c r="W2316" s="26"/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1709</v>
      </c>
      <c r="B2317" s="110" t="s">
        <v>1178</v>
      </c>
      <c r="C2317" s="110" t="s">
        <v>1179</v>
      </c>
      <c r="D2317" s="21">
        <f t="shared" si="40"/>
        <v>9791.65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>
        <v>1958.33</v>
      </c>
      <c r="M2317" s="96">
        <v>0</v>
      </c>
      <c r="N2317" s="25">
        <v>1958.33</v>
      </c>
      <c r="O2317" s="26">
        <v>0</v>
      </c>
      <c r="P2317" s="96">
        <v>1958.33</v>
      </c>
      <c r="Q2317" s="96">
        <v>0</v>
      </c>
      <c r="R2317" s="25"/>
      <c r="S2317" s="26"/>
      <c r="T2317" s="96"/>
      <c r="U2317" s="96"/>
      <c r="V2317" s="25"/>
      <c r="W2317" s="26"/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1709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1709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1709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1709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1709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1709</v>
      </c>
      <c r="B2323" s="110" t="s">
        <v>1190</v>
      </c>
      <c r="C2323" s="110" t="s">
        <v>1191</v>
      </c>
      <c r="D2323" s="21">
        <f t="shared" si="40"/>
        <v>594707.35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>
        <v>114461.67</v>
      </c>
      <c r="M2323" s="96">
        <v>0</v>
      </c>
      <c r="N2323" s="25">
        <v>114461.67</v>
      </c>
      <c r="O2323" s="26">
        <v>0</v>
      </c>
      <c r="P2323" s="96">
        <v>136860.67000000001</v>
      </c>
      <c r="Q2323" s="96">
        <v>0</v>
      </c>
      <c r="R2323" s="25"/>
      <c r="S2323" s="26"/>
      <c r="T2323" s="96"/>
      <c r="U2323" s="96"/>
      <c r="V2323" s="25"/>
      <c r="W2323" s="26"/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1709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1709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1709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1709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1709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1709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1709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1709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1709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1709</v>
      </c>
      <c r="B2333" s="110" t="s">
        <v>1210</v>
      </c>
      <c r="C2333" s="110" t="s">
        <v>1647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1709</v>
      </c>
      <c r="B2334" s="110" t="s">
        <v>1211</v>
      </c>
      <c r="C2334" s="110" t="s">
        <v>1212</v>
      </c>
      <c r="D2334" s="21">
        <f t="shared" si="40"/>
        <v>44101.070000000007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>
        <v>12924.42</v>
      </c>
      <c r="K2334" s="26">
        <v>0</v>
      </c>
      <c r="L2334" s="96">
        <v>6235.33</v>
      </c>
      <c r="M2334" s="96">
        <v>0</v>
      </c>
      <c r="N2334" s="25">
        <v>6235.33</v>
      </c>
      <c r="O2334" s="26">
        <v>0</v>
      </c>
      <c r="P2334" s="96">
        <v>6235.33</v>
      </c>
      <c r="Q2334" s="96">
        <v>0</v>
      </c>
      <c r="R2334" s="25"/>
      <c r="S2334" s="26"/>
      <c r="T2334" s="96"/>
      <c r="U2334" s="96"/>
      <c r="V2334" s="25"/>
      <c r="W2334" s="26"/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1709</v>
      </c>
      <c r="B2335" s="110" t="s">
        <v>1213</v>
      </c>
      <c r="C2335" s="110" t="s">
        <v>1214</v>
      </c>
      <c r="D2335" s="21">
        <f t="shared" si="40"/>
        <v>184134.08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>
        <v>64518.78</v>
      </c>
      <c r="K2335" s="26">
        <v>0</v>
      </c>
      <c r="L2335" s="96">
        <v>23923.06</v>
      </c>
      <c r="M2335" s="96">
        <v>0</v>
      </c>
      <c r="N2335" s="25">
        <v>23923.06</v>
      </c>
      <c r="O2335" s="26">
        <v>0</v>
      </c>
      <c r="P2335" s="96">
        <v>23923.06</v>
      </c>
      <c r="Q2335" s="96">
        <v>0</v>
      </c>
      <c r="R2335" s="25"/>
      <c r="S2335" s="26"/>
      <c r="T2335" s="96"/>
      <c r="U2335" s="96"/>
      <c r="V2335" s="25"/>
      <c r="W2335" s="26"/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1709</v>
      </c>
      <c r="B2336" s="110" t="s">
        <v>1215</v>
      </c>
      <c r="C2336" s="110" t="s">
        <v>1216</v>
      </c>
      <c r="D2336" s="21">
        <f t="shared" si="40"/>
        <v>50067.520000000004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>
        <v>12990.37</v>
      </c>
      <c r="K2336" s="26">
        <v>0</v>
      </c>
      <c r="L2336" s="96">
        <v>7415.43</v>
      </c>
      <c r="M2336" s="96">
        <v>0</v>
      </c>
      <c r="N2336" s="25">
        <v>7415.43</v>
      </c>
      <c r="O2336" s="26">
        <v>0</v>
      </c>
      <c r="P2336" s="96">
        <v>7415.43</v>
      </c>
      <c r="Q2336" s="96">
        <v>0</v>
      </c>
      <c r="R2336" s="25"/>
      <c r="S2336" s="26"/>
      <c r="T2336" s="96"/>
      <c r="U2336" s="96"/>
      <c r="V2336" s="25"/>
      <c r="W2336" s="26"/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1709</v>
      </c>
      <c r="B2337" s="110" t="s">
        <v>1217</v>
      </c>
      <c r="C2337" s="110" t="s">
        <v>1218</v>
      </c>
      <c r="D2337" s="21">
        <f t="shared" si="40"/>
        <v>60173.789999999994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>
        <v>24557.7</v>
      </c>
      <c r="K2337" s="26">
        <v>0</v>
      </c>
      <c r="L2337" s="96">
        <v>7050.78</v>
      </c>
      <c r="M2337" s="96">
        <v>0</v>
      </c>
      <c r="N2337" s="25">
        <v>7050.78</v>
      </c>
      <c r="O2337" s="26">
        <v>0</v>
      </c>
      <c r="P2337" s="96">
        <v>7539.91</v>
      </c>
      <c r="Q2337" s="96">
        <v>0</v>
      </c>
      <c r="R2337" s="25"/>
      <c r="S2337" s="26"/>
      <c r="T2337" s="96"/>
      <c r="U2337" s="96"/>
      <c r="V2337" s="25"/>
      <c r="W2337" s="26"/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1709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1709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1709</v>
      </c>
      <c r="B2340" s="110" t="s">
        <v>1223</v>
      </c>
      <c r="C2340" s="110" t="s">
        <v>1224</v>
      </c>
      <c r="D2340" s="21">
        <f t="shared" si="40"/>
        <v>79297.509999999995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>
        <v>19991.96</v>
      </c>
      <c r="K2340" s="26">
        <v>0</v>
      </c>
      <c r="L2340" s="96">
        <v>11861.11</v>
      </c>
      <c r="M2340" s="96">
        <v>0</v>
      </c>
      <c r="N2340" s="25">
        <v>11861.11</v>
      </c>
      <c r="O2340" s="26">
        <v>0</v>
      </c>
      <c r="P2340" s="96">
        <v>11861.11</v>
      </c>
      <c r="Q2340" s="96">
        <v>0</v>
      </c>
      <c r="R2340" s="25"/>
      <c r="S2340" s="26"/>
      <c r="T2340" s="96"/>
      <c r="U2340" s="96"/>
      <c r="V2340" s="25"/>
      <c r="W2340" s="26"/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1709</v>
      </c>
      <c r="B2341" s="110" t="s">
        <v>1225</v>
      </c>
      <c r="C2341" s="110" t="s">
        <v>1226</v>
      </c>
      <c r="D2341" s="21">
        <f t="shared" si="40"/>
        <v>554.02</v>
      </c>
      <c r="E2341" s="24">
        <f t="shared" si="40"/>
        <v>0</v>
      </c>
      <c r="F2341" s="90"/>
      <c r="G2341" s="90"/>
      <c r="H2341" s="96"/>
      <c r="I2341" s="96"/>
      <c r="J2341" s="25">
        <v>554.02</v>
      </c>
      <c r="K2341" s="26">
        <v>0</v>
      </c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1709</v>
      </c>
      <c r="B2342" s="110" t="s">
        <v>1227</v>
      </c>
      <c r="C2342" s="110" t="s">
        <v>1228</v>
      </c>
      <c r="D2342" s="21">
        <f t="shared" si="40"/>
        <v>28415.479999999996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>
        <v>6843.28</v>
      </c>
      <c r="K2342" s="26">
        <v>0</v>
      </c>
      <c r="L2342" s="96">
        <v>4314.4399999999996</v>
      </c>
      <c r="M2342" s="96">
        <v>0</v>
      </c>
      <c r="N2342" s="25">
        <v>4314.4399999999996</v>
      </c>
      <c r="O2342" s="26">
        <v>0</v>
      </c>
      <c r="P2342" s="96">
        <v>4314.4399999999996</v>
      </c>
      <c r="Q2342" s="96">
        <v>0</v>
      </c>
      <c r="R2342" s="25"/>
      <c r="S2342" s="26"/>
      <c r="T2342" s="96"/>
      <c r="U2342" s="96"/>
      <c r="V2342" s="25"/>
      <c r="W2342" s="26"/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1709</v>
      </c>
      <c r="B2343" s="110" t="s">
        <v>1229</v>
      </c>
      <c r="C2343" s="110" t="s">
        <v>1230</v>
      </c>
      <c r="D2343" s="21">
        <f t="shared" si="40"/>
        <v>365261.74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>
        <v>48335.12</v>
      </c>
      <c r="K2343" s="26">
        <v>0</v>
      </c>
      <c r="L2343" s="96">
        <v>62914.97</v>
      </c>
      <c r="M2343" s="96">
        <v>0</v>
      </c>
      <c r="N2343" s="25">
        <v>64234.41</v>
      </c>
      <c r="O2343" s="26">
        <v>0</v>
      </c>
      <c r="P2343" s="96">
        <v>64234.41</v>
      </c>
      <c r="Q2343" s="96">
        <v>0</v>
      </c>
      <c r="R2343" s="25"/>
      <c r="S2343" s="26"/>
      <c r="T2343" s="96"/>
      <c r="U2343" s="96"/>
      <c r="V2343" s="25"/>
      <c r="W2343" s="26"/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1709</v>
      </c>
      <c r="B2344" s="110" t="s">
        <v>1231</v>
      </c>
      <c r="C2344" s="110" t="s">
        <v>1232</v>
      </c>
      <c r="D2344" s="21">
        <f t="shared" si="40"/>
        <v>314682.33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>
        <v>82033.33</v>
      </c>
      <c r="K2344" s="26">
        <v>0</v>
      </c>
      <c r="L2344" s="96">
        <v>33250</v>
      </c>
      <c r="M2344" s="96">
        <v>0</v>
      </c>
      <c r="N2344" s="25">
        <v>33250</v>
      </c>
      <c r="O2344" s="26">
        <v>0</v>
      </c>
      <c r="P2344" s="96">
        <v>33250</v>
      </c>
      <c r="Q2344" s="96">
        <v>0</v>
      </c>
      <c r="R2344" s="25"/>
      <c r="S2344" s="26"/>
      <c r="T2344" s="96"/>
      <c r="U2344" s="96"/>
      <c r="V2344" s="25"/>
      <c r="W2344" s="26"/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1709</v>
      </c>
      <c r="B2345" s="110" t="s">
        <v>1233</v>
      </c>
      <c r="C2345" s="110" t="s">
        <v>1234</v>
      </c>
      <c r="D2345" s="21">
        <f t="shared" si="40"/>
        <v>285879.78000000003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>
        <v>1817.7</v>
      </c>
      <c r="K2345" s="26">
        <v>0</v>
      </c>
      <c r="L2345" s="96">
        <v>56699.48</v>
      </c>
      <c r="M2345" s="96">
        <v>0</v>
      </c>
      <c r="N2345" s="25">
        <v>56699.48</v>
      </c>
      <c r="O2345" s="26">
        <v>0</v>
      </c>
      <c r="P2345" s="96">
        <v>57032.82</v>
      </c>
      <c r="Q2345" s="96">
        <v>0</v>
      </c>
      <c r="R2345" s="25"/>
      <c r="S2345" s="26"/>
      <c r="T2345" s="96"/>
      <c r="U2345" s="96"/>
      <c r="V2345" s="25"/>
      <c r="W2345" s="26"/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1709</v>
      </c>
      <c r="B2346" s="110" t="s">
        <v>1235</v>
      </c>
      <c r="C2346" s="110" t="s">
        <v>1236</v>
      </c>
      <c r="D2346" s="21">
        <f t="shared" si="40"/>
        <v>46194.66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>
        <v>3388.17</v>
      </c>
      <c r="K2346" s="26">
        <v>0</v>
      </c>
      <c r="L2346" s="96">
        <v>8378.75</v>
      </c>
      <c r="M2346" s="96">
        <v>0</v>
      </c>
      <c r="N2346" s="25">
        <v>8377.75</v>
      </c>
      <c r="O2346" s="26">
        <v>0</v>
      </c>
      <c r="P2346" s="96">
        <v>8262.83</v>
      </c>
      <c r="Q2346" s="96">
        <v>0</v>
      </c>
      <c r="R2346" s="25"/>
      <c r="S2346" s="26"/>
      <c r="T2346" s="96"/>
      <c r="U2346" s="96"/>
      <c r="V2346" s="25"/>
      <c r="W2346" s="26"/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1709</v>
      </c>
      <c r="B2347" s="110" t="s">
        <v>1237</v>
      </c>
      <c r="C2347" s="110" t="s">
        <v>1238</v>
      </c>
      <c r="D2347" s="21">
        <f t="shared" si="40"/>
        <v>22873.040000000001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>
        <v>1205.56</v>
      </c>
      <c r="K2347" s="26">
        <v>0</v>
      </c>
      <c r="L2347" s="96">
        <v>4238.96</v>
      </c>
      <c r="M2347" s="96">
        <v>0</v>
      </c>
      <c r="N2347" s="25">
        <v>3620.13</v>
      </c>
      <c r="O2347" s="26">
        <v>0</v>
      </c>
      <c r="P2347" s="96">
        <v>4568.13</v>
      </c>
      <c r="Q2347" s="96">
        <v>0</v>
      </c>
      <c r="R2347" s="25"/>
      <c r="S2347" s="26"/>
      <c r="T2347" s="96"/>
      <c r="U2347" s="96"/>
      <c r="V2347" s="25"/>
      <c r="W2347" s="26"/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1709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1709</v>
      </c>
      <c r="B2349" s="110" t="s">
        <v>1241</v>
      </c>
      <c r="C2349" s="110" t="s">
        <v>1242</v>
      </c>
      <c r="D2349" s="21">
        <f t="shared" si="40"/>
        <v>1251198.3199999998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>
        <v>235709.75</v>
      </c>
      <c r="K2349" s="26">
        <v>0</v>
      </c>
      <c r="L2349" s="96">
        <v>208026.75</v>
      </c>
      <c r="M2349" s="96">
        <v>0</v>
      </c>
      <c r="N2349" s="25">
        <v>208785.41</v>
      </c>
      <c r="O2349" s="26">
        <v>0</v>
      </c>
      <c r="P2349" s="96">
        <v>210616.75</v>
      </c>
      <c r="Q2349" s="96">
        <v>0</v>
      </c>
      <c r="R2349" s="25"/>
      <c r="S2349" s="26"/>
      <c r="T2349" s="96"/>
      <c r="U2349" s="96"/>
      <c r="V2349" s="25"/>
      <c r="W2349" s="26"/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1709</v>
      </c>
      <c r="B2350" s="110" t="s">
        <v>1243</v>
      </c>
      <c r="C2350" s="110" t="s">
        <v>1244</v>
      </c>
      <c r="D2350" s="21">
        <f t="shared" si="40"/>
        <v>132523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>
        <v>27313.14</v>
      </c>
      <c r="K2350" s="26">
        <v>0</v>
      </c>
      <c r="L2350" s="96">
        <v>21916.36</v>
      </c>
      <c r="M2350" s="96">
        <v>0</v>
      </c>
      <c r="N2350" s="25">
        <v>21916.36</v>
      </c>
      <c r="O2350" s="26">
        <v>0</v>
      </c>
      <c r="P2350" s="96">
        <v>21916.36</v>
      </c>
      <c r="Q2350" s="96">
        <v>0</v>
      </c>
      <c r="R2350" s="25"/>
      <c r="S2350" s="26"/>
      <c r="T2350" s="96"/>
      <c r="U2350" s="96"/>
      <c r="V2350" s="25"/>
      <c r="W2350" s="26"/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1709</v>
      </c>
      <c r="B2351" s="110" t="s">
        <v>1245</v>
      </c>
      <c r="C2351" s="110" t="s">
        <v>1246</v>
      </c>
      <c r="D2351" s="21">
        <f t="shared" si="40"/>
        <v>124936.25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>
        <v>5287.84</v>
      </c>
      <c r="K2351" s="26">
        <v>0</v>
      </c>
      <c r="L2351" s="96">
        <v>28323.97</v>
      </c>
      <c r="M2351" s="96">
        <v>0</v>
      </c>
      <c r="N2351" s="25">
        <v>28321.97</v>
      </c>
      <c r="O2351" s="26">
        <v>0</v>
      </c>
      <c r="P2351" s="96">
        <v>7382.31</v>
      </c>
      <c r="Q2351" s="96">
        <v>0</v>
      </c>
      <c r="R2351" s="25"/>
      <c r="S2351" s="26"/>
      <c r="T2351" s="96"/>
      <c r="U2351" s="96"/>
      <c r="V2351" s="25"/>
      <c r="W2351" s="26"/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1709</v>
      </c>
      <c r="B2352" s="110" t="s">
        <v>1247</v>
      </c>
      <c r="C2352" s="110" t="s">
        <v>1248</v>
      </c>
      <c r="D2352" s="21">
        <f t="shared" si="40"/>
        <v>1059.52</v>
      </c>
      <c r="E2352" s="24">
        <f t="shared" si="40"/>
        <v>0</v>
      </c>
      <c r="F2352" s="90"/>
      <c r="G2352" s="90"/>
      <c r="H2352" s="96"/>
      <c r="I2352" s="96"/>
      <c r="J2352" s="25">
        <v>1059.52</v>
      </c>
      <c r="K2352" s="26">
        <v>0</v>
      </c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1709</v>
      </c>
      <c r="B2353" s="110" t="s">
        <v>1249</v>
      </c>
      <c r="C2353" s="110" t="s">
        <v>1250</v>
      </c>
      <c r="D2353" s="21">
        <f t="shared" si="40"/>
        <v>171610.09000000003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>
        <v>444.44</v>
      </c>
      <c r="K2353" s="26">
        <v>0</v>
      </c>
      <c r="L2353" s="96">
        <v>34458.33</v>
      </c>
      <c r="M2353" s="96">
        <v>0</v>
      </c>
      <c r="N2353" s="25">
        <v>34457.33</v>
      </c>
      <c r="O2353" s="26">
        <v>0</v>
      </c>
      <c r="P2353" s="96">
        <v>33333.33</v>
      </c>
      <c r="Q2353" s="96">
        <v>0</v>
      </c>
      <c r="R2353" s="25"/>
      <c r="S2353" s="26"/>
      <c r="T2353" s="96"/>
      <c r="U2353" s="96"/>
      <c r="V2353" s="25"/>
      <c r="W2353" s="26"/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1709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1709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1709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1709</v>
      </c>
      <c r="B2357" s="110" t="s">
        <v>1648</v>
      </c>
      <c r="C2357" s="110" t="s">
        <v>1649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1709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1709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1709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1709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1709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1709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1709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1709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1709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1709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1709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1709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1709</v>
      </c>
      <c r="B2370" s="110" t="s">
        <v>1650</v>
      </c>
      <c r="C2370" s="110" t="s">
        <v>1651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1709</v>
      </c>
      <c r="B2371" s="110" t="s">
        <v>1281</v>
      </c>
      <c r="C2371" s="110" t="s">
        <v>1282</v>
      </c>
      <c r="D2371" s="21">
        <f t="shared" si="40"/>
        <v>1870683.4800000002</v>
      </c>
      <c r="E2371" s="24">
        <f t="shared" si="40"/>
        <v>1523196.28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>
        <v>419588.88</v>
      </c>
      <c r="K2371" s="26">
        <v>387504.53</v>
      </c>
      <c r="L2371" s="96">
        <v>288002</v>
      </c>
      <c r="M2371" s="96">
        <v>289416.55</v>
      </c>
      <c r="N2371" s="25">
        <v>295279</v>
      </c>
      <c r="O2371" s="26">
        <v>288002</v>
      </c>
      <c r="P2371" s="96">
        <v>318895.05</v>
      </c>
      <c r="Q2371" s="96">
        <v>295279</v>
      </c>
      <c r="R2371" s="25"/>
      <c r="S2371" s="26"/>
      <c r="T2371" s="96"/>
      <c r="U2371" s="96"/>
      <c r="V2371" s="25"/>
      <c r="W2371" s="26"/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1709</v>
      </c>
      <c r="B2372" s="110" t="s">
        <v>1283</v>
      </c>
      <c r="C2372" s="110" t="s">
        <v>1652</v>
      </c>
      <c r="D2372" s="21">
        <f t="shared" ref="D2372:E2435" si="41">F2372+H2372+J2372+L2372+N2372+P2372+R2372+T2372+V2372+X2372+Z2372+AB2372</f>
        <v>766035.83</v>
      </c>
      <c r="E2372" s="24">
        <f t="shared" si="41"/>
        <v>638103.12</v>
      </c>
      <c r="F2372" s="90">
        <v>89727.5</v>
      </c>
      <c r="G2372" s="90">
        <v>0</v>
      </c>
      <c r="H2372" s="91">
        <v>87690.7</v>
      </c>
      <c r="I2372" s="91">
        <v>89727.5</v>
      </c>
      <c r="J2372" s="92">
        <v>260890.43</v>
      </c>
      <c r="K2372" s="93">
        <v>232417.97</v>
      </c>
      <c r="L2372" s="91">
        <v>101989.15</v>
      </c>
      <c r="M2372" s="91">
        <v>101989.15</v>
      </c>
      <c r="N2372" s="92">
        <v>111979.35</v>
      </c>
      <c r="O2372" s="93">
        <v>101989.15</v>
      </c>
      <c r="P2372" s="96">
        <v>113758.7</v>
      </c>
      <c r="Q2372" s="96">
        <v>111979.35</v>
      </c>
      <c r="R2372" s="92"/>
      <c r="S2372" s="93"/>
      <c r="T2372" s="91"/>
      <c r="U2372" s="91"/>
      <c r="V2372" s="92"/>
      <c r="W2372" s="93"/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1709</v>
      </c>
      <c r="B2373" s="110" t="s">
        <v>1653</v>
      </c>
      <c r="C2373" s="110" t="s">
        <v>1654</v>
      </c>
      <c r="D2373" s="21">
        <f t="shared" si="41"/>
        <v>0</v>
      </c>
      <c r="E2373" s="24">
        <f t="shared" si="41"/>
        <v>0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/>
      <c r="U2373" s="96"/>
      <c r="V2373" s="25"/>
      <c r="W2373" s="26"/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1709</v>
      </c>
      <c r="B2374" s="110" t="s">
        <v>1655</v>
      </c>
      <c r="C2374" s="110" t="s">
        <v>1656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1709</v>
      </c>
      <c r="B2375" s="110" t="s">
        <v>1284</v>
      </c>
      <c r="C2375" s="110" t="s">
        <v>1285</v>
      </c>
      <c r="D2375" s="21">
        <f t="shared" si="41"/>
        <v>19807.25</v>
      </c>
      <c r="E2375" s="24">
        <f t="shared" si="41"/>
        <v>0</v>
      </c>
      <c r="F2375" s="90"/>
      <c r="G2375" s="90"/>
      <c r="H2375" s="96"/>
      <c r="I2375" s="96"/>
      <c r="J2375" s="25">
        <v>1141.25</v>
      </c>
      <c r="K2375" s="26">
        <v>0</v>
      </c>
      <c r="L2375" s="96">
        <v>18666</v>
      </c>
      <c r="M2375" s="96">
        <v>0</v>
      </c>
      <c r="N2375" s="25">
        <v>0</v>
      </c>
      <c r="O2375" s="26">
        <v>0</v>
      </c>
      <c r="P2375" s="96">
        <v>0</v>
      </c>
      <c r="Q2375" s="96">
        <v>0</v>
      </c>
      <c r="R2375" s="25"/>
      <c r="S2375" s="26"/>
      <c r="T2375" s="96"/>
      <c r="U2375" s="96"/>
      <c r="V2375" s="25"/>
      <c r="W2375" s="26"/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1709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1709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1709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1709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1709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1709</v>
      </c>
      <c r="B2381" s="110" t="s">
        <v>1296</v>
      </c>
      <c r="C2381" s="110" t="s">
        <v>1297</v>
      </c>
      <c r="D2381" s="21">
        <f t="shared" si="41"/>
        <v>0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/>
      <c r="W2381" s="93"/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1709</v>
      </c>
      <c r="B2382" s="110" t="s">
        <v>1298</v>
      </c>
      <c r="C2382" s="110" t="s">
        <v>1299</v>
      </c>
      <c r="D2382" s="21">
        <f t="shared" si="41"/>
        <v>0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/>
      <c r="W2382" s="93"/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1709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1709</v>
      </c>
      <c r="B2384" s="110" t="s">
        <v>1302</v>
      </c>
      <c r="C2384" s="110" t="s">
        <v>1303</v>
      </c>
      <c r="D2384" s="21">
        <f t="shared" si="41"/>
        <v>0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/>
      <c r="W2384" s="93"/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1709</v>
      </c>
      <c r="B2385" s="110" t="s">
        <v>1304</v>
      </c>
      <c r="C2385" s="110" t="s">
        <v>1305</v>
      </c>
      <c r="D2385" s="21">
        <f t="shared" si="41"/>
        <v>0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/>
      <c r="W2385" s="26"/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1709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1709</v>
      </c>
      <c r="B2387" s="110" t="s">
        <v>1308</v>
      </c>
      <c r="C2387" s="110" t="s">
        <v>1309</v>
      </c>
      <c r="D2387" s="21">
        <f t="shared" si="41"/>
        <v>0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/>
      <c r="W2387" s="93"/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1709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1709</v>
      </c>
      <c r="B2389" s="110" t="s">
        <v>1312</v>
      </c>
      <c r="C2389" s="110" t="s">
        <v>1313</v>
      </c>
      <c r="D2389" s="21">
        <f t="shared" si="41"/>
        <v>0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/>
      <c r="W2389" s="93"/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1709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1709</v>
      </c>
      <c r="B2391" s="110" t="s">
        <v>1316</v>
      </c>
      <c r="C2391" s="110" t="s">
        <v>1317</v>
      </c>
      <c r="D2391" s="21">
        <f t="shared" si="41"/>
        <v>0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/>
      <c r="W2391" s="26"/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1709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1709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1709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1709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1709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1709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1709</v>
      </c>
      <c r="B2398" s="110" t="s">
        <v>1330</v>
      </c>
      <c r="C2398" s="110" t="s">
        <v>1657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1709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1709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1709</v>
      </c>
      <c r="B2401" s="110" t="s">
        <v>1335</v>
      </c>
      <c r="C2401" s="110" t="s">
        <v>1658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1709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1709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1709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1709</v>
      </c>
      <c r="B2405" s="110" t="s">
        <v>1342</v>
      </c>
      <c r="C2405" s="110" t="s">
        <v>1695</v>
      </c>
      <c r="D2405" s="21">
        <f t="shared" si="41"/>
        <v>190000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>
        <v>190000</v>
      </c>
      <c r="M2405" s="91">
        <v>0</v>
      </c>
      <c r="N2405" s="92">
        <v>0</v>
      </c>
      <c r="O2405" s="93">
        <v>0</v>
      </c>
      <c r="P2405" s="96">
        <v>0</v>
      </c>
      <c r="Q2405" s="96">
        <v>0</v>
      </c>
      <c r="R2405" s="92"/>
      <c r="S2405" s="93"/>
      <c r="T2405" s="91"/>
      <c r="U2405" s="91"/>
      <c r="V2405" s="92"/>
      <c r="W2405" s="93"/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1709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1709</v>
      </c>
      <c r="B2407" s="110" t="s">
        <v>1345</v>
      </c>
      <c r="C2407" s="110" t="s">
        <v>1346</v>
      </c>
      <c r="D2407" s="21">
        <f t="shared" si="41"/>
        <v>571769.91</v>
      </c>
      <c r="E2407" s="24">
        <f t="shared" si="41"/>
        <v>3189.91</v>
      </c>
      <c r="F2407" s="90"/>
      <c r="G2407" s="90"/>
      <c r="H2407" s="96"/>
      <c r="I2407" s="96"/>
      <c r="J2407" s="25"/>
      <c r="K2407" s="26"/>
      <c r="L2407" s="96">
        <v>24500</v>
      </c>
      <c r="M2407" s="96">
        <v>0</v>
      </c>
      <c r="N2407" s="25">
        <v>624.89</v>
      </c>
      <c r="O2407" s="26">
        <v>0</v>
      </c>
      <c r="P2407" s="96">
        <v>546645.02</v>
      </c>
      <c r="Q2407" s="96">
        <v>3189.91</v>
      </c>
      <c r="R2407" s="25"/>
      <c r="S2407" s="26"/>
      <c r="T2407" s="96"/>
      <c r="U2407" s="96"/>
      <c r="V2407" s="25"/>
      <c r="W2407" s="26"/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1709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1709</v>
      </c>
      <c r="B2409" s="110" t="s">
        <v>1349</v>
      </c>
      <c r="C2409" s="110" t="s">
        <v>1350</v>
      </c>
      <c r="D2409" s="21">
        <f t="shared" si="41"/>
        <v>57220.91</v>
      </c>
      <c r="E2409" s="24">
        <f t="shared" si="41"/>
        <v>0</v>
      </c>
      <c r="F2409" s="90"/>
      <c r="G2409" s="90"/>
      <c r="H2409" s="91"/>
      <c r="I2409" s="91"/>
      <c r="J2409" s="92">
        <v>57220.91</v>
      </c>
      <c r="K2409" s="93">
        <v>0</v>
      </c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1709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1709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1709</v>
      </c>
      <c r="B2412" s="110" t="s">
        <v>1355</v>
      </c>
      <c r="C2412" s="110" t="s">
        <v>1659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1709</v>
      </c>
      <c r="B2413" s="110" t="s">
        <v>1356</v>
      </c>
      <c r="C2413" s="110" t="s">
        <v>1660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1709</v>
      </c>
      <c r="B2414" s="110" t="s">
        <v>1357</v>
      </c>
      <c r="C2414" s="110" t="s">
        <v>1661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1709</v>
      </c>
      <c r="B2415" s="110" t="s">
        <v>1358</v>
      </c>
      <c r="C2415" s="110" t="s">
        <v>1662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1709</v>
      </c>
      <c r="B2416" s="110" t="s">
        <v>1359</v>
      </c>
      <c r="C2416" s="110" t="s">
        <v>1663</v>
      </c>
      <c r="D2416" s="21">
        <f t="shared" si="41"/>
        <v>375810</v>
      </c>
      <c r="E2416" s="24">
        <f t="shared" si="41"/>
        <v>0</v>
      </c>
      <c r="F2416" s="90"/>
      <c r="G2416" s="90"/>
      <c r="H2416" s="91"/>
      <c r="I2416" s="91"/>
      <c r="J2416" s="92">
        <v>75810</v>
      </c>
      <c r="K2416" s="93">
        <v>0</v>
      </c>
      <c r="L2416" s="91">
        <v>100000</v>
      </c>
      <c r="M2416" s="91">
        <v>0</v>
      </c>
      <c r="N2416" s="92">
        <v>0</v>
      </c>
      <c r="O2416" s="93">
        <v>0</v>
      </c>
      <c r="P2416" s="91">
        <v>200000</v>
      </c>
      <c r="Q2416" s="91">
        <v>0</v>
      </c>
      <c r="R2416" s="92"/>
      <c r="S2416" s="93"/>
      <c r="T2416" s="91"/>
      <c r="U2416" s="91"/>
      <c r="V2416" s="92"/>
      <c r="W2416" s="93"/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1709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1710</v>
      </c>
      <c r="B2418" s="110" t="s">
        <v>3</v>
      </c>
      <c r="C2418" s="110" t="s">
        <v>4</v>
      </c>
      <c r="D2418" s="21">
        <f t="shared" si="41"/>
        <v>3281149</v>
      </c>
      <c r="E2418" s="24">
        <f t="shared" si="41"/>
        <v>3281149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>
        <v>686710</v>
      </c>
      <c r="K2418" s="26">
        <v>686710</v>
      </c>
      <c r="L2418" s="96">
        <v>399837</v>
      </c>
      <c r="M2418" s="96">
        <v>399837</v>
      </c>
      <c r="N2418" s="25">
        <v>456567</v>
      </c>
      <c r="O2418" s="26">
        <v>456567</v>
      </c>
      <c r="P2418" s="91">
        <v>628088</v>
      </c>
      <c r="Q2418" s="91">
        <v>628088</v>
      </c>
      <c r="R2418" s="25"/>
      <c r="S2418" s="26"/>
      <c r="T2418" s="96"/>
      <c r="U2418" s="96"/>
      <c r="V2418" s="25"/>
      <c r="W2418" s="26"/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1710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1710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1710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1710</v>
      </c>
      <c r="B2422" s="110" t="s">
        <v>11</v>
      </c>
      <c r="C2422" s="110" t="s">
        <v>1438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1710</v>
      </c>
      <c r="B2423" s="110" t="s">
        <v>12</v>
      </c>
      <c r="C2423" s="110" t="s">
        <v>1439</v>
      </c>
      <c r="D2423" s="21">
        <f t="shared" si="41"/>
        <v>25600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>
        <v>0</v>
      </c>
      <c r="M2423" s="91">
        <v>0</v>
      </c>
      <c r="N2423" s="92">
        <v>25600</v>
      </c>
      <c r="O2423" s="93">
        <v>0</v>
      </c>
      <c r="P2423" s="91">
        <v>0</v>
      </c>
      <c r="Q2423" s="91">
        <v>0</v>
      </c>
      <c r="R2423" s="92"/>
      <c r="S2423" s="93"/>
      <c r="T2423" s="91"/>
      <c r="U2423" s="91"/>
      <c r="V2423" s="92"/>
      <c r="W2423" s="93"/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1710</v>
      </c>
      <c r="B2424" s="110" t="s">
        <v>1440</v>
      </c>
      <c r="C2424" s="110" t="s">
        <v>1441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1710</v>
      </c>
      <c r="B2425" s="110" t="s">
        <v>1442</v>
      </c>
      <c r="C2425" s="110" t="s">
        <v>1443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1710</v>
      </c>
      <c r="B2426" s="110" t="s">
        <v>13</v>
      </c>
      <c r="C2426" s="110" t="s">
        <v>1444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1710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1710</v>
      </c>
      <c r="B2428" s="110" t="s">
        <v>16</v>
      </c>
      <c r="C2428" s="110" t="s">
        <v>1445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>
        <v>0</v>
      </c>
      <c r="K2428" s="93">
        <v>0</v>
      </c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1710</v>
      </c>
      <c r="B2429" s="110" t="s">
        <v>17</v>
      </c>
      <c r="C2429" s="110" t="s">
        <v>1446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1710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1710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1710</v>
      </c>
      <c r="B2432" s="110" t="s">
        <v>22</v>
      </c>
      <c r="C2432" s="110" t="s">
        <v>1447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1710</v>
      </c>
      <c r="B2433" s="110" t="s">
        <v>23</v>
      </c>
      <c r="C2433" s="110" t="s">
        <v>1699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1710</v>
      </c>
      <c r="B2434" s="110" t="s">
        <v>24</v>
      </c>
      <c r="C2434" s="110" t="s">
        <v>1448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1710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1710</v>
      </c>
      <c r="B2436" s="110" t="s">
        <v>27</v>
      </c>
      <c r="C2436" s="110" t="s">
        <v>1449</v>
      </c>
      <c r="D2436" s="21">
        <f t="shared" ref="D2436:E2499" si="42">F2436+H2436+J2436+L2436+N2436+P2436+R2436+T2436+V2436+X2436+Z2436+AB2436</f>
        <v>166125088.50999999</v>
      </c>
      <c r="E2436" s="24">
        <f t="shared" si="42"/>
        <v>149333760.66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>
        <v>10100870.85</v>
      </c>
      <c r="K2436" s="93">
        <v>15770306.09</v>
      </c>
      <c r="L2436" s="91">
        <v>29465473.059999999</v>
      </c>
      <c r="M2436" s="91">
        <v>25304680.559999999</v>
      </c>
      <c r="N2436" s="92">
        <v>37930494.890000001</v>
      </c>
      <c r="O2436" s="93">
        <v>31478617.489999998</v>
      </c>
      <c r="P2436" s="91">
        <v>10512806.449999999</v>
      </c>
      <c r="Q2436" s="91">
        <v>13573140.9</v>
      </c>
      <c r="R2436" s="92"/>
      <c r="S2436" s="93"/>
      <c r="T2436" s="91"/>
      <c r="U2436" s="91"/>
      <c r="V2436" s="92"/>
      <c r="W2436" s="93"/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1710</v>
      </c>
      <c r="B2437" s="110" t="s">
        <v>28</v>
      </c>
      <c r="C2437" s="110" t="s">
        <v>1450</v>
      </c>
      <c r="D2437" s="21">
        <f t="shared" si="42"/>
        <v>28411711.859999999</v>
      </c>
      <c r="E2437" s="24">
        <f t="shared" si="42"/>
        <v>15398808.59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>
        <v>4607087.88</v>
      </c>
      <c r="K2437" s="93">
        <v>4958064.8600000003</v>
      </c>
      <c r="L2437" s="91">
        <v>6738264.1399999997</v>
      </c>
      <c r="M2437" s="91">
        <v>1331687.69</v>
      </c>
      <c r="N2437" s="92">
        <v>3826111.86</v>
      </c>
      <c r="O2437" s="93">
        <v>2407224.66</v>
      </c>
      <c r="P2437" s="91">
        <v>3200</v>
      </c>
      <c r="Q2437" s="91">
        <v>3104452.38</v>
      </c>
      <c r="R2437" s="92"/>
      <c r="S2437" s="93"/>
      <c r="T2437" s="91"/>
      <c r="U2437" s="91"/>
      <c r="V2437" s="92"/>
      <c r="W2437" s="93"/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1710</v>
      </c>
      <c r="B2438" s="110" t="s">
        <v>29</v>
      </c>
      <c r="C2438" s="110" t="s">
        <v>1451</v>
      </c>
      <c r="D2438" s="21">
        <f t="shared" si="42"/>
        <v>520000</v>
      </c>
      <c r="E2438" s="24">
        <f t="shared" si="42"/>
        <v>133795.20000000001</v>
      </c>
      <c r="F2438" s="90">
        <v>0</v>
      </c>
      <c r="G2438" s="90">
        <v>9000</v>
      </c>
      <c r="H2438" s="91">
        <v>0</v>
      </c>
      <c r="I2438" s="91">
        <v>11640</v>
      </c>
      <c r="J2438" s="92">
        <v>320000</v>
      </c>
      <c r="K2438" s="93">
        <v>48000</v>
      </c>
      <c r="L2438" s="91">
        <v>0</v>
      </c>
      <c r="M2438" s="91">
        <v>35215.199999999997</v>
      </c>
      <c r="N2438" s="92">
        <v>0</v>
      </c>
      <c r="O2438" s="93">
        <v>20940</v>
      </c>
      <c r="P2438" s="91">
        <v>200000</v>
      </c>
      <c r="Q2438" s="91">
        <v>9000</v>
      </c>
      <c r="R2438" s="92"/>
      <c r="S2438" s="93"/>
      <c r="T2438" s="91"/>
      <c r="U2438" s="91"/>
      <c r="V2438" s="92"/>
      <c r="W2438" s="93"/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1710</v>
      </c>
      <c r="B2439" s="110" t="s">
        <v>30</v>
      </c>
      <c r="C2439" s="110" t="s">
        <v>1452</v>
      </c>
      <c r="D2439" s="21">
        <f t="shared" si="42"/>
        <v>4612361.24</v>
      </c>
      <c r="E2439" s="24">
        <f t="shared" si="42"/>
        <v>2720958.42</v>
      </c>
      <c r="F2439" s="90">
        <v>0</v>
      </c>
      <c r="G2439" s="90">
        <v>2187073</v>
      </c>
      <c r="H2439" s="91">
        <v>0</v>
      </c>
      <c r="I2439" s="91">
        <v>0</v>
      </c>
      <c r="J2439" s="92">
        <v>4601940.84</v>
      </c>
      <c r="K2439" s="93">
        <v>77985.42</v>
      </c>
      <c r="L2439" s="91">
        <v>0</v>
      </c>
      <c r="M2439" s="91">
        <v>265900</v>
      </c>
      <c r="N2439" s="92">
        <v>0</v>
      </c>
      <c r="O2439" s="93">
        <v>70000</v>
      </c>
      <c r="P2439" s="91">
        <v>10420.4</v>
      </c>
      <c r="Q2439" s="91">
        <v>120000</v>
      </c>
      <c r="R2439" s="92"/>
      <c r="S2439" s="93"/>
      <c r="T2439" s="91"/>
      <c r="U2439" s="91"/>
      <c r="V2439" s="92"/>
      <c r="W2439" s="93"/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1710</v>
      </c>
      <c r="B2440" s="110" t="s">
        <v>31</v>
      </c>
      <c r="C2440" s="110" t="s">
        <v>1664</v>
      </c>
      <c r="D2440" s="21">
        <f t="shared" si="42"/>
        <v>127167.73999999999</v>
      </c>
      <c r="E2440" s="24">
        <f t="shared" si="42"/>
        <v>3663.19</v>
      </c>
      <c r="F2440" s="90">
        <v>10106</v>
      </c>
      <c r="G2440" s="90">
        <v>0</v>
      </c>
      <c r="H2440" s="91">
        <v>42000</v>
      </c>
      <c r="I2440" s="91">
        <v>0</v>
      </c>
      <c r="J2440" s="92">
        <v>11001.74</v>
      </c>
      <c r="K2440" s="93">
        <v>3663.19</v>
      </c>
      <c r="L2440" s="91">
        <v>50000</v>
      </c>
      <c r="M2440" s="91">
        <v>0</v>
      </c>
      <c r="N2440" s="92">
        <v>11000</v>
      </c>
      <c r="O2440" s="93">
        <v>0</v>
      </c>
      <c r="P2440" s="91">
        <v>3060</v>
      </c>
      <c r="Q2440" s="91">
        <v>0</v>
      </c>
      <c r="R2440" s="92"/>
      <c r="S2440" s="93"/>
      <c r="T2440" s="91"/>
      <c r="U2440" s="91"/>
      <c r="V2440" s="92"/>
      <c r="W2440" s="93"/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1710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1710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1710</v>
      </c>
      <c r="B2443" s="110" t="s">
        <v>36</v>
      </c>
      <c r="C2443" s="110" t="s">
        <v>1453</v>
      </c>
      <c r="D2443" s="21">
        <f t="shared" si="42"/>
        <v>1129941.2</v>
      </c>
      <c r="E2443" s="24">
        <f t="shared" si="42"/>
        <v>360290</v>
      </c>
      <c r="F2443" s="90">
        <v>3500</v>
      </c>
      <c r="G2443" s="90">
        <v>0</v>
      </c>
      <c r="H2443" s="91">
        <v>386050</v>
      </c>
      <c r="I2443" s="91">
        <v>6500</v>
      </c>
      <c r="J2443" s="92">
        <v>52251.199999999997</v>
      </c>
      <c r="K2443" s="93">
        <v>12330</v>
      </c>
      <c r="L2443" s="91">
        <v>189440</v>
      </c>
      <c r="M2443" s="91">
        <v>189500</v>
      </c>
      <c r="N2443" s="92">
        <v>0</v>
      </c>
      <c r="O2443" s="93">
        <v>15000</v>
      </c>
      <c r="P2443" s="96">
        <v>498700</v>
      </c>
      <c r="Q2443" s="96">
        <v>136960</v>
      </c>
      <c r="R2443" s="92"/>
      <c r="S2443" s="93"/>
      <c r="T2443" s="91"/>
      <c r="U2443" s="91"/>
      <c r="V2443" s="92"/>
      <c r="W2443" s="93"/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1710</v>
      </c>
      <c r="B2444" s="110" t="s">
        <v>37</v>
      </c>
      <c r="C2444" s="110" t="s">
        <v>1454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1710</v>
      </c>
      <c r="B2445" s="110" t="s">
        <v>38</v>
      </c>
      <c r="C2445" s="110" t="s">
        <v>1455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1710</v>
      </c>
      <c r="B2446" s="110" t="s">
        <v>39</v>
      </c>
      <c r="C2446" s="110" t="s">
        <v>1456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1710</v>
      </c>
      <c r="B2447" s="110" t="s">
        <v>40</v>
      </c>
      <c r="C2447" s="110" t="s">
        <v>1457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1710</v>
      </c>
      <c r="B2448" s="110" t="s">
        <v>1458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>
        <v>0</v>
      </c>
      <c r="K2448" s="93">
        <v>0</v>
      </c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1710</v>
      </c>
      <c r="B2449" s="110" t="s">
        <v>1459</v>
      </c>
      <c r="C2449" s="110" t="s">
        <v>58</v>
      </c>
      <c r="D2449" s="21">
        <f t="shared" si="42"/>
        <v>99895</v>
      </c>
      <c r="E2449" s="24">
        <f t="shared" si="42"/>
        <v>16295</v>
      </c>
      <c r="F2449" s="90">
        <v>0</v>
      </c>
      <c r="G2449" s="90">
        <v>5990</v>
      </c>
      <c r="H2449" s="91">
        <v>0</v>
      </c>
      <c r="I2449" s="91">
        <v>0</v>
      </c>
      <c r="J2449" s="92">
        <v>4275</v>
      </c>
      <c r="K2449" s="93">
        <v>4275</v>
      </c>
      <c r="L2449" s="91">
        <v>40060</v>
      </c>
      <c r="M2449" s="91">
        <v>0</v>
      </c>
      <c r="N2449" s="92">
        <v>55560</v>
      </c>
      <c r="O2449" s="93">
        <v>0</v>
      </c>
      <c r="P2449" s="91">
        <v>0</v>
      </c>
      <c r="Q2449" s="91">
        <v>6030</v>
      </c>
      <c r="R2449" s="92"/>
      <c r="S2449" s="93"/>
      <c r="T2449" s="91"/>
      <c r="U2449" s="91"/>
      <c r="V2449" s="92"/>
      <c r="W2449" s="93"/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1710</v>
      </c>
      <c r="B2450" s="110" t="s">
        <v>1460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1710</v>
      </c>
      <c r="B2451" s="110" t="s">
        <v>1461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1710</v>
      </c>
      <c r="B2452" s="110" t="s">
        <v>1462</v>
      </c>
      <c r="C2452" s="110" t="s">
        <v>1463</v>
      </c>
      <c r="D2452" s="21">
        <f t="shared" si="42"/>
        <v>54050</v>
      </c>
      <c r="E2452" s="24">
        <f t="shared" si="42"/>
        <v>64750</v>
      </c>
      <c r="F2452" s="90">
        <v>17350</v>
      </c>
      <c r="G2452" s="90">
        <v>0</v>
      </c>
      <c r="H2452" s="91">
        <v>0</v>
      </c>
      <c r="I2452" s="91">
        <v>38200</v>
      </c>
      <c r="J2452" s="92">
        <v>2500</v>
      </c>
      <c r="K2452" s="93">
        <v>2500</v>
      </c>
      <c r="L2452" s="91">
        <v>23250</v>
      </c>
      <c r="M2452" s="91">
        <v>0</v>
      </c>
      <c r="N2452" s="92">
        <v>10950</v>
      </c>
      <c r="O2452" s="93">
        <v>24050</v>
      </c>
      <c r="P2452" s="96">
        <v>0</v>
      </c>
      <c r="Q2452" s="96">
        <v>0</v>
      </c>
      <c r="R2452" s="92"/>
      <c r="S2452" s="93"/>
      <c r="T2452" s="91"/>
      <c r="U2452" s="91"/>
      <c r="V2452" s="92"/>
      <c r="W2452" s="93"/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1710</v>
      </c>
      <c r="B2453" s="110" t="s">
        <v>1464</v>
      </c>
      <c r="C2453" s="110" t="s">
        <v>67</v>
      </c>
      <c r="D2453" s="21">
        <f t="shared" si="42"/>
        <v>31906324.809999999</v>
      </c>
      <c r="E2453" s="24">
        <f t="shared" si="42"/>
        <v>31906324.809999999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>
        <v>7224371.8099999996</v>
      </c>
      <c r="K2453" s="93">
        <v>7224371.8099999996</v>
      </c>
      <c r="L2453" s="91">
        <v>4359570</v>
      </c>
      <c r="M2453" s="91">
        <v>4359570</v>
      </c>
      <c r="N2453" s="92">
        <v>5072397</v>
      </c>
      <c r="O2453" s="93">
        <v>5072397</v>
      </c>
      <c r="P2453" s="91">
        <v>6308086</v>
      </c>
      <c r="Q2453" s="91">
        <v>6308086</v>
      </c>
      <c r="R2453" s="92"/>
      <c r="S2453" s="93"/>
      <c r="T2453" s="91"/>
      <c r="U2453" s="91"/>
      <c r="V2453" s="92"/>
      <c r="W2453" s="93"/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1710</v>
      </c>
      <c r="B2454" s="110" t="s">
        <v>1465</v>
      </c>
      <c r="C2454" s="110" t="s">
        <v>1466</v>
      </c>
      <c r="D2454" s="21">
        <f t="shared" si="42"/>
        <v>25967971.199999999</v>
      </c>
      <c r="E2454" s="24">
        <f t="shared" si="42"/>
        <v>20679299.32</v>
      </c>
      <c r="F2454" s="90">
        <v>3731170</v>
      </c>
      <c r="G2454" s="90">
        <v>0</v>
      </c>
      <c r="H2454" s="91">
        <v>3890600</v>
      </c>
      <c r="I2454" s="91">
        <v>3600151</v>
      </c>
      <c r="J2454" s="92">
        <v>8245557.2000000002</v>
      </c>
      <c r="K2454" s="93">
        <v>6422214.3200000003</v>
      </c>
      <c r="L2454" s="91">
        <v>2918185</v>
      </c>
      <c r="M2454" s="91">
        <v>3996228</v>
      </c>
      <c r="N2454" s="92">
        <v>3645565</v>
      </c>
      <c r="O2454" s="93">
        <v>3010875</v>
      </c>
      <c r="P2454" s="91">
        <v>3536894</v>
      </c>
      <c r="Q2454" s="91">
        <v>3649831</v>
      </c>
      <c r="R2454" s="92"/>
      <c r="S2454" s="93"/>
      <c r="T2454" s="91"/>
      <c r="U2454" s="91"/>
      <c r="V2454" s="92"/>
      <c r="W2454" s="93"/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1710</v>
      </c>
      <c r="B2455" s="110" t="s">
        <v>1467</v>
      </c>
      <c r="C2455" s="110" t="s">
        <v>1468</v>
      </c>
      <c r="D2455" s="21">
        <f t="shared" si="42"/>
        <v>428135</v>
      </c>
      <c r="E2455" s="24">
        <f t="shared" si="42"/>
        <v>481321</v>
      </c>
      <c r="F2455" s="90">
        <v>75861</v>
      </c>
      <c r="G2455" s="90">
        <v>45292</v>
      </c>
      <c r="H2455" s="91">
        <v>78712</v>
      </c>
      <c r="I2455" s="91">
        <v>46857</v>
      </c>
      <c r="J2455" s="92">
        <v>8464</v>
      </c>
      <c r="K2455" s="93">
        <v>0</v>
      </c>
      <c r="L2455" s="91">
        <v>87084</v>
      </c>
      <c r="M2455" s="91">
        <v>179866</v>
      </c>
      <c r="N2455" s="92">
        <v>75763</v>
      </c>
      <c r="O2455" s="93">
        <v>47365</v>
      </c>
      <c r="P2455" s="91">
        <v>102251</v>
      </c>
      <c r="Q2455" s="91">
        <v>161941</v>
      </c>
      <c r="R2455" s="92"/>
      <c r="S2455" s="93"/>
      <c r="T2455" s="91"/>
      <c r="U2455" s="91"/>
      <c r="V2455" s="92"/>
      <c r="W2455" s="93"/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1710</v>
      </c>
      <c r="B2456" s="110" t="s">
        <v>1469</v>
      </c>
      <c r="C2456" s="110" t="s">
        <v>1470</v>
      </c>
      <c r="D2456" s="21">
        <f t="shared" si="42"/>
        <v>30490</v>
      </c>
      <c r="E2456" s="24">
        <f t="shared" si="42"/>
        <v>0</v>
      </c>
      <c r="F2456" s="90"/>
      <c r="G2456" s="90"/>
      <c r="H2456" s="91"/>
      <c r="I2456" s="91"/>
      <c r="J2456" s="92">
        <v>30490</v>
      </c>
      <c r="K2456" s="93">
        <v>0</v>
      </c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1710</v>
      </c>
      <c r="B2457" s="110" t="s">
        <v>1471</v>
      </c>
      <c r="C2457" s="110" t="s">
        <v>68</v>
      </c>
      <c r="D2457" s="21">
        <f t="shared" si="42"/>
        <v>926614</v>
      </c>
      <c r="E2457" s="24">
        <f t="shared" si="42"/>
        <v>926614</v>
      </c>
      <c r="F2457" s="90">
        <v>79680</v>
      </c>
      <c r="G2457" s="90">
        <v>79680</v>
      </c>
      <c r="H2457" s="96">
        <v>48880</v>
      </c>
      <c r="I2457" s="96">
        <v>48880</v>
      </c>
      <c r="J2457" s="25">
        <v>266057</v>
      </c>
      <c r="K2457" s="26">
        <v>266057</v>
      </c>
      <c r="L2457" s="96">
        <v>192317</v>
      </c>
      <c r="M2457" s="96">
        <v>192317</v>
      </c>
      <c r="N2457" s="25">
        <v>123309</v>
      </c>
      <c r="O2457" s="26">
        <v>123309</v>
      </c>
      <c r="P2457" s="91">
        <v>216371</v>
      </c>
      <c r="Q2457" s="91">
        <v>216371</v>
      </c>
      <c r="R2457" s="25"/>
      <c r="S2457" s="26"/>
      <c r="T2457" s="96"/>
      <c r="U2457" s="96"/>
      <c r="V2457" s="25"/>
      <c r="W2457" s="26"/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1710</v>
      </c>
      <c r="B2458" s="110" t="s">
        <v>1472</v>
      </c>
      <c r="C2458" s="110" t="s">
        <v>1473</v>
      </c>
      <c r="D2458" s="21">
        <f t="shared" si="42"/>
        <v>1236708.3900000001</v>
      </c>
      <c r="E2458" s="24">
        <f t="shared" si="42"/>
        <v>1053806.19</v>
      </c>
      <c r="F2458" s="90">
        <v>119986</v>
      </c>
      <c r="G2458" s="90">
        <v>7430</v>
      </c>
      <c r="H2458" s="96">
        <v>93711</v>
      </c>
      <c r="I2458" s="96">
        <v>97837.8</v>
      </c>
      <c r="J2458" s="25">
        <v>741478.75</v>
      </c>
      <c r="K2458" s="26">
        <v>741478.75</v>
      </c>
      <c r="L2458" s="96">
        <v>45877.64</v>
      </c>
      <c r="M2458" s="96">
        <v>108073.64</v>
      </c>
      <c r="N2458" s="25">
        <v>60332</v>
      </c>
      <c r="O2458" s="26">
        <v>57925</v>
      </c>
      <c r="P2458" s="96">
        <v>175323</v>
      </c>
      <c r="Q2458" s="96">
        <v>41061</v>
      </c>
      <c r="R2458" s="25"/>
      <c r="S2458" s="26"/>
      <c r="T2458" s="96"/>
      <c r="U2458" s="96"/>
      <c r="V2458" s="25"/>
      <c r="W2458" s="26"/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1710</v>
      </c>
      <c r="B2459" s="110" t="s">
        <v>1474</v>
      </c>
      <c r="C2459" s="110" t="s">
        <v>1475</v>
      </c>
      <c r="D2459" s="21">
        <f t="shared" si="42"/>
        <v>148602.25</v>
      </c>
      <c r="E2459" s="24">
        <f t="shared" si="42"/>
        <v>146344.75</v>
      </c>
      <c r="F2459" s="90">
        <v>20641</v>
      </c>
      <c r="G2459" s="90">
        <v>0</v>
      </c>
      <c r="H2459" s="91">
        <v>16631</v>
      </c>
      <c r="I2459" s="91">
        <v>9416</v>
      </c>
      <c r="J2459" s="92">
        <v>98776.25</v>
      </c>
      <c r="K2459" s="93">
        <v>108608.75</v>
      </c>
      <c r="L2459" s="91">
        <v>4275</v>
      </c>
      <c r="M2459" s="91">
        <v>14301</v>
      </c>
      <c r="N2459" s="92">
        <v>8279</v>
      </c>
      <c r="O2459" s="93">
        <v>5740</v>
      </c>
      <c r="P2459" s="96">
        <v>0</v>
      </c>
      <c r="Q2459" s="96">
        <v>8279</v>
      </c>
      <c r="R2459" s="92"/>
      <c r="S2459" s="93"/>
      <c r="T2459" s="91"/>
      <c r="U2459" s="91"/>
      <c r="V2459" s="92"/>
      <c r="W2459" s="93"/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1710</v>
      </c>
      <c r="B2460" s="110" t="s">
        <v>1476</v>
      </c>
      <c r="C2460" s="110" t="s">
        <v>1477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1710</v>
      </c>
      <c r="B2461" s="110" t="s">
        <v>1478</v>
      </c>
      <c r="C2461" s="110" t="s">
        <v>1479</v>
      </c>
      <c r="D2461" s="21">
        <f t="shared" si="42"/>
        <v>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/>
      <c r="S2461" s="26"/>
      <c r="T2461" s="96"/>
      <c r="U2461" s="96"/>
      <c r="V2461" s="25"/>
      <c r="W2461" s="26"/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1710</v>
      </c>
      <c r="B2462" s="110" t="s">
        <v>1480</v>
      </c>
      <c r="C2462" s="110" t="s">
        <v>1481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1710</v>
      </c>
      <c r="B2463" s="110" t="s">
        <v>1482</v>
      </c>
      <c r="C2463" s="110" t="s">
        <v>1483</v>
      </c>
      <c r="D2463" s="21">
        <f t="shared" si="42"/>
        <v>1103375</v>
      </c>
      <c r="E2463" s="24">
        <f t="shared" si="42"/>
        <v>930534.28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>
        <v>266411</v>
      </c>
      <c r="K2463" s="93">
        <v>197361.88</v>
      </c>
      <c r="L2463" s="91">
        <v>135802</v>
      </c>
      <c r="M2463" s="91">
        <v>178085.28</v>
      </c>
      <c r="N2463" s="92">
        <v>179536</v>
      </c>
      <c r="O2463" s="93">
        <v>251921.28</v>
      </c>
      <c r="P2463" s="91">
        <v>207919</v>
      </c>
      <c r="Q2463" s="91">
        <v>174967.28</v>
      </c>
      <c r="R2463" s="92"/>
      <c r="S2463" s="93"/>
      <c r="T2463" s="91"/>
      <c r="U2463" s="91"/>
      <c r="V2463" s="92"/>
      <c r="W2463" s="93"/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1710</v>
      </c>
      <c r="B2464" s="110" t="s">
        <v>1484</v>
      </c>
      <c r="C2464" s="110" t="s">
        <v>1485</v>
      </c>
      <c r="D2464" s="21">
        <f t="shared" si="42"/>
        <v>513278</v>
      </c>
      <c r="E2464" s="24">
        <f t="shared" si="42"/>
        <v>328729.86</v>
      </c>
      <c r="F2464" s="90">
        <v>36012</v>
      </c>
      <c r="G2464" s="90">
        <v>82640</v>
      </c>
      <c r="H2464" s="91">
        <v>64743</v>
      </c>
      <c r="I2464" s="91">
        <v>7187</v>
      </c>
      <c r="J2464" s="92">
        <v>99045</v>
      </c>
      <c r="K2464" s="93">
        <v>0</v>
      </c>
      <c r="L2464" s="91">
        <v>143536</v>
      </c>
      <c r="M2464" s="91">
        <v>143048.85999999999</v>
      </c>
      <c r="N2464" s="92">
        <v>77752</v>
      </c>
      <c r="O2464" s="93">
        <v>38298</v>
      </c>
      <c r="P2464" s="91">
        <v>92190</v>
      </c>
      <c r="Q2464" s="91">
        <v>57556</v>
      </c>
      <c r="R2464" s="92"/>
      <c r="S2464" s="93"/>
      <c r="T2464" s="91"/>
      <c r="U2464" s="91"/>
      <c r="V2464" s="92"/>
      <c r="W2464" s="93"/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1710</v>
      </c>
      <c r="B2465" s="110" t="s">
        <v>1486</v>
      </c>
      <c r="C2465" s="110" t="s">
        <v>1487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1710</v>
      </c>
      <c r="B2466" s="110" t="s">
        <v>1488</v>
      </c>
      <c r="C2466" s="110" t="s">
        <v>1489</v>
      </c>
      <c r="D2466" s="21">
        <f t="shared" si="42"/>
        <v>0</v>
      </c>
      <c r="E2466" s="24">
        <f t="shared" si="42"/>
        <v>0</v>
      </c>
      <c r="F2466" s="90">
        <v>0</v>
      </c>
      <c r="G2466" s="90">
        <v>0</v>
      </c>
      <c r="H2466" s="91">
        <v>0</v>
      </c>
      <c r="I2466" s="91">
        <v>0</v>
      </c>
      <c r="J2466" s="92">
        <v>0</v>
      </c>
      <c r="K2466" s="93">
        <v>0</v>
      </c>
      <c r="L2466" s="91">
        <v>0</v>
      </c>
      <c r="M2466" s="91">
        <v>0</v>
      </c>
      <c r="N2466" s="92">
        <v>0</v>
      </c>
      <c r="O2466" s="93">
        <v>0</v>
      </c>
      <c r="P2466" s="91">
        <v>0</v>
      </c>
      <c r="Q2466" s="91">
        <v>0</v>
      </c>
      <c r="R2466" s="92"/>
      <c r="S2466" s="93"/>
      <c r="T2466" s="91"/>
      <c r="U2466" s="91"/>
      <c r="V2466" s="92"/>
      <c r="W2466" s="93"/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1710</v>
      </c>
      <c r="B2467" s="110" t="s">
        <v>1490</v>
      </c>
      <c r="C2467" s="110" t="s">
        <v>1491</v>
      </c>
      <c r="D2467" s="21">
        <f t="shared" si="42"/>
        <v>208325</v>
      </c>
      <c r="E2467" s="24">
        <f t="shared" si="42"/>
        <v>143462.22999999998</v>
      </c>
      <c r="F2467" s="90">
        <v>11447</v>
      </c>
      <c r="G2467" s="90">
        <v>21858</v>
      </c>
      <c r="H2467" s="91">
        <v>19564</v>
      </c>
      <c r="I2467" s="91">
        <v>34230</v>
      </c>
      <c r="J2467" s="92">
        <v>19649</v>
      </c>
      <c r="K2467" s="93">
        <v>9441.23</v>
      </c>
      <c r="L2467" s="91">
        <v>54066</v>
      </c>
      <c r="M2467" s="91">
        <v>14282</v>
      </c>
      <c r="N2467" s="92">
        <v>78403</v>
      </c>
      <c r="O2467" s="93">
        <v>21937.599999999999</v>
      </c>
      <c r="P2467" s="91">
        <v>25196</v>
      </c>
      <c r="Q2467" s="91">
        <v>41713.4</v>
      </c>
      <c r="R2467" s="92"/>
      <c r="S2467" s="93"/>
      <c r="T2467" s="91"/>
      <c r="U2467" s="91"/>
      <c r="V2467" s="92"/>
      <c r="W2467" s="93"/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1710</v>
      </c>
      <c r="B2468" s="110" t="s">
        <v>1492</v>
      </c>
      <c r="C2468" s="110" t="s">
        <v>70</v>
      </c>
      <c r="D2468" s="21">
        <f t="shared" si="42"/>
        <v>101971</v>
      </c>
      <c r="E2468" s="24">
        <f t="shared" si="42"/>
        <v>222434</v>
      </c>
      <c r="F2468" s="90">
        <v>10968</v>
      </c>
      <c r="G2468" s="90">
        <v>44464</v>
      </c>
      <c r="H2468" s="91">
        <v>16241</v>
      </c>
      <c r="I2468" s="91">
        <v>122579</v>
      </c>
      <c r="J2468" s="92">
        <v>0</v>
      </c>
      <c r="K2468" s="93">
        <v>0</v>
      </c>
      <c r="L2468" s="91">
        <v>26759</v>
      </c>
      <c r="M2468" s="91">
        <v>26709</v>
      </c>
      <c r="N2468" s="92">
        <v>11128</v>
      </c>
      <c r="O2468" s="93">
        <v>7955</v>
      </c>
      <c r="P2468" s="91">
        <v>36875</v>
      </c>
      <c r="Q2468" s="91">
        <v>20727</v>
      </c>
      <c r="R2468" s="92"/>
      <c r="S2468" s="93"/>
      <c r="T2468" s="91"/>
      <c r="U2468" s="91"/>
      <c r="V2468" s="92"/>
      <c r="W2468" s="93"/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1710</v>
      </c>
      <c r="B2469" s="110" t="s">
        <v>1493</v>
      </c>
      <c r="C2469" s="110" t="s">
        <v>1494</v>
      </c>
      <c r="D2469" s="21">
        <f t="shared" si="42"/>
        <v>18065</v>
      </c>
      <c r="E2469" s="24">
        <f t="shared" si="42"/>
        <v>46241</v>
      </c>
      <c r="F2469" s="90">
        <v>5550</v>
      </c>
      <c r="G2469" s="90">
        <v>9186</v>
      </c>
      <c r="H2469" s="91">
        <v>5934</v>
      </c>
      <c r="I2469" s="91">
        <v>23957</v>
      </c>
      <c r="J2469" s="92">
        <v>0</v>
      </c>
      <c r="K2469" s="93">
        <v>0</v>
      </c>
      <c r="L2469" s="91">
        <v>2490</v>
      </c>
      <c r="M2469" s="91">
        <v>5934</v>
      </c>
      <c r="N2469" s="92">
        <v>2119</v>
      </c>
      <c r="O2469" s="93">
        <v>3784</v>
      </c>
      <c r="P2469" s="91">
        <v>1972</v>
      </c>
      <c r="Q2469" s="91">
        <v>3380</v>
      </c>
      <c r="R2469" s="92"/>
      <c r="S2469" s="93"/>
      <c r="T2469" s="91"/>
      <c r="U2469" s="91"/>
      <c r="V2469" s="92"/>
      <c r="W2469" s="93"/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1710</v>
      </c>
      <c r="B2470" s="110" t="s">
        <v>1495</v>
      </c>
      <c r="C2470" s="110" t="s">
        <v>1496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1710</v>
      </c>
      <c r="B2471" s="110" t="s">
        <v>1497</v>
      </c>
      <c r="C2471" s="110" t="s">
        <v>71</v>
      </c>
      <c r="D2471" s="21">
        <f t="shared" si="42"/>
        <v>3648326.77</v>
      </c>
      <c r="E2471" s="24">
        <f t="shared" si="42"/>
        <v>3659354.98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>
        <v>1229093.77</v>
      </c>
      <c r="K2471" s="93">
        <v>1315161.98</v>
      </c>
      <c r="L2471" s="91">
        <v>473411</v>
      </c>
      <c r="M2471" s="91">
        <v>296898</v>
      </c>
      <c r="N2471" s="92">
        <v>424382</v>
      </c>
      <c r="O2471" s="93">
        <v>496174</v>
      </c>
      <c r="P2471" s="91">
        <v>577238</v>
      </c>
      <c r="Q2471" s="91">
        <v>482253</v>
      </c>
      <c r="R2471" s="92"/>
      <c r="S2471" s="93"/>
      <c r="T2471" s="91"/>
      <c r="U2471" s="91"/>
      <c r="V2471" s="92"/>
      <c r="W2471" s="93"/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1710</v>
      </c>
      <c r="B2472" s="110" t="s">
        <v>1498</v>
      </c>
      <c r="C2472" s="110" t="s">
        <v>1499</v>
      </c>
      <c r="D2472" s="21">
        <f t="shared" si="42"/>
        <v>2039699</v>
      </c>
      <c r="E2472" s="24">
        <f t="shared" si="42"/>
        <v>1150377.1400000001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>
        <v>594541</v>
      </c>
      <c r="K2472" s="93">
        <v>193525.73</v>
      </c>
      <c r="L2472" s="91">
        <v>284963</v>
      </c>
      <c r="M2472" s="91">
        <v>319880.28000000003</v>
      </c>
      <c r="N2472" s="92">
        <v>159679</v>
      </c>
      <c r="O2472" s="93">
        <v>338128.66</v>
      </c>
      <c r="P2472" s="91">
        <v>220534</v>
      </c>
      <c r="Q2472" s="91">
        <v>9367.82</v>
      </c>
      <c r="R2472" s="92"/>
      <c r="S2472" s="93"/>
      <c r="T2472" s="91"/>
      <c r="U2472" s="91"/>
      <c r="V2472" s="92"/>
      <c r="W2472" s="93"/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1710</v>
      </c>
      <c r="B2473" s="110" t="s">
        <v>1500</v>
      </c>
      <c r="C2473" s="110" t="s">
        <v>1501</v>
      </c>
      <c r="D2473" s="21">
        <f t="shared" si="42"/>
        <v>17053</v>
      </c>
      <c r="E2473" s="24">
        <f t="shared" si="42"/>
        <v>17053</v>
      </c>
      <c r="F2473" s="90">
        <v>257</v>
      </c>
      <c r="G2473" s="90">
        <v>257</v>
      </c>
      <c r="H2473" s="91">
        <v>2292</v>
      </c>
      <c r="I2473" s="91">
        <v>2292</v>
      </c>
      <c r="J2473" s="92">
        <v>1083</v>
      </c>
      <c r="K2473" s="93">
        <v>1083</v>
      </c>
      <c r="L2473" s="91">
        <v>2798</v>
      </c>
      <c r="M2473" s="91">
        <v>2798</v>
      </c>
      <c r="N2473" s="92">
        <v>3719</v>
      </c>
      <c r="O2473" s="93">
        <v>3719</v>
      </c>
      <c r="P2473" s="91">
        <v>6904</v>
      </c>
      <c r="Q2473" s="91">
        <v>6904</v>
      </c>
      <c r="R2473" s="92"/>
      <c r="S2473" s="93"/>
      <c r="T2473" s="91"/>
      <c r="U2473" s="91"/>
      <c r="V2473" s="92"/>
      <c r="W2473" s="93"/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1710</v>
      </c>
      <c r="B2474" s="110" t="s">
        <v>1502</v>
      </c>
      <c r="C2474" s="110" t="s">
        <v>1503</v>
      </c>
      <c r="D2474" s="21">
        <f t="shared" si="42"/>
        <v>0</v>
      </c>
      <c r="E2474" s="24">
        <f t="shared" si="42"/>
        <v>0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/>
      <c r="U2474" s="91"/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1710</v>
      </c>
      <c r="B2475" s="110" t="s">
        <v>1504</v>
      </c>
      <c r="C2475" s="110" t="s">
        <v>1505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1710</v>
      </c>
      <c r="B2476" s="110" t="s">
        <v>1506</v>
      </c>
      <c r="C2476" s="110" t="s">
        <v>1507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1710</v>
      </c>
      <c r="B2477" s="110" t="s">
        <v>1508</v>
      </c>
      <c r="C2477" s="110" t="s">
        <v>1665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1710</v>
      </c>
      <c r="B2478" s="110" t="s">
        <v>1509</v>
      </c>
      <c r="C2478" s="110" t="s">
        <v>1510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1710</v>
      </c>
      <c r="B2479" s="110" t="s">
        <v>1511</v>
      </c>
      <c r="C2479" s="110" t="s">
        <v>1512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1710</v>
      </c>
      <c r="B2480" s="110" t="s">
        <v>1513</v>
      </c>
      <c r="C2480" s="110" t="s">
        <v>1514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1710</v>
      </c>
      <c r="B2481" s="110" t="s">
        <v>1515</v>
      </c>
      <c r="C2481" s="110" t="s">
        <v>1516</v>
      </c>
      <c r="D2481" s="21">
        <f t="shared" si="42"/>
        <v>288</v>
      </c>
      <c r="E2481" s="24">
        <f t="shared" si="42"/>
        <v>0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>
        <v>288</v>
      </c>
      <c r="Q2481" s="96">
        <v>0</v>
      </c>
      <c r="R2481" s="25"/>
      <c r="S2481" s="26"/>
      <c r="T2481" s="96"/>
      <c r="U2481" s="96"/>
      <c r="V2481" s="25"/>
      <c r="W2481" s="26"/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1710</v>
      </c>
      <c r="B2482" s="110" t="s">
        <v>1517</v>
      </c>
      <c r="C2482" s="110" t="s">
        <v>1518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>
        <v>0</v>
      </c>
      <c r="K2482" s="26">
        <v>0</v>
      </c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1710</v>
      </c>
      <c r="B2483" s="110" t="s">
        <v>1519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>
        <v>0</v>
      </c>
      <c r="K2483" s="26">
        <v>0</v>
      </c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1710</v>
      </c>
      <c r="B2484" s="110" t="s">
        <v>1520</v>
      </c>
      <c r="C2484" s="110" t="s">
        <v>1521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1710</v>
      </c>
      <c r="B2485" s="110" t="s">
        <v>1522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1710</v>
      </c>
      <c r="B2486" s="110" t="s">
        <v>1523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1710</v>
      </c>
      <c r="B2487" s="110" t="s">
        <v>1524</v>
      </c>
      <c r="C2487" s="110" t="s">
        <v>1525</v>
      </c>
      <c r="D2487" s="21">
        <f t="shared" si="42"/>
        <v>298575</v>
      </c>
      <c r="E2487" s="24">
        <f t="shared" si="42"/>
        <v>136192</v>
      </c>
      <c r="F2487" s="90">
        <v>42492</v>
      </c>
      <c r="G2487" s="90">
        <v>13668</v>
      </c>
      <c r="H2487" s="96">
        <v>51764</v>
      </c>
      <c r="I2487" s="96">
        <v>18189</v>
      </c>
      <c r="J2487" s="25">
        <v>88386</v>
      </c>
      <c r="K2487" s="26">
        <v>32522</v>
      </c>
      <c r="L2487" s="96">
        <v>21433</v>
      </c>
      <c r="M2487" s="96">
        <v>22079</v>
      </c>
      <c r="N2487" s="25">
        <v>40289</v>
      </c>
      <c r="O2487" s="26">
        <v>23329</v>
      </c>
      <c r="P2487" s="91">
        <v>54211</v>
      </c>
      <c r="Q2487" s="91">
        <v>26405</v>
      </c>
      <c r="R2487" s="25"/>
      <c r="S2487" s="26"/>
      <c r="T2487" s="96"/>
      <c r="U2487" s="96"/>
      <c r="V2487" s="25"/>
      <c r="W2487" s="26"/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1710</v>
      </c>
      <c r="B2488" s="110" t="s">
        <v>1526</v>
      </c>
      <c r="C2488" s="110" t="s">
        <v>1527</v>
      </c>
      <c r="D2488" s="21">
        <f t="shared" si="42"/>
        <v>212814</v>
      </c>
      <c r="E2488" s="24">
        <f t="shared" si="42"/>
        <v>31028</v>
      </c>
      <c r="F2488" s="90">
        <v>18236</v>
      </c>
      <c r="G2488" s="90">
        <v>12906</v>
      </c>
      <c r="H2488" s="91">
        <v>11400</v>
      </c>
      <c r="I2488" s="91">
        <v>1000</v>
      </c>
      <c r="J2488" s="92">
        <v>99440</v>
      </c>
      <c r="K2488" s="93">
        <v>15022</v>
      </c>
      <c r="L2488" s="91">
        <v>27685</v>
      </c>
      <c r="M2488" s="91">
        <v>0</v>
      </c>
      <c r="N2488" s="92">
        <v>32630</v>
      </c>
      <c r="O2488" s="93">
        <v>0</v>
      </c>
      <c r="P2488" s="96">
        <v>23423</v>
      </c>
      <c r="Q2488" s="96">
        <v>2100</v>
      </c>
      <c r="R2488" s="92"/>
      <c r="S2488" s="93"/>
      <c r="T2488" s="91"/>
      <c r="U2488" s="91"/>
      <c r="V2488" s="92"/>
      <c r="W2488" s="93"/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1710</v>
      </c>
      <c r="B2489" s="110" t="s">
        <v>1528</v>
      </c>
      <c r="C2489" s="110" t="s">
        <v>1529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1710</v>
      </c>
      <c r="B2490" s="110" t="s">
        <v>1530</v>
      </c>
      <c r="C2490" s="110" t="s">
        <v>1531</v>
      </c>
      <c r="D2490" s="21">
        <f t="shared" si="42"/>
        <v>87381</v>
      </c>
      <c r="E2490" s="24">
        <f t="shared" si="42"/>
        <v>5752</v>
      </c>
      <c r="F2490" s="90"/>
      <c r="G2490" s="90"/>
      <c r="H2490" s="96"/>
      <c r="I2490" s="96"/>
      <c r="J2490" s="25">
        <v>51397</v>
      </c>
      <c r="K2490" s="26">
        <v>5752</v>
      </c>
      <c r="L2490" s="96">
        <v>28601</v>
      </c>
      <c r="M2490" s="96">
        <v>0</v>
      </c>
      <c r="N2490" s="25">
        <v>0</v>
      </c>
      <c r="O2490" s="26">
        <v>0</v>
      </c>
      <c r="P2490" s="96">
        <v>7383</v>
      </c>
      <c r="Q2490" s="96">
        <v>0</v>
      </c>
      <c r="R2490" s="25"/>
      <c r="S2490" s="26"/>
      <c r="T2490" s="96"/>
      <c r="U2490" s="96"/>
      <c r="V2490" s="25"/>
      <c r="W2490" s="26"/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1710</v>
      </c>
      <c r="B2491" s="110" t="s">
        <v>1532</v>
      </c>
      <c r="C2491" s="110" t="s">
        <v>1533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1710</v>
      </c>
      <c r="B2492" s="110" t="s">
        <v>1534</v>
      </c>
      <c r="C2492" s="110" t="s">
        <v>1535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1710</v>
      </c>
      <c r="B2493" s="110" t="s">
        <v>1536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1710</v>
      </c>
      <c r="B2494" s="110" t="s">
        <v>1537</v>
      </c>
      <c r="C2494" s="110" t="s">
        <v>1538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1710</v>
      </c>
      <c r="B2495" s="110" t="s">
        <v>1539</v>
      </c>
      <c r="C2495" s="110" t="s">
        <v>1540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1710</v>
      </c>
      <c r="B2496" s="110" t="s">
        <v>1541</v>
      </c>
      <c r="C2496" s="110" t="s">
        <v>1542</v>
      </c>
      <c r="D2496" s="21">
        <f t="shared" si="42"/>
        <v>294354</v>
      </c>
      <c r="E2496" s="24">
        <f t="shared" si="42"/>
        <v>231157</v>
      </c>
      <c r="F2496" s="90">
        <v>63338</v>
      </c>
      <c r="G2496" s="90">
        <v>40827</v>
      </c>
      <c r="H2496" s="96">
        <v>57194</v>
      </c>
      <c r="I2496" s="96">
        <v>19727</v>
      </c>
      <c r="J2496" s="25">
        <v>32522</v>
      </c>
      <c r="K2496" s="26">
        <v>32522</v>
      </c>
      <c r="L2496" s="96">
        <v>31452</v>
      </c>
      <c r="M2496" s="96">
        <v>39682</v>
      </c>
      <c r="N2496" s="25">
        <v>39738</v>
      </c>
      <c r="O2496" s="26">
        <v>52647</v>
      </c>
      <c r="P2496" s="96">
        <v>70110</v>
      </c>
      <c r="Q2496" s="96">
        <v>45752</v>
      </c>
      <c r="R2496" s="25"/>
      <c r="S2496" s="26"/>
      <c r="T2496" s="96"/>
      <c r="U2496" s="96"/>
      <c r="V2496" s="25"/>
      <c r="W2496" s="26"/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1710</v>
      </c>
      <c r="B2497" s="110" t="s">
        <v>1543</v>
      </c>
      <c r="C2497" s="110" t="s">
        <v>1544</v>
      </c>
      <c r="D2497" s="21">
        <f t="shared" si="42"/>
        <v>221935</v>
      </c>
      <c r="E2497" s="24">
        <f t="shared" si="42"/>
        <v>108149</v>
      </c>
      <c r="F2497" s="90">
        <v>68417</v>
      </c>
      <c r="G2497" s="90">
        <v>52253</v>
      </c>
      <c r="H2497" s="96">
        <v>27867</v>
      </c>
      <c r="I2497" s="96">
        <v>8021</v>
      </c>
      <c r="J2497" s="25">
        <v>35084</v>
      </c>
      <c r="K2497" s="26">
        <v>0</v>
      </c>
      <c r="L2497" s="96">
        <v>17715</v>
      </c>
      <c r="M2497" s="96">
        <v>18892</v>
      </c>
      <c r="N2497" s="25">
        <v>51025</v>
      </c>
      <c r="O2497" s="26">
        <v>9688</v>
      </c>
      <c r="P2497" s="96">
        <v>21827</v>
      </c>
      <c r="Q2497" s="96">
        <v>19295</v>
      </c>
      <c r="R2497" s="25"/>
      <c r="S2497" s="26"/>
      <c r="T2497" s="96"/>
      <c r="U2497" s="96"/>
      <c r="V2497" s="25"/>
      <c r="W2497" s="26"/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1710</v>
      </c>
      <c r="B2498" s="110" t="s">
        <v>1545</v>
      </c>
      <c r="C2498" s="110" t="s">
        <v>1546</v>
      </c>
      <c r="D2498" s="21">
        <f t="shared" si="42"/>
        <v>570329</v>
      </c>
      <c r="E2498" s="24">
        <f t="shared" si="42"/>
        <v>377544</v>
      </c>
      <c r="F2498" s="90">
        <v>77141</v>
      </c>
      <c r="G2498" s="90">
        <v>0</v>
      </c>
      <c r="H2498" s="96">
        <v>68974</v>
      </c>
      <c r="I2498" s="96">
        <v>0</v>
      </c>
      <c r="J2498" s="25">
        <v>189645</v>
      </c>
      <c r="K2498" s="26">
        <v>0</v>
      </c>
      <c r="L2498" s="96">
        <v>76688</v>
      </c>
      <c r="M2498" s="96">
        <v>215518</v>
      </c>
      <c r="N2498" s="25">
        <v>67115</v>
      </c>
      <c r="O2498" s="26">
        <v>85338</v>
      </c>
      <c r="P2498" s="96">
        <v>90766</v>
      </c>
      <c r="Q2498" s="96">
        <v>76688</v>
      </c>
      <c r="R2498" s="25"/>
      <c r="S2498" s="26"/>
      <c r="T2498" s="96"/>
      <c r="U2498" s="96"/>
      <c r="V2498" s="25"/>
      <c r="W2498" s="26"/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1710</v>
      </c>
      <c r="B2499" s="110" t="s">
        <v>1547</v>
      </c>
      <c r="C2499" s="110" t="s">
        <v>1548</v>
      </c>
      <c r="D2499" s="21">
        <f t="shared" si="42"/>
        <v>282773.5</v>
      </c>
      <c r="E2499" s="24">
        <f t="shared" si="42"/>
        <v>212670.44000000003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>
        <v>107738.5</v>
      </c>
      <c r="K2499" s="26">
        <v>82372.820000000007</v>
      </c>
      <c r="L2499" s="96">
        <v>26152</v>
      </c>
      <c r="M2499" s="96">
        <v>63638.1</v>
      </c>
      <c r="N2499" s="25">
        <v>42919</v>
      </c>
      <c r="O2499" s="26">
        <v>14179.57</v>
      </c>
      <c r="P2499" s="96">
        <v>54947</v>
      </c>
      <c r="Q2499" s="96">
        <v>31425.91</v>
      </c>
      <c r="R2499" s="25"/>
      <c r="S2499" s="26"/>
      <c r="T2499" s="96"/>
      <c r="U2499" s="96"/>
      <c r="V2499" s="25"/>
      <c r="W2499" s="26"/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1710</v>
      </c>
      <c r="B2500" s="110" t="s">
        <v>1549</v>
      </c>
      <c r="C2500" s="110" t="s">
        <v>1550</v>
      </c>
      <c r="D2500" s="21">
        <f t="shared" ref="D2500:E2563" si="43">F2500+H2500+J2500+L2500+N2500+P2500+R2500+T2500+V2500+X2500+Z2500+AB2500</f>
        <v>38213</v>
      </c>
      <c r="E2500" s="24">
        <f t="shared" si="43"/>
        <v>37489</v>
      </c>
      <c r="F2500" s="90">
        <v>5302</v>
      </c>
      <c r="G2500" s="90">
        <v>0</v>
      </c>
      <c r="H2500" s="91">
        <v>6517</v>
      </c>
      <c r="I2500" s="91">
        <v>15878</v>
      </c>
      <c r="J2500" s="92">
        <v>5454</v>
      </c>
      <c r="K2500" s="93">
        <v>0</v>
      </c>
      <c r="L2500" s="91">
        <v>4934</v>
      </c>
      <c r="M2500" s="91">
        <v>6517</v>
      </c>
      <c r="N2500" s="92">
        <v>5854</v>
      </c>
      <c r="O2500" s="93">
        <v>10160</v>
      </c>
      <c r="P2500" s="96">
        <v>10152</v>
      </c>
      <c r="Q2500" s="96">
        <v>4934</v>
      </c>
      <c r="R2500" s="92"/>
      <c r="S2500" s="93"/>
      <c r="T2500" s="91"/>
      <c r="U2500" s="91"/>
      <c r="V2500" s="92"/>
      <c r="W2500" s="93"/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1710</v>
      </c>
      <c r="B2501" s="110" t="s">
        <v>1551</v>
      </c>
      <c r="C2501" s="110" t="s">
        <v>1552</v>
      </c>
      <c r="D2501" s="21">
        <f t="shared" si="43"/>
        <v>48210</v>
      </c>
      <c r="E2501" s="24">
        <f t="shared" si="43"/>
        <v>0</v>
      </c>
      <c r="F2501" s="90"/>
      <c r="G2501" s="90"/>
      <c r="H2501" s="96"/>
      <c r="I2501" s="96"/>
      <c r="J2501" s="25">
        <v>48210</v>
      </c>
      <c r="K2501" s="26">
        <v>0</v>
      </c>
      <c r="L2501" s="96"/>
      <c r="M2501" s="96"/>
      <c r="N2501" s="25"/>
      <c r="O2501" s="26"/>
      <c r="P2501" s="91"/>
      <c r="Q2501" s="91"/>
      <c r="R2501" s="25"/>
      <c r="S2501" s="26"/>
      <c r="T2501" s="96"/>
      <c r="U2501" s="96"/>
      <c r="V2501" s="25"/>
      <c r="W2501" s="26"/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1710</v>
      </c>
      <c r="B2502" s="110" t="s">
        <v>41</v>
      </c>
      <c r="C2502" s="110" t="s">
        <v>1553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1710</v>
      </c>
      <c r="B2503" s="110" t="s">
        <v>42</v>
      </c>
      <c r="C2503" s="110" t="s">
        <v>1554</v>
      </c>
      <c r="D2503" s="21">
        <f t="shared" si="43"/>
        <v>0</v>
      </c>
      <c r="E2503" s="24">
        <f t="shared" si="43"/>
        <v>307080.15000000002</v>
      </c>
      <c r="F2503" s="90"/>
      <c r="G2503" s="90"/>
      <c r="H2503" s="91"/>
      <c r="I2503" s="91"/>
      <c r="J2503" s="92">
        <v>0</v>
      </c>
      <c r="K2503" s="93">
        <v>307080.15000000002</v>
      </c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1710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1710</v>
      </c>
      <c r="B2505" s="110" t="s">
        <v>45</v>
      </c>
      <c r="C2505" s="110" t="s">
        <v>1555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>
        <v>0</v>
      </c>
      <c r="K2505" s="26">
        <v>0</v>
      </c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1710</v>
      </c>
      <c r="B2506" s="110" t="s">
        <v>46</v>
      </c>
      <c r="C2506" s="110" t="s">
        <v>1556</v>
      </c>
      <c r="D2506" s="21">
        <f t="shared" si="43"/>
        <v>166825.20000000001</v>
      </c>
      <c r="E2506" s="24">
        <f t="shared" si="43"/>
        <v>187428.34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>
        <v>21712.97</v>
      </c>
      <c r="K2506" s="26">
        <v>0</v>
      </c>
      <c r="L2506" s="96">
        <v>3620.17</v>
      </c>
      <c r="M2506" s="96">
        <v>69453.56</v>
      </c>
      <c r="N2506" s="25">
        <v>13016.78</v>
      </c>
      <c r="O2506" s="26">
        <v>65435.040000000001</v>
      </c>
      <c r="P2506" s="96">
        <v>27822.32</v>
      </c>
      <c r="Q2506" s="96">
        <v>8899.18</v>
      </c>
      <c r="R2506" s="25"/>
      <c r="S2506" s="26"/>
      <c r="T2506" s="96"/>
      <c r="U2506" s="96"/>
      <c r="V2506" s="25"/>
      <c r="W2506" s="26"/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1710</v>
      </c>
      <c r="B2507" s="110" t="s">
        <v>47</v>
      </c>
      <c r="C2507" s="110" t="s">
        <v>1557</v>
      </c>
      <c r="D2507" s="21">
        <f t="shared" si="43"/>
        <v>6519135.2999999998</v>
      </c>
      <c r="E2507" s="24">
        <f t="shared" si="43"/>
        <v>47606.100000000006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>
        <v>0</v>
      </c>
      <c r="K2507" s="26">
        <v>0</v>
      </c>
      <c r="L2507" s="96">
        <v>5125</v>
      </c>
      <c r="M2507" s="96">
        <v>24943</v>
      </c>
      <c r="N2507" s="25">
        <v>4602</v>
      </c>
      <c r="O2507" s="26">
        <v>0</v>
      </c>
      <c r="P2507" s="96">
        <v>7183</v>
      </c>
      <c r="Q2507" s="96">
        <v>21916.9</v>
      </c>
      <c r="R2507" s="25"/>
      <c r="S2507" s="26"/>
      <c r="T2507" s="96"/>
      <c r="U2507" s="96"/>
      <c r="V2507" s="25"/>
      <c r="W2507" s="26"/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1710</v>
      </c>
      <c r="B2508" s="110" t="s">
        <v>48</v>
      </c>
      <c r="C2508" s="110" t="s">
        <v>1558</v>
      </c>
      <c r="D2508" s="21">
        <f t="shared" si="43"/>
        <v>3110509.15</v>
      </c>
      <c r="E2508" s="24">
        <f t="shared" si="43"/>
        <v>3084558.66</v>
      </c>
      <c r="F2508" s="90">
        <v>0</v>
      </c>
      <c r="G2508" s="90">
        <v>0</v>
      </c>
      <c r="H2508" s="96">
        <v>766014.51</v>
      </c>
      <c r="I2508" s="96">
        <v>766014.51</v>
      </c>
      <c r="J2508" s="25">
        <v>178648.43</v>
      </c>
      <c r="K2508" s="26">
        <v>178648.43</v>
      </c>
      <c r="L2508" s="96">
        <v>805169.08</v>
      </c>
      <c r="M2508" s="96">
        <v>796038.05</v>
      </c>
      <c r="N2508" s="25">
        <v>727507.09</v>
      </c>
      <c r="O2508" s="26">
        <v>711311.53</v>
      </c>
      <c r="P2508" s="96">
        <v>633170.04</v>
      </c>
      <c r="Q2508" s="96">
        <v>632546.14</v>
      </c>
      <c r="R2508" s="25"/>
      <c r="S2508" s="26"/>
      <c r="T2508" s="96"/>
      <c r="U2508" s="96"/>
      <c r="V2508" s="25"/>
      <c r="W2508" s="26"/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1710</v>
      </c>
      <c r="B2509" s="110" t="s">
        <v>49</v>
      </c>
      <c r="C2509" s="110" t="s">
        <v>1559</v>
      </c>
      <c r="D2509" s="21">
        <f t="shared" si="43"/>
        <v>7971.9</v>
      </c>
      <c r="E2509" s="24">
        <f t="shared" si="43"/>
        <v>7971.9</v>
      </c>
      <c r="F2509" s="90"/>
      <c r="G2509" s="90"/>
      <c r="H2509" s="96"/>
      <c r="I2509" s="96"/>
      <c r="J2509" s="25">
        <v>7971.9</v>
      </c>
      <c r="K2509" s="26">
        <v>7971.9</v>
      </c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1710</v>
      </c>
      <c r="B2510" s="110" t="s">
        <v>50</v>
      </c>
      <c r="C2510" s="110" t="s">
        <v>1560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1710</v>
      </c>
      <c r="B2511" s="110" t="s">
        <v>1561</v>
      </c>
      <c r="C2511" s="110" t="s">
        <v>1562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1710</v>
      </c>
      <c r="B2512" s="110" t="s">
        <v>51</v>
      </c>
      <c r="C2512" s="110" t="s">
        <v>1563</v>
      </c>
      <c r="D2512" s="21">
        <f t="shared" si="43"/>
        <v>9310364.1799999997</v>
      </c>
      <c r="E2512" s="24">
        <f t="shared" si="43"/>
        <v>9464627.9700000007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>
        <v>6232184.5800000001</v>
      </c>
      <c r="K2512" s="93">
        <v>6285255.3700000001</v>
      </c>
      <c r="L2512" s="91">
        <v>651218.35</v>
      </c>
      <c r="M2512" s="91">
        <v>650604.65</v>
      </c>
      <c r="N2512" s="92">
        <v>650604.65</v>
      </c>
      <c r="O2512" s="93">
        <v>666716.65</v>
      </c>
      <c r="P2512" s="96">
        <v>666716.65</v>
      </c>
      <c r="Q2512" s="96">
        <v>693132.35</v>
      </c>
      <c r="R2512" s="92"/>
      <c r="S2512" s="93"/>
      <c r="T2512" s="91"/>
      <c r="U2512" s="91"/>
      <c r="V2512" s="92"/>
      <c r="W2512" s="93"/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1710</v>
      </c>
      <c r="B2513" s="110" t="s">
        <v>52</v>
      </c>
      <c r="C2513" s="110" t="s">
        <v>1564</v>
      </c>
      <c r="D2513" s="21">
        <f t="shared" si="43"/>
        <v>4227381.8499999996</v>
      </c>
      <c r="E2513" s="24">
        <f t="shared" si="43"/>
        <v>4400078.54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>
        <v>2381826.35</v>
      </c>
      <c r="K2513" s="26">
        <v>2462023.44</v>
      </c>
      <c r="L2513" s="96">
        <v>356174</v>
      </c>
      <c r="M2513" s="96">
        <v>382474.75</v>
      </c>
      <c r="N2513" s="25">
        <v>382474.75</v>
      </c>
      <c r="O2513" s="26">
        <v>413473.25</v>
      </c>
      <c r="P2513" s="91">
        <v>413473.25</v>
      </c>
      <c r="Q2513" s="91">
        <v>433730.1</v>
      </c>
      <c r="R2513" s="25"/>
      <c r="S2513" s="26"/>
      <c r="T2513" s="96"/>
      <c r="U2513" s="96"/>
      <c r="V2513" s="25"/>
      <c r="W2513" s="26"/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1710</v>
      </c>
      <c r="B2514" s="110" t="s">
        <v>1700</v>
      </c>
      <c r="C2514" s="110" t="s">
        <v>1565</v>
      </c>
      <c r="D2514" s="21">
        <f t="shared" si="43"/>
        <v>0</v>
      </c>
      <c r="E2514" s="24">
        <f t="shared" si="43"/>
        <v>0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/>
      <c r="U2514" s="91"/>
      <c r="V2514" s="92"/>
      <c r="W2514" s="93"/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1710</v>
      </c>
      <c r="B2515" s="110" t="s">
        <v>1701</v>
      </c>
      <c r="C2515" s="110" t="s">
        <v>1666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1710</v>
      </c>
      <c r="B2516" s="110" t="s">
        <v>53</v>
      </c>
      <c r="C2516" s="110" t="s">
        <v>1566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1710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1710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1710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1710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1710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1710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1710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1710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1710</v>
      </c>
      <c r="B2525" s="110" t="s">
        <v>82</v>
      </c>
      <c r="C2525" s="110" t="s">
        <v>83</v>
      </c>
      <c r="D2525" s="21">
        <f t="shared" si="43"/>
        <v>13172316.35</v>
      </c>
      <c r="E2525" s="24">
        <f t="shared" si="43"/>
        <v>12303251.23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>
        <v>2851166.73</v>
      </c>
      <c r="K2525" s="26">
        <v>2511585.38</v>
      </c>
      <c r="L2525" s="96">
        <v>3452468.42</v>
      </c>
      <c r="M2525" s="96">
        <v>1942934.73</v>
      </c>
      <c r="N2525" s="25">
        <v>1072095.48</v>
      </c>
      <c r="O2525" s="26">
        <v>1998648.47</v>
      </c>
      <c r="P2525" s="91">
        <v>2169836.67</v>
      </c>
      <c r="Q2525" s="91">
        <v>2053440.22</v>
      </c>
      <c r="R2525" s="25"/>
      <c r="S2525" s="26"/>
      <c r="T2525" s="96"/>
      <c r="U2525" s="96"/>
      <c r="V2525" s="25"/>
      <c r="W2525" s="26"/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1710</v>
      </c>
      <c r="B2526" s="110" t="s">
        <v>84</v>
      </c>
      <c r="C2526" s="110" t="s">
        <v>85</v>
      </c>
      <c r="D2526" s="21">
        <f t="shared" si="43"/>
        <v>93125</v>
      </c>
      <c r="E2526" s="24">
        <f t="shared" si="43"/>
        <v>12251.43</v>
      </c>
      <c r="F2526" s="90"/>
      <c r="G2526" s="90"/>
      <c r="H2526" s="96"/>
      <c r="I2526" s="96"/>
      <c r="J2526" s="25">
        <v>93125</v>
      </c>
      <c r="K2526" s="26">
        <v>12251.43</v>
      </c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1710</v>
      </c>
      <c r="B2527" s="110" t="s">
        <v>86</v>
      </c>
      <c r="C2527" s="110" t="s">
        <v>87</v>
      </c>
      <c r="D2527" s="21">
        <f t="shared" si="43"/>
        <v>4798301.22</v>
      </c>
      <c r="E2527" s="24">
        <f t="shared" si="43"/>
        <v>5104557.0100000007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>
        <v>908102.7</v>
      </c>
      <c r="K2527" s="93">
        <v>1059824.96</v>
      </c>
      <c r="L2527" s="91">
        <v>656100.72</v>
      </c>
      <c r="M2527" s="91">
        <v>690305.37</v>
      </c>
      <c r="N2527" s="92">
        <v>1083545.96</v>
      </c>
      <c r="O2527" s="93">
        <v>1234938.1200000001</v>
      </c>
      <c r="P2527" s="96">
        <v>482628.3</v>
      </c>
      <c r="Q2527" s="96">
        <v>593905.9</v>
      </c>
      <c r="R2527" s="92"/>
      <c r="S2527" s="93"/>
      <c r="T2527" s="91"/>
      <c r="U2527" s="91"/>
      <c r="V2527" s="92"/>
      <c r="W2527" s="93"/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1710</v>
      </c>
      <c r="B2528" s="110" t="s">
        <v>88</v>
      </c>
      <c r="C2528" s="110" t="s">
        <v>89</v>
      </c>
      <c r="D2528" s="21">
        <f t="shared" si="43"/>
        <v>3792307.4</v>
      </c>
      <c r="E2528" s="24">
        <f t="shared" si="43"/>
        <v>4152846.46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>
        <v>972489</v>
      </c>
      <c r="K2528" s="26">
        <v>891965.86</v>
      </c>
      <c r="L2528" s="96">
        <v>512069.4</v>
      </c>
      <c r="M2528" s="96">
        <v>853051.2</v>
      </c>
      <c r="N2528" s="25">
        <v>528304</v>
      </c>
      <c r="O2528" s="26">
        <v>694663.2</v>
      </c>
      <c r="P2528" s="91">
        <v>683840.6</v>
      </c>
      <c r="Q2528" s="91">
        <v>696965</v>
      </c>
      <c r="R2528" s="25"/>
      <c r="S2528" s="26"/>
      <c r="T2528" s="96"/>
      <c r="U2528" s="96"/>
      <c r="V2528" s="25"/>
      <c r="W2528" s="26"/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1710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1710</v>
      </c>
      <c r="B2530" s="110" t="s">
        <v>92</v>
      </c>
      <c r="C2530" s="110" t="s">
        <v>93</v>
      </c>
      <c r="D2530" s="21">
        <f t="shared" si="43"/>
        <v>642752.04</v>
      </c>
      <c r="E2530" s="24">
        <f t="shared" si="43"/>
        <v>768343.04000000004</v>
      </c>
      <c r="F2530" s="90">
        <v>0</v>
      </c>
      <c r="G2530" s="90">
        <v>0</v>
      </c>
      <c r="H2530" s="96">
        <v>227826.17</v>
      </c>
      <c r="I2530" s="96">
        <v>240291.17</v>
      </c>
      <c r="J2530" s="25">
        <v>34255</v>
      </c>
      <c r="K2530" s="26">
        <v>0</v>
      </c>
      <c r="L2530" s="96">
        <v>131334</v>
      </c>
      <c r="M2530" s="96">
        <v>251362</v>
      </c>
      <c r="N2530" s="25">
        <v>130201.4</v>
      </c>
      <c r="O2530" s="26">
        <v>157261.4</v>
      </c>
      <c r="P2530" s="96">
        <v>119135.47</v>
      </c>
      <c r="Q2530" s="96">
        <v>119428.47</v>
      </c>
      <c r="R2530" s="25"/>
      <c r="S2530" s="26"/>
      <c r="T2530" s="96"/>
      <c r="U2530" s="96"/>
      <c r="V2530" s="25"/>
      <c r="W2530" s="26"/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1710</v>
      </c>
      <c r="B2531" s="110" t="s">
        <v>94</v>
      </c>
      <c r="C2531" s="110" t="s">
        <v>95</v>
      </c>
      <c r="D2531" s="21">
        <f t="shared" si="43"/>
        <v>213708.38</v>
      </c>
      <c r="E2531" s="24">
        <f t="shared" si="43"/>
        <v>229503.38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>
        <v>98314</v>
      </c>
      <c r="K2531" s="26">
        <v>109956</v>
      </c>
      <c r="L2531" s="96">
        <v>17922.400000000001</v>
      </c>
      <c r="M2531" s="96">
        <v>24112</v>
      </c>
      <c r="N2531" s="25">
        <v>18916</v>
      </c>
      <c r="O2531" s="26">
        <v>24054.400000000001</v>
      </c>
      <c r="P2531" s="96">
        <v>32279.599999999999</v>
      </c>
      <c r="Q2531" s="96">
        <v>27514.6</v>
      </c>
      <c r="R2531" s="25"/>
      <c r="S2531" s="26"/>
      <c r="T2531" s="96"/>
      <c r="U2531" s="96"/>
      <c r="V2531" s="25"/>
      <c r="W2531" s="26"/>
      <c r="X2531" s="96"/>
      <c r="Y2531" s="96"/>
      <c r="Z2531" s="25"/>
      <c r="AA2531" s="26"/>
      <c r="AB2531" s="96"/>
      <c r="AC2531" s="96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1710</v>
      </c>
      <c r="B2532" s="110" t="s">
        <v>96</v>
      </c>
      <c r="C2532" s="110" t="s">
        <v>97</v>
      </c>
      <c r="D2532" s="21">
        <f t="shared" si="43"/>
        <v>554680</v>
      </c>
      <c r="E2532" s="24">
        <f t="shared" si="43"/>
        <v>554680</v>
      </c>
      <c r="F2532" s="90"/>
      <c r="G2532" s="90"/>
      <c r="H2532" s="96">
        <v>73500</v>
      </c>
      <c r="I2532" s="96">
        <v>73500</v>
      </c>
      <c r="J2532" s="25">
        <v>377400</v>
      </c>
      <c r="K2532" s="26">
        <v>377400</v>
      </c>
      <c r="L2532" s="96"/>
      <c r="M2532" s="96"/>
      <c r="N2532" s="25">
        <v>103780</v>
      </c>
      <c r="O2532" s="26">
        <v>0</v>
      </c>
      <c r="P2532" s="96">
        <v>0</v>
      </c>
      <c r="Q2532" s="96">
        <v>103780</v>
      </c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1710</v>
      </c>
      <c r="B2533" s="110" t="s">
        <v>98</v>
      </c>
      <c r="C2533" s="110" t="s">
        <v>99</v>
      </c>
      <c r="D2533" s="21">
        <f t="shared" si="43"/>
        <v>497775</v>
      </c>
      <c r="E2533" s="24">
        <f t="shared" si="43"/>
        <v>355471.5</v>
      </c>
      <c r="F2533" s="90">
        <v>60567</v>
      </c>
      <c r="G2533" s="90">
        <v>56503</v>
      </c>
      <c r="H2533" s="91">
        <v>227731</v>
      </c>
      <c r="I2533" s="91">
        <v>100055</v>
      </c>
      <c r="J2533" s="92">
        <v>51265</v>
      </c>
      <c r="K2533" s="93">
        <v>25928.5</v>
      </c>
      <c r="L2533" s="91">
        <v>32274</v>
      </c>
      <c r="M2533" s="91">
        <v>57181</v>
      </c>
      <c r="N2533" s="92">
        <v>65012</v>
      </c>
      <c r="O2533" s="93">
        <v>75114</v>
      </c>
      <c r="P2533" s="96">
        <v>60926</v>
      </c>
      <c r="Q2533" s="96">
        <v>40690</v>
      </c>
      <c r="R2533" s="92"/>
      <c r="S2533" s="93"/>
      <c r="T2533" s="91"/>
      <c r="U2533" s="91"/>
      <c r="V2533" s="92"/>
      <c r="W2533" s="93"/>
      <c r="X2533" s="91"/>
      <c r="Y2533" s="91"/>
      <c r="Z2533" s="92"/>
      <c r="AA2533" s="93"/>
      <c r="AB2533" s="91"/>
      <c r="AC2533" s="91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1710</v>
      </c>
      <c r="B2534" s="110" t="s">
        <v>100</v>
      </c>
      <c r="C2534" s="110" t="s">
        <v>101</v>
      </c>
      <c r="D2534" s="21">
        <f t="shared" si="43"/>
        <v>136691</v>
      </c>
      <c r="E2534" s="24">
        <f t="shared" si="43"/>
        <v>136691</v>
      </c>
      <c r="F2534" s="90"/>
      <c r="G2534" s="90"/>
      <c r="H2534" s="96"/>
      <c r="I2534" s="96"/>
      <c r="J2534" s="25">
        <v>86137</v>
      </c>
      <c r="K2534" s="26">
        <v>86137</v>
      </c>
      <c r="L2534" s="96"/>
      <c r="M2534" s="96"/>
      <c r="N2534" s="25">
        <v>17354</v>
      </c>
      <c r="O2534" s="26">
        <v>0</v>
      </c>
      <c r="P2534" s="91">
        <v>33200</v>
      </c>
      <c r="Q2534" s="91">
        <v>50554</v>
      </c>
      <c r="R2534" s="25"/>
      <c r="S2534" s="26"/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1710</v>
      </c>
      <c r="B2535" s="110" t="s">
        <v>102</v>
      </c>
      <c r="C2535" s="110" t="s">
        <v>103</v>
      </c>
      <c r="D2535" s="21">
        <f t="shared" si="43"/>
        <v>338230.7</v>
      </c>
      <c r="E2535" s="24">
        <f t="shared" si="43"/>
        <v>338230.7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>
        <v>62270.3</v>
      </c>
      <c r="K2535" s="26">
        <v>62270.3</v>
      </c>
      <c r="L2535" s="96">
        <v>62088</v>
      </c>
      <c r="M2535" s="96">
        <v>62088</v>
      </c>
      <c r="N2535" s="25">
        <v>48660</v>
      </c>
      <c r="O2535" s="26">
        <v>48660</v>
      </c>
      <c r="P2535" s="96">
        <v>70481.5</v>
      </c>
      <c r="Q2535" s="96">
        <v>70481.5</v>
      </c>
      <c r="R2535" s="25"/>
      <c r="S2535" s="26"/>
      <c r="T2535" s="96"/>
      <c r="U2535" s="96"/>
      <c r="V2535" s="25"/>
      <c r="W2535" s="26"/>
      <c r="X2535" s="96"/>
      <c r="Y2535" s="96"/>
      <c r="Z2535" s="25"/>
      <c r="AA2535" s="26"/>
      <c r="AB2535" s="96"/>
      <c r="AC2535" s="96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1710</v>
      </c>
      <c r="B2536" s="110" t="s">
        <v>104</v>
      </c>
      <c r="C2536" s="110" t="s">
        <v>105</v>
      </c>
      <c r="D2536" s="21">
        <f t="shared" si="43"/>
        <v>69220</v>
      </c>
      <c r="E2536" s="24">
        <f t="shared" si="43"/>
        <v>69220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>
        <v>18420</v>
      </c>
      <c r="M2536" s="91">
        <v>18420</v>
      </c>
      <c r="N2536" s="92"/>
      <c r="O2536" s="93"/>
      <c r="P2536" s="96"/>
      <c r="Q2536" s="96"/>
      <c r="R2536" s="92"/>
      <c r="S2536" s="93"/>
      <c r="T2536" s="91"/>
      <c r="U2536" s="91"/>
      <c r="V2536" s="92"/>
      <c r="W2536" s="93"/>
      <c r="X2536" s="91"/>
      <c r="Y2536" s="91"/>
      <c r="Z2536" s="92"/>
      <c r="AA2536" s="93"/>
      <c r="AB2536" s="91"/>
      <c r="AC2536" s="91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1710</v>
      </c>
      <c r="B2537" s="110" t="s">
        <v>106</v>
      </c>
      <c r="C2537" s="110" t="s">
        <v>107</v>
      </c>
      <c r="D2537" s="21">
        <f t="shared" si="43"/>
        <v>0</v>
      </c>
      <c r="E2537" s="24">
        <f t="shared" si="43"/>
        <v>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/>
      <c r="S2537" s="26"/>
      <c r="T2537" s="96"/>
      <c r="U2537" s="96"/>
      <c r="V2537" s="25"/>
      <c r="W2537" s="26"/>
      <c r="X2537" s="96"/>
      <c r="Y2537" s="96"/>
      <c r="Z2537" s="25"/>
      <c r="AA2537" s="26"/>
      <c r="AB2537" s="96"/>
      <c r="AC2537" s="96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1710</v>
      </c>
      <c r="B2538" s="110" t="s">
        <v>108</v>
      </c>
      <c r="C2538" s="110" t="s">
        <v>109</v>
      </c>
      <c r="D2538" s="21">
        <f t="shared" si="43"/>
        <v>185451</v>
      </c>
      <c r="E2538" s="24">
        <f t="shared" si="43"/>
        <v>179845</v>
      </c>
      <c r="F2538" s="90">
        <v>12050</v>
      </c>
      <c r="G2538" s="90">
        <v>7025</v>
      </c>
      <c r="H2538" s="91">
        <v>81520</v>
      </c>
      <c r="I2538" s="91">
        <v>88660</v>
      </c>
      <c r="J2538" s="92">
        <v>0</v>
      </c>
      <c r="K2538" s="93">
        <v>5100</v>
      </c>
      <c r="L2538" s="91">
        <v>1840</v>
      </c>
      <c r="M2538" s="91">
        <v>9185</v>
      </c>
      <c r="N2538" s="92">
        <v>47861</v>
      </c>
      <c r="O2538" s="93">
        <v>19210</v>
      </c>
      <c r="P2538" s="96">
        <v>42180</v>
      </c>
      <c r="Q2538" s="96">
        <v>50665</v>
      </c>
      <c r="R2538" s="92"/>
      <c r="S2538" s="93"/>
      <c r="T2538" s="91"/>
      <c r="U2538" s="91"/>
      <c r="V2538" s="92"/>
      <c r="W2538" s="93"/>
      <c r="X2538" s="91"/>
      <c r="Y2538" s="91"/>
      <c r="Z2538" s="92"/>
      <c r="AA2538" s="93"/>
      <c r="AB2538" s="91"/>
      <c r="AC2538" s="91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1710</v>
      </c>
      <c r="B2539" s="110" t="s">
        <v>110</v>
      </c>
      <c r="C2539" s="110" t="s">
        <v>111</v>
      </c>
      <c r="D2539" s="21">
        <f t="shared" si="43"/>
        <v>508147.4</v>
      </c>
      <c r="E2539" s="24">
        <f t="shared" si="43"/>
        <v>441340.60000000003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>
        <v>144883</v>
      </c>
      <c r="K2539" s="93">
        <v>93397</v>
      </c>
      <c r="L2539" s="91">
        <v>38283</v>
      </c>
      <c r="M2539" s="91">
        <v>72927</v>
      </c>
      <c r="N2539" s="92">
        <v>46301</v>
      </c>
      <c r="O2539" s="93">
        <v>45321.4</v>
      </c>
      <c r="P2539" s="91">
        <v>72978</v>
      </c>
      <c r="Q2539" s="91">
        <v>64577</v>
      </c>
      <c r="R2539" s="92"/>
      <c r="S2539" s="93"/>
      <c r="T2539" s="91"/>
      <c r="U2539" s="91"/>
      <c r="V2539" s="92"/>
      <c r="W2539" s="93"/>
      <c r="X2539" s="91"/>
      <c r="Y2539" s="91"/>
      <c r="Z2539" s="92"/>
      <c r="AA2539" s="93"/>
      <c r="AB2539" s="91"/>
      <c r="AC2539" s="91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1710</v>
      </c>
      <c r="B2540" s="110" t="s">
        <v>112</v>
      </c>
      <c r="C2540" s="110" t="s">
        <v>113</v>
      </c>
      <c r="D2540" s="21">
        <f t="shared" si="43"/>
        <v>47196</v>
      </c>
      <c r="E2540" s="24">
        <f t="shared" si="43"/>
        <v>59876</v>
      </c>
      <c r="F2540" s="90"/>
      <c r="G2540" s="90"/>
      <c r="H2540" s="96">
        <v>7281</v>
      </c>
      <c r="I2540" s="96">
        <v>7281</v>
      </c>
      <c r="J2540" s="25">
        <v>30462</v>
      </c>
      <c r="K2540" s="26">
        <v>43142</v>
      </c>
      <c r="L2540" s="96"/>
      <c r="M2540" s="96"/>
      <c r="N2540" s="25">
        <v>9453</v>
      </c>
      <c r="O2540" s="26">
        <v>9453</v>
      </c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1710</v>
      </c>
      <c r="B2541" s="110" t="s">
        <v>114</v>
      </c>
      <c r="C2541" s="110" t="s">
        <v>115</v>
      </c>
      <c r="D2541" s="21">
        <f t="shared" si="43"/>
        <v>59866</v>
      </c>
      <c r="E2541" s="24">
        <f t="shared" si="43"/>
        <v>59866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>
        <v>4940</v>
      </c>
      <c r="M2541" s="91">
        <v>4940</v>
      </c>
      <c r="N2541" s="92">
        <v>26300</v>
      </c>
      <c r="O2541" s="93">
        <v>26300</v>
      </c>
      <c r="P2541" s="96">
        <v>4639</v>
      </c>
      <c r="Q2541" s="96">
        <v>4639</v>
      </c>
      <c r="R2541" s="92"/>
      <c r="S2541" s="93"/>
      <c r="T2541" s="91"/>
      <c r="U2541" s="91"/>
      <c r="V2541" s="92"/>
      <c r="W2541" s="93"/>
      <c r="X2541" s="91"/>
      <c r="Y2541" s="91"/>
      <c r="Z2541" s="92"/>
      <c r="AA2541" s="93"/>
      <c r="AB2541" s="91"/>
      <c r="AC2541" s="91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1710</v>
      </c>
      <c r="B2542" s="110" t="s">
        <v>116</v>
      </c>
      <c r="C2542" s="110" t="s">
        <v>117</v>
      </c>
      <c r="D2542" s="21">
        <f t="shared" si="43"/>
        <v>165067.82999999999</v>
      </c>
      <c r="E2542" s="24">
        <f t="shared" si="43"/>
        <v>165067.82999999999</v>
      </c>
      <c r="F2542" s="90"/>
      <c r="G2542" s="90"/>
      <c r="H2542" s="91"/>
      <c r="I2542" s="91"/>
      <c r="J2542" s="92"/>
      <c r="K2542" s="93"/>
      <c r="L2542" s="91">
        <v>165067.82999999999</v>
      </c>
      <c r="M2542" s="91">
        <v>0</v>
      </c>
      <c r="N2542" s="92">
        <v>0</v>
      </c>
      <c r="O2542" s="93">
        <v>165067.82999999999</v>
      </c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1710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1710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1710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1710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1710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1710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1710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>
        <v>0</v>
      </c>
      <c r="K2549" s="26">
        <v>0</v>
      </c>
      <c r="L2549" s="96">
        <v>0</v>
      </c>
      <c r="M2549" s="96">
        <v>0</v>
      </c>
      <c r="N2549" s="25">
        <v>0</v>
      </c>
      <c r="O2549" s="26">
        <v>0</v>
      </c>
      <c r="P2549" s="91">
        <v>0</v>
      </c>
      <c r="Q2549" s="91">
        <v>0</v>
      </c>
      <c r="R2549" s="25"/>
      <c r="S2549" s="26"/>
      <c r="T2549" s="96"/>
      <c r="U2549" s="96"/>
      <c r="V2549" s="25"/>
      <c r="W2549" s="26"/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1710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1710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338639.54</v>
      </c>
      <c r="F2551" s="90">
        <v>0</v>
      </c>
      <c r="G2551" s="90">
        <v>59765.55</v>
      </c>
      <c r="H2551" s="96">
        <v>0</v>
      </c>
      <c r="I2551" s="96">
        <v>59765.55</v>
      </c>
      <c r="J2551" s="25">
        <v>0</v>
      </c>
      <c r="K2551" s="26">
        <v>34726.54</v>
      </c>
      <c r="L2551" s="96">
        <v>0</v>
      </c>
      <c r="M2551" s="96">
        <v>59765.55</v>
      </c>
      <c r="N2551" s="25">
        <v>0</v>
      </c>
      <c r="O2551" s="26">
        <v>64850.8</v>
      </c>
      <c r="P2551" s="91">
        <v>0</v>
      </c>
      <c r="Q2551" s="91">
        <v>59765.55</v>
      </c>
      <c r="R2551" s="25"/>
      <c r="S2551" s="26"/>
      <c r="T2551" s="96"/>
      <c r="U2551" s="96"/>
      <c r="V2551" s="25"/>
      <c r="W2551" s="26"/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1710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>
        <v>0</v>
      </c>
      <c r="K2552" s="26">
        <v>0</v>
      </c>
      <c r="L2552" s="96">
        <v>0</v>
      </c>
      <c r="M2552" s="96">
        <v>0</v>
      </c>
      <c r="N2552" s="25">
        <v>0</v>
      </c>
      <c r="O2552" s="26">
        <v>0</v>
      </c>
      <c r="P2552" s="96">
        <v>0</v>
      </c>
      <c r="Q2552" s="96">
        <v>0</v>
      </c>
      <c r="R2552" s="25"/>
      <c r="S2552" s="26"/>
      <c r="T2552" s="96"/>
      <c r="U2552" s="96"/>
      <c r="V2552" s="25"/>
      <c r="W2552" s="26"/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1710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1710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509021.36999999994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>
        <v>0</v>
      </c>
      <c r="K2554" s="93">
        <v>329920.05</v>
      </c>
      <c r="L2554" s="91">
        <v>0</v>
      </c>
      <c r="M2554" s="91">
        <v>28402.93</v>
      </c>
      <c r="N2554" s="92">
        <v>0</v>
      </c>
      <c r="O2554" s="93">
        <v>28402.93</v>
      </c>
      <c r="P2554" s="96">
        <v>0</v>
      </c>
      <c r="Q2554" s="96">
        <v>28402.93</v>
      </c>
      <c r="R2554" s="92"/>
      <c r="S2554" s="93"/>
      <c r="T2554" s="91"/>
      <c r="U2554" s="91"/>
      <c r="V2554" s="92"/>
      <c r="W2554" s="93"/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1710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>
        <v>0</v>
      </c>
      <c r="K2555" s="26">
        <v>0</v>
      </c>
      <c r="L2555" s="96">
        <v>0</v>
      </c>
      <c r="M2555" s="96">
        <v>0</v>
      </c>
      <c r="N2555" s="25">
        <v>0</v>
      </c>
      <c r="O2555" s="26">
        <v>0</v>
      </c>
      <c r="P2555" s="91">
        <v>0</v>
      </c>
      <c r="Q2555" s="91">
        <v>0</v>
      </c>
      <c r="R2555" s="25"/>
      <c r="S2555" s="26"/>
      <c r="T2555" s="96"/>
      <c r="U2555" s="96"/>
      <c r="V2555" s="25"/>
      <c r="W2555" s="26"/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1710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1710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36530.559999999998</v>
      </c>
      <c r="F2557" s="90">
        <v>0</v>
      </c>
      <c r="G2557" s="90">
        <v>2560</v>
      </c>
      <c r="H2557" s="91">
        <v>0</v>
      </c>
      <c r="I2557" s="91">
        <v>2560</v>
      </c>
      <c r="J2557" s="92">
        <v>0</v>
      </c>
      <c r="K2557" s="93">
        <v>23730.560000000001</v>
      </c>
      <c r="L2557" s="91">
        <v>0</v>
      </c>
      <c r="M2557" s="91">
        <v>2560</v>
      </c>
      <c r="N2557" s="92">
        <v>0</v>
      </c>
      <c r="O2557" s="93">
        <v>2560</v>
      </c>
      <c r="P2557" s="91">
        <v>0</v>
      </c>
      <c r="Q2557" s="91">
        <v>2560</v>
      </c>
      <c r="R2557" s="92"/>
      <c r="S2557" s="93"/>
      <c r="T2557" s="91"/>
      <c r="U2557" s="91"/>
      <c r="V2557" s="92"/>
      <c r="W2557" s="93"/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1710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1710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1710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1710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>
        <v>0</v>
      </c>
      <c r="M2561" s="96">
        <v>0</v>
      </c>
      <c r="N2561" s="25">
        <v>0</v>
      </c>
      <c r="O2561" s="26">
        <v>0</v>
      </c>
      <c r="P2561" s="96">
        <v>0</v>
      </c>
      <c r="Q2561" s="96">
        <v>0</v>
      </c>
      <c r="R2561" s="25"/>
      <c r="S2561" s="26"/>
      <c r="T2561" s="96"/>
      <c r="U2561" s="96"/>
      <c r="V2561" s="25"/>
      <c r="W2561" s="26"/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1710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1710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>
        <v>0</v>
      </c>
      <c r="M2563" s="91">
        <v>0</v>
      </c>
      <c r="N2563" s="92">
        <v>0</v>
      </c>
      <c r="O2563" s="93">
        <v>0</v>
      </c>
      <c r="P2563" s="96">
        <v>0</v>
      </c>
      <c r="Q2563" s="96">
        <v>0</v>
      </c>
      <c r="R2563" s="92"/>
      <c r="S2563" s="93"/>
      <c r="T2563" s="91"/>
      <c r="U2563" s="91"/>
      <c r="V2563" s="92"/>
      <c r="W2563" s="93"/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1710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1710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1710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>
        <v>0</v>
      </c>
      <c r="M2566" s="96">
        <v>0</v>
      </c>
      <c r="N2566" s="25">
        <v>0</v>
      </c>
      <c r="O2566" s="26">
        <v>0</v>
      </c>
      <c r="P2566" s="91">
        <v>0</v>
      </c>
      <c r="Q2566" s="91">
        <v>0</v>
      </c>
      <c r="R2566" s="25"/>
      <c r="S2566" s="26"/>
      <c r="T2566" s="96"/>
      <c r="U2566" s="96"/>
      <c r="V2566" s="25"/>
      <c r="W2566" s="26"/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1710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1710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1710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1710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1710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1710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1710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29100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>
        <v>0</v>
      </c>
      <c r="M2573" s="96">
        <v>5820</v>
      </c>
      <c r="N2573" s="25">
        <v>0</v>
      </c>
      <c r="O2573" s="26">
        <v>5820</v>
      </c>
      <c r="P2573" s="96">
        <v>0</v>
      </c>
      <c r="Q2573" s="96">
        <v>5820</v>
      </c>
      <c r="R2573" s="25"/>
      <c r="S2573" s="26"/>
      <c r="T2573" s="96"/>
      <c r="U2573" s="96"/>
      <c r="V2573" s="25"/>
      <c r="W2573" s="26"/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1710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1710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31333.35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>
        <v>0</v>
      </c>
      <c r="M2575" s="96">
        <v>6266.67</v>
      </c>
      <c r="N2575" s="25">
        <v>0</v>
      </c>
      <c r="O2575" s="26">
        <v>6266.67</v>
      </c>
      <c r="P2575" s="96">
        <v>0</v>
      </c>
      <c r="Q2575" s="96">
        <v>6266.67</v>
      </c>
      <c r="R2575" s="25"/>
      <c r="S2575" s="26"/>
      <c r="T2575" s="96"/>
      <c r="U2575" s="96"/>
      <c r="V2575" s="25"/>
      <c r="W2575" s="26"/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1710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1710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1710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18383.349999999999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>
        <v>0</v>
      </c>
      <c r="M2578" s="91">
        <v>3676.67</v>
      </c>
      <c r="N2578" s="92">
        <v>0</v>
      </c>
      <c r="O2578" s="93">
        <v>3676.67</v>
      </c>
      <c r="P2578" s="96">
        <v>0</v>
      </c>
      <c r="Q2578" s="96">
        <v>3676.67</v>
      </c>
      <c r="R2578" s="92"/>
      <c r="S2578" s="93"/>
      <c r="T2578" s="91"/>
      <c r="U2578" s="91"/>
      <c r="V2578" s="92"/>
      <c r="W2578" s="93"/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1710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>
        <v>0</v>
      </c>
      <c r="K2579" s="93">
        <v>0</v>
      </c>
      <c r="L2579" s="91">
        <v>0</v>
      </c>
      <c r="M2579" s="91">
        <v>0</v>
      </c>
      <c r="N2579" s="92">
        <v>0</v>
      </c>
      <c r="O2579" s="93">
        <v>0</v>
      </c>
      <c r="P2579" s="91">
        <v>0</v>
      </c>
      <c r="Q2579" s="91">
        <v>0</v>
      </c>
      <c r="R2579" s="92"/>
      <c r="S2579" s="93"/>
      <c r="T2579" s="91"/>
      <c r="U2579" s="91"/>
      <c r="V2579" s="92"/>
      <c r="W2579" s="93"/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1710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>
        <v>0</v>
      </c>
      <c r="K2580" s="93">
        <v>0</v>
      </c>
      <c r="L2580" s="91">
        <v>0</v>
      </c>
      <c r="M2580" s="91">
        <v>0</v>
      </c>
      <c r="N2580" s="92">
        <v>0</v>
      </c>
      <c r="O2580" s="93">
        <v>0</v>
      </c>
      <c r="P2580" s="91">
        <v>0</v>
      </c>
      <c r="Q2580" s="91">
        <v>0</v>
      </c>
      <c r="R2580" s="92"/>
      <c r="S2580" s="93"/>
      <c r="T2580" s="91"/>
      <c r="U2580" s="91"/>
      <c r="V2580" s="92"/>
      <c r="W2580" s="93"/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1710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>
        <v>0</v>
      </c>
      <c r="K2581" s="93">
        <v>0</v>
      </c>
      <c r="L2581" s="91">
        <v>0</v>
      </c>
      <c r="M2581" s="91">
        <v>0</v>
      </c>
      <c r="N2581" s="92">
        <v>0</v>
      </c>
      <c r="O2581" s="93">
        <v>0</v>
      </c>
      <c r="P2581" s="91">
        <v>0</v>
      </c>
      <c r="Q2581" s="91">
        <v>0</v>
      </c>
      <c r="R2581" s="92"/>
      <c r="S2581" s="93"/>
      <c r="T2581" s="91"/>
      <c r="U2581" s="91"/>
      <c r="V2581" s="92"/>
      <c r="W2581" s="93"/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1710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>
        <v>0</v>
      </c>
      <c r="K2582" s="93">
        <v>0</v>
      </c>
      <c r="L2582" s="91">
        <v>0</v>
      </c>
      <c r="M2582" s="91">
        <v>0</v>
      </c>
      <c r="N2582" s="92">
        <v>0</v>
      </c>
      <c r="O2582" s="93">
        <v>0</v>
      </c>
      <c r="P2582" s="91">
        <v>0</v>
      </c>
      <c r="Q2582" s="91">
        <v>0</v>
      </c>
      <c r="R2582" s="92"/>
      <c r="S2582" s="93"/>
      <c r="T2582" s="91"/>
      <c r="U2582" s="91"/>
      <c r="V2582" s="92"/>
      <c r="W2582" s="93"/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1710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>
        <v>0</v>
      </c>
      <c r="M2583" s="91">
        <v>0</v>
      </c>
      <c r="N2583" s="92">
        <v>0</v>
      </c>
      <c r="O2583" s="93">
        <v>0</v>
      </c>
      <c r="P2583" s="91">
        <v>0</v>
      </c>
      <c r="Q2583" s="91">
        <v>0</v>
      </c>
      <c r="R2583" s="92"/>
      <c r="S2583" s="93"/>
      <c r="T2583" s="91"/>
      <c r="U2583" s="91"/>
      <c r="V2583" s="92"/>
      <c r="W2583" s="93"/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1710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>
        <v>0</v>
      </c>
      <c r="M2584" s="91">
        <v>0</v>
      </c>
      <c r="N2584" s="92">
        <v>0</v>
      </c>
      <c r="O2584" s="93">
        <v>0</v>
      </c>
      <c r="P2584" s="91">
        <v>0</v>
      </c>
      <c r="Q2584" s="91">
        <v>0</v>
      </c>
      <c r="R2584" s="92"/>
      <c r="S2584" s="93"/>
      <c r="T2584" s="91"/>
      <c r="U2584" s="91"/>
      <c r="V2584" s="92"/>
      <c r="W2584" s="93"/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1710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>
        <v>0</v>
      </c>
      <c r="K2585" s="93">
        <v>0</v>
      </c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1710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>
        <v>0</v>
      </c>
      <c r="K2586" s="93">
        <v>0</v>
      </c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1710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>
        <v>0</v>
      </c>
      <c r="K2587" s="93">
        <v>0</v>
      </c>
      <c r="L2587" s="91">
        <v>0</v>
      </c>
      <c r="M2587" s="91">
        <v>0</v>
      </c>
      <c r="N2587" s="92">
        <v>0</v>
      </c>
      <c r="O2587" s="93">
        <v>0</v>
      </c>
      <c r="P2587" s="91">
        <v>0</v>
      </c>
      <c r="Q2587" s="91">
        <v>0</v>
      </c>
      <c r="R2587" s="92"/>
      <c r="S2587" s="93"/>
      <c r="T2587" s="91"/>
      <c r="U2587" s="91"/>
      <c r="V2587" s="92"/>
      <c r="W2587" s="93"/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1710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136725.87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>
        <v>0</v>
      </c>
      <c r="K2588" s="93">
        <v>10428.67</v>
      </c>
      <c r="L2588" s="91">
        <v>0</v>
      </c>
      <c r="M2588" s="91">
        <v>25259.439999999999</v>
      </c>
      <c r="N2588" s="92">
        <v>0</v>
      </c>
      <c r="O2588" s="93">
        <v>25259.439999999999</v>
      </c>
      <c r="P2588" s="91">
        <v>0</v>
      </c>
      <c r="Q2588" s="91">
        <v>25259.439999999999</v>
      </c>
      <c r="R2588" s="92"/>
      <c r="S2588" s="93"/>
      <c r="T2588" s="91"/>
      <c r="U2588" s="91"/>
      <c r="V2588" s="92"/>
      <c r="W2588" s="93"/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1710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253045.03</v>
      </c>
      <c r="F2589" s="90">
        <v>0</v>
      </c>
      <c r="G2589" s="90">
        <v>35960</v>
      </c>
      <c r="H2589" s="91">
        <v>0</v>
      </c>
      <c r="I2589" s="91">
        <v>35960</v>
      </c>
      <c r="J2589" s="92">
        <v>0</v>
      </c>
      <c r="K2589" s="93">
        <v>73245.03</v>
      </c>
      <c r="L2589" s="91">
        <v>0</v>
      </c>
      <c r="M2589" s="91">
        <v>35960</v>
      </c>
      <c r="N2589" s="92">
        <v>0</v>
      </c>
      <c r="O2589" s="93">
        <v>35960</v>
      </c>
      <c r="P2589" s="91">
        <v>0</v>
      </c>
      <c r="Q2589" s="91">
        <v>35960</v>
      </c>
      <c r="R2589" s="92"/>
      <c r="S2589" s="93"/>
      <c r="T2589" s="91"/>
      <c r="U2589" s="91"/>
      <c r="V2589" s="92"/>
      <c r="W2589" s="93"/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1710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36007.530000000006</v>
      </c>
      <c r="F2590" s="90">
        <v>0</v>
      </c>
      <c r="G2590" s="90">
        <v>3913.33</v>
      </c>
      <c r="H2590" s="91">
        <v>0</v>
      </c>
      <c r="I2590" s="91">
        <v>3913.33</v>
      </c>
      <c r="J2590" s="92">
        <v>0</v>
      </c>
      <c r="K2590" s="93">
        <v>16440.88</v>
      </c>
      <c r="L2590" s="91">
        <v>0</v>
      </c>
      <c r="M2590" s="91">
        <v>3913.33</v>
      </c>
      <c r="N2590" s="92">
        <v>0</v>
      </c>
      <c r="O2590" s="93">
        <v>3913.33</v>
      </c>
      <c r="P2590" s="91">
        <v>0</v>
      </c>
      <c r="Q2590" s="91">
        <v>3913.33</v>
      </c>
      <c r="R2590" s="92"/>
      <c r="S2590" s="93"/>
      <c r="T2590" s="91"/>
      <c r="U2590" s="91"/>
      <c r="V2590" s="92"/>
      <c r="W2590" s="93"/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1710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80716.820000000007</v>
      </c>
      <c r="F2591" s="90">
        <v>0</v>
      </c>
      <c r="G2591" s="90">
        <v>14880.8</v>
      </c>
      <c r="H2591" s="91">
        <v>0</v>
      </c>
      <c r="I2591" s="91">
        <v>14880.8</v>
      </c>
      <c r="J2591" s="92">
        <v>0</v>
      </c>
      <c r="K2591" s="93">
        <v>6312.82</v>
      </c>
      <c r="L2591" s="91">
        <v>0</v>
      </c>
      <c r="M2591" s="91">
        <v>14880.8</v>
      </c>
      <c r="N2591" s="92">
        <v>0</v>
      </c>
      <c r="O2591" s="93">
        <v>14880.8</v>
      </c>
      <c r="P2591" s="91">
        <v>0</v>
      </c>
      <c r="Q2591" s="91">
        <v>14880.8</v>
      </c>
      <c r="R2591" s="92"/>
      <c r="S2591" s="93"/>
      <c r="T2591" s="91"/>
      <c r="U2591" s="91"/>
      <c r="V2591" s="92"/>
      <c r="W2591" s="93"/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1710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78349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>
        <v>0</v>
      </c>
      <c r="M2592" s="91">
        <v>15669.8</v>
      </c>
      <c r="N2592" s="92">
        <v>0</v>
      </c>
      <c r="O2592" s="93">
        <v>15669.8</v>
      </c>
      <c r="P2592" s="91">
        <v>0</v>
      </c>
      <c r="Q2592" s="91">
        <v>15669.8</v>
      </c>
      <c r="R2592" s="92"/>
      <c r="S2592" s="93"/>
      <c r="T2592" s="91"/>
      <c r="U2592" s="91"/>
      <c r="V2592" s="92"/>
      <c r="W2592" s="93"/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1710</v>
      </c>
      <c r="B2593" s="110" t="s">
        <v>218</v>
      </c>
      <c r="C2593" s="110" t="s">
        <v>1567</v>
      </c>
      <c r="D2593" s="21">
        <f t="shared" si="44"/>
        <v>0</v>
      </c>
      <c r="E2593" s="24">
        <f t="shared" si="44"/>
        <v>6957.6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>
        <v>0</v>
      </c>
      <c r="M2593" s="91">
        <v>1391.52</v>
      </c>
      <c r="N2593" s="92">
        <v>0</v>
      </c>
      <c r="O2593" s="93">
        <v>1391.52</v>
      </c>
      <c r="P2593" s="91">
        <v>0</v>
      </c>
      <c r="Q2593" s="91">
        <v>1391.52</v>
      </c>
      <c r="R2593" s="92"/>
      <c r="S2593" s="93"/>
      <c r="T2593" s="91"/>
      <c r="U2593" s="91"/>
      <c r="V2593" s="92"/>
      <c r="W2593" s="93"/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1710</v>
      </c>
      <c r="B2594" s="110" t="s">
        <v>219</v>
      </c>
      <c r="C2594" s="110" t="s">
        <v>1568</v>
      </c>
      <c r="D2594" s="21">
        <f t="shared" si="44"/>
        <v>0</v>
      </c>
      <c r="E2594" s="24">
        <f t="shared" si="44"/>
        <v>495.63</v>
      </c>
      <c r="F2594" s="90"/>
      <c r="G2594" s="90"/>
      <c r="H2594" s="91"/>
      <c r="I2594" s="91"/>
      <c r="J2594" s="92">
        <v>0</v>
      </c>
      <c r="K2594" s="93">
        <v>495.63</v>
      </c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1710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>
        <v>0</v>
      </c>
      <c r="K2595" s="93">
        <v>0</v>
      </c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1710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42237.22</v>
      </c>
      <c r="F2596" s="90">
        <v>0</v>
      </c>
      <c r="G2596" s="90">
        <v>7420</v>
      </c>
      <c r="H2596" s="91">
        <v>0</v>
      </c>
      <c r="I2596" s="91">
        <v>7420</v>
      </c>
      <c r="J2596" s="92">
        <v>0</v>
      </c>
      <c r="K2596" s="93">
        <v>5137.22</v>
      </c>
      <c r="L2596" s="91">
        <v>0</v>
      </c>
      <c r="M2596" s="91">
        <v>7420</v>
      </c>
      <c r="N2596" s="92">
        <v>0</v>
      </c>
      <c r="O2596" s="93">
        <v>7420</v>
      </c>
      <c r="P2596" s="91">
        <v>0</v>
      </c>
      <c r="Q2596" s="91">
        <v>7420</v>
      </c>
      <c r="R2596" s="92"/>
      <c r="S2596" s="93"/>
      <c r="T2596" s="91"/>
      <c r="U2596" s="91"/>
      <c r="V2596" s="92"/>
      <c r="W2596" s="93"/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1710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1710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1710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>
        <v>0</v>
      </c>
      <c r="K2599" s="26">
        <v>0</v>
      </c>
      <c r="L2599" s="96">
        <v>0</v>
      </c>
      <c r="M2599" s="96">
        <v>0</v>
      </c>
      <c r="N2599" s="25">
        <v>0</v>
      </c>
      <c r="O2599" s="26">
        <v>0</v>
      </c>
      <c r="P2599" s="96">
        <v>0</v>
      </c>
      <c r="Q2599" s="96">
        <v>0</v>
      </c>
      <c r="R2599" s="25"/>
      <c r="S2599" s="26"/>
      <c r="T2599" s="96"/>
      <c r="U2599" s="96"/>
      <c r="V2599" s="25"/>
      <c r="W2599" s="26"/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1710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1710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>
        <v>0</v>
      </c>
      <c r="K2601" s="26">
        <v>0</v>
      </c>
      <c r="L2601" s="96">
        <v>0</v>
      </c>
      <c r="M2601" s="96">
        <v>0</v>
      </c>
      <c r="N2601" s="25">
        <v>0</v>
      </c>
      <c r="O2601" s="26">
        <v>0</v>
      </c>
      <c r="P2601" s="91">
        <v>0</v>
      </c>
      <c r="Q2601" s="91">
        <v>0</v>
      </c>
      <c r="R2601" s="25"/>
      <c r="S2601" s="26"/>
      <c r="T2601" s="96"/>
      <c r="U2601" s="96"/>
      <c r="V2601" s="25"/>
      <c r="W2601" s="26"/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1710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>
        <v>0</v>
      </c>
      <c r="K2602" s="93">
        <v>0</v>
      </c>
      <c r="L2602" s="91">
        <v>0</v>
      </c>
      <c r="M2602" s="91">
        <v>0</v>
      </c>
      <c r="N2602" s="92">
        <v>0</v>
      </c>
      <c r="O2602" s="93">
        <v>0</v>
      </c>
      <c r="P2602" s="96">
        <v>0</v>
      </c>
      <c r="Q2602" s="96">
        <v>0</v>
      </c>
      <c r="R2602" s="92"/>
      <c r="S2602" s="93"/>
      <c r="T2602" s="91"/>
      <c r="U2602" s="91"/>
      <c r="V2602" s="92"/>
      <c r="W2602" s="93"/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1710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1710</v>
      </c>
      <c r="B2604" s="110" t="s">
        <v>238</v>
      </c>
      <c r="C2604" s="110" t="s">
        <v>239</v>
      </c>
      <c r="D2604" s="21">
        <f t="shared" si="44"/>
        <v>33304</v>
      </c>
      <c r="E2604" s="24">
        <f t="shared" si="44"/>
        <v>311603.71999999997</v>
      </c>
      <c r="F2604" s="90">
        <v>0</v>
      </c>
      <c r="G2604" s="90">
        <v>46383.33</v>
      </c>
      <c r="H2604" s="96">
        <v>33299</v>
      </c>
      <c r="I2604" s="96">
        <v>13082.36</v>
      </c>
      <c r="J2604" s="25">
        <v>0</v>
      </c>
      <c r="K2604" s="26">
        <v>0</v>
      </c>
      <c r="L2604" s="96">
        <v>0</v>
      </c>
      <c r="M2604" s="96">
        <v>0</v>
      </c>
      <c r="N2604" s="25">
        <v>0</v>
      </c>
      <c r="O2604" s="26">
        <v>205755</v>
      </c>
      <c r="P2604" s="96">
        <v>5</v>
      </c>
      <c r="Q2604" s="96">
        <v>46383.03</v>
      </c>
      <c r="R2604" s="25"/>
      <c r="S2604" s="26"/>
      <c r="T2604" s="96"/>
      <c r="U2604" s="96"/>
      <c r="V2604" s="25"/>
      <c r="W2604" s="26"/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1710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>
        <v>0</v>
      </c>
      <c r="K2605" s="26">
        <v>0</v>
      </c>
      <c r="L2605" s="96">
        <v>0</v>
      </c>
      <c r="M2605" s="96">
        <v>0</v>
      </c>
      <c r="N2605" s="25">
        <v>0</v>
      </c>
      <c r="O2605" s="26">
        <v>0</v>
      </c>
      <c r="P2605" s="96">
        <v>0</v>
      </c>
      <c r="Q2605" s="96">
        <v>0</v>
      </c>
      <c r="R2605" s="25"/>
      <c r="S2605" s="26"/>
      <c r="T2605" s="96"/>
      <c r="U2605" s="96"/>
      <c r="V2605" s="25"/>
      <c r="W2605" s="26"/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1710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1710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117708.34999999999</v>
      </c>
      <c r="F2607" s="90">
        <v>0</v>
      </c>
      <c r="G2607" s="90">
        <v>23541.67</v>
      </c>
      <c r="H2607" s="96">
        <v>0</v>
      </c>
      <c r="I2607" s="96">
        <v>23541.67</v>
      </c>
      <c r="J2607" s="25">
        <v>0</v>
      </c>
      <c r="K2607" s="26">
        <v>0</v>
      </c>
      <c r="L2607" s="96">
        <v>0</v>
      </c>
      <c r="M2607" s="96">
        <v>23541.67</v>
      </c>
      <c r="N2607" s="25">
        <v>0</v>
      </c>
      <c r="O2607" s="26">
        <v>23541.67</v>
      </c>
      <c r="P2607" s="96">
        <v>0</v>
      </c>
      <c r="Q2607" s="96">
        <v>23541.67</v>
      </c>
      <c r="R2607" s="25"/>
      <c r="S2607" s="26"/>
      <c r="T2607" s="96"/>
      <c r="U2607" s="96"/>
      <c r="V2607" s="25"/>
      <c r="W2607" s="26"/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1710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>
        <v>0</v>
      </c>
      <c r="K2608" s="26">
        <v>0</v>
      </c>
      <c r="L2608" s="96">
        <v>0</v>
      </c>
      <c r="M2608" s="96">
        <v>0</v>
      </c>
      <c r="N2608" s="25">
        <v>0</v>
      </c>
      <c r="O2608" s="26">
        <v>0</v>
      </c>
      <c r="P2608" s="96">
        <v>0</v>
      </c>
      <c r="Q2608" s="96">
        <v>0</v>
      </c>
      <c r="R2608" s="25"/>
      <c r="S2608" s="26"/>
      <c r="T2608" s="96"/>
      <c r="U2608" s="96"/>
      <c r="V2608" s="25"/>
      <c r="W2608" s="26"/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1710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1710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>
        <v>0</v>
      </c>
      <c r="K2610" s="26">
        <v>0</v>
      </c>
      <c r="L2610" s="96">
        <v>0</v>
      </c>
      <c r="M2610" s="96">
        <v>0</v>
      </c>
      <c r="N2610" s="25">
        <v>0</v>
      </c>
      <c r="O2610" s="26">
        <v>0</v>
      </c>
      <c r="P2610" s="96">
        <v>0</v>
      </c>
      <c r="Q2610" s="96">
        <v>0</v>
      </c>
      <c r="R2610" s="25"/>
      <c r="S2610" s="26"/>
      <c r="T2610" s="96"/>
      <c r="U2610" s="96"/>
      <c r="V2610" s="25"/>
      <c r="W2610" s="26"/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1710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>
        <v>0</v>
      </c>
      <c r="K2611" s="26">
        <v>0</v>
      </c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1710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1710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>
        <v>0</v>
      </c>
      <c r="K2613" s="26">
        <v>0</v>
      </c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1710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1710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1710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1710</v>
      </c>
      <c r="B2617" s="110" t="s">
        <v>264</v>
      </c>
      <c r="C2617" s="110" t="s">
        <v>265</v>
      </c>
      <c r="D2617" s="21">
        <f t="shared" si="44"/>
        <v>1349600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>
        <v>0</v>
      </c>
      <c r="K2617" s="26">
        <v>0</v>
      </c>
      <c r="L2617" s="96">
        <v>0</v>
      </c>
      <c r="M2617" s="96">
        <v>0</v>
      </c>
      <c r="N2617" s="25">
        <v>0</v>
      </c>
      <c r="O2617" s="26">
        <v>0</v>
      </c>
      <c r="P2617" s="96">
        <v>1349600</v>
      </c>
      <c r="Q2617" s="96">
        <v>0</v>
      </c>
      <c r="R2617" s="25"/>
      <c r="S2617" s="26"/>
      <c r="T2617" s="96"/>
      <c r="U2617" s="96"/>
      <c r="V2617" s="25"/>
      <c r="W2617" s="26"/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1710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1710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926430.1100000001</v>
      </c>
      <c r="F2619" s="90">
        <v>0</v>
      </c>
      <c r="G2619" s="90">
        <v>125138.33</v>
      </c>
      <c r="H2619" s="96">
        <v>0</v>
      </c>
      <c r="I2619" s="96">
        <v>188537.45</v>
      </c>
      <c r="J2619" s="25">
        <v>0</v>
      </c>
      <c r="K2619" s="26">
        <v>28649.99</v>
      </c>
      <c r="L2619" s="96">
        <v>0</v>
      </c>
      <c r="M2619" s="96">
        <v>187203.67</v>
      </c>
      <c r="N2619" s="25">
        <v>0</v>
      </c>
      <c r="O2619" s="26">
        <v>187203.67</v>
      </c>
      <c r="P2619" s="96">
        <v>0</v>
      </c>
      <c r="Q2619" s="96">
        <v>209697</v>
      </c>
      <c r="R2619" s="25"/>
      <c r="S2619" s="26"/>
      <c r="T2619" s="96"/>
      <c r="U2619" s="96"/>
      <c r="V2619" s="25"/>
      <c r="W2619" s="26"/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1710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>
        <v>0</v>
      </c>
      <c r="K2620" s="26">
        <v>0</v>
      </c>
      <c r="L2620" s="96">
        <v>0</v>
      </c>
      <c r="M2620" s="96">
        <v>0</v>
      </c>
      <c r="N2620" s="25">
        <v>0</v>
      </c>
      <c r="O2620" s="26">
        <v>0</v>
      </c>
      <c r="P2620" s="96">
        <v>0</v>
      </c>
      <c r="Q2620" s="96">
        <v>0</v>
      </c>
      <c r="R2620" s="25"/>
      <c r="S2620" s="26"/>
      <c r="T2620" s="96"/>
      <c r="U2620" s="96"/>
      <c r="V2620" s="25"/>
      <c r="W2620" s="26"/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1710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1710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>
        <v>0</v>
      </c>
      <c r="K2622" s="26">
        <v>0</v>
      </c>
      <c r="L2622" s="96">
        <v>0</v>
      </c>
      <c r="M2622" s="96">
        <v>0</v>
      </c>
      <c r="N2622" s="25">
        <v>0</v>
      </c>
      <c r="O2622" s="26">
        <v>0</v>
      </c>
      <c r="P2622" s="96">
        <v>0</v>
      </c>
      <c r="Q2622" s="96">
        <v>0</v>
      </c>
      <c r="R2622" s="25"/>
      <c r="S2622" s="26"/>
      <c r="T2622" s="96"/>
      <c r="U2622" s="96"/>
      <c r="V2622" s="25"/>
      <c r="W2622" s="26"/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1710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1710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1710</v>
      </c>
      <c r="B2625" s="110" t="s">
        <v>280</v>
      </c>
      <c r="C2625" s="110" t="s">
        <v>1569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1710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>
        <v>0</v>
      </c>
      <c r="K2626" s="26">
        <v>0</v>
      </c>
      <c r="L2626" s="96">
        <v>0</v>
      </c>
      <c r="M2626" s="96">
        <v>0</v>
      </c>
      <c r="N2626" s="25">
        <v>0</v>
      </c>
      <c r="O2626" s="26">
        <v>0</v>
      </c>
      <c r="P2626" s="96">
        <v>0</v>
      </c>
      <c r="Q2626" s="96">
        <v>0</v>
      </c>
      <c r="R2626" s="25"/>
      <c r="S2626" s="26"/>
      <c r="T2626" s="96"/>
      <c r="U2626" s="96"/>
      <c r="V2626" s="25"/>
      <c r="W2626" s="26"/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1710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1710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>
        <v>0</v>
      </c>
      <c r="K2628" s="26">
        <v>0</v>
      </c>
      <c r="L2628" s="96">
        <v>0</v>
      </c>
      <c r="M2628" s="96">
        <v>0</v>
      </c>
      <c r="N2628" s="25">
        <v>0</v>
      </c>
      <c r="O2628" s="26">
        <v>0</v>
      </c>
      <c r="P2628" s="96">
        <v>0</v>
      </c>
      <c r="Q2628" s="96">
        <v>0</v>
      </c>
      <c r="R2628" s="25"/>
      <c r="S2628" s="26"/>
      <c r="T2628" s="96"/>
      <c r="U2628" s="96"/>
      <c r="V2628" s="25"/>
      <c r="W2628" s="26"/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1710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1710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1710</v>
      </c>
      <c r="B2631" s="110" t="s">
        <v>291</v>
      </c>
      <c r="C2631" s="110" t="s">
        <v>1570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1710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1710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1710</v>
      </c>
      <c r="B2634" s="110" t="s">
        <v>296</v>
      </c>
      <c r="C2634" s="110" t="s">
        <v>1571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1710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1710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1710</v>
      </c>
      <c r="B2637" s="110" t="s">
        <v>301</v>
      </c>
      <c r="C2637" s="110" t="s">
        <v>1572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1710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1710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1710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1710</v>
      </c>
      <c r="B2641" s="110" t="s">
        <v>308</v>
      </c>
      <c r="C2641" s="110" t="s">
        <v>309</v>
      </c>
      <c r="D2641" s="21">
        <f t="shared" si="45"/>
        <v>187559</v>
      </c>
      <c r="E2641" s="24">
        <f t="shared" si="45"/>
        <v>5500</v>
      </c>
      <c r="F2641" s="90">
        <v>0</v>
      </c>
      <c r="G2641" s="90">
        <v>0</v>
      </c>
      <c r="H2641" s="91">
        <v>0</v>
      </c>
      <c r="I2641" s="91">
        <v>0</v>
      </c>
      <c r="J2641" s="92">
        <v>5500</v>
      </c>
      <c r="K2641" s="93">
        <v>5500</v>
      </c>
      <c r="L2641" s="91">
        <v>135300</v>
      </c>
      <c r="M2641" s="91">
        <v>0</v>
      </c>
      <c r="N2641" s="92">
        <v>0</v>
      </c>
      <c r="O2641" s="93">
        <v>0</v>
      </c>
      <c r="P2641" s="91">
        <v>46759</v>
      </c>
      <c r="Q2641" s="91">
        <v>0</v>
      </c>
      <c r="R2641" s="92"/>
      <c r="S2641" s="93"/>
      <c r="T2641" s="91"/>
      <c r="U2641" s="91"/>
      <c r="V2641" s="92"/>
      <c r="W2641" s="93"/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1710</v>
      </c>
      <c r="B2642" s="110" t="s">
        <v>310</v>
      </c>
      <c r="C2642" s="110" t="s">
        <v>311</v>
      </c>
      <c r="D2642" s="21">
        <f t="shared" si="45"/>
        <v>154800</v>
      </c>
      <c r="E2642" s="24">
        <f t="shared" si="45"/>
        <v>154800</v>
      </c>
      <c r="F2642" s="90">
        <v>0</v>
      </c>
      <c r="G2642" s="90">
        <v>0</v>
      </c>
      <c r="H2642" s="91">
        <v>0</v>
      </c>
      <c r="I2642" s="91">
        <v>0</v>
      </c>
      <c r="J2642" s="92">
        <v>154800</v>
      </c>
      <c r="K2642" s="93">
        <v>154800</v>
      </c>
      <c r="L2642" s="91">
        <v>0</v>
      </c>
      <c r="M2642" s="91">
        <v>0</v>
      </c>
      <c r="N2642" s="92">
        <v>0</v>
      </c>
      <c r="O2642" s="93">
        <v>0</v>
      </c>
      <c r="P2642" s="91">
        <v>0</v>
      </c>
      <c r="Q2642" s="91">
        <v>0</v>
      </c>
      <c r="R2642" s="92"/>
      <c r="S2642" s="93"/>
      <c r="T2642" s="91"/>
      <c r="U2642" s="91"/>
      <c r="V2642" s="92"/>
      <c r="W2642" s="93"/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1710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>
        <v>0</v>
      </c>
      <c r="K2643" s="93">
        <v>0</v>
      </c>
      <c r="L2643" s="91">
        <v>0</v>
      </c>
      <c r="M2643" s="91">
        <v>0</v>
      </c>
      <c r="N2643" s="92">
        <v>0</v>
      </c>
      <c r="O2643" s="93">
        <v>0</v>
      </c>
      <c r="P2643" s="91">
        <v>0</v>
      </c>
      <c r="Q2643" s="91">
        <v>0</v>
      </c>
      <c r="R2643" s="92"/>
      <c r="S2643" s="93"/>
      <c r="T2643" s="91"/>
      <c r="U2643" s="91"/>
      <c r="V2643" s="92"/>
      <c r="W2643" s="93"/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1710</v>
      </c>
      <c r="B2644" s="110" t="s">
        <v>314</v>
      </c>
      <c r="C2644" s="110" t="s">
        <v>315</v>
      </c>
      <c r="D2644" s="21">
        <f t="shared" si="45"/>
        <v>69960</v>
      </c>
      <c r="E2644" s="24">
        <f t="shared" si="45"/>
        <v>24800</v>
      </c>
      <c r="F2644" s="90">
        <v>0</v>
      </c>
      <c r="G2644" s="90">
        <v>0</v>
      </c>
      <c r="H2644" s="91">
        <v>0</v>
      </c>
      <c r="I2644" s="91">
        <v>0</v>
      </c>
      <c r="J2644" s="92">
        <v>69960</v>
      </c>
      <c r="K2644" s="93">
        <v>24800</v>
      </c>
      <c r="L2644" s="91">
        <v>0</v>
      </c>
      <c r="M2644" s="91">
        <v>0</v>
      </c>
      <c r="N2644" s="92">
        <v>0</v>
      </c>
      <c r="O2644" s="93">
        <v>0</v>
      </c>
      <c r="P2644" s="91">
        <v>0</v>
      </c>
      <c r="Q2644" s="91">
        <v>0</v>
      </c>
      <c r="R2644" s="92"/>
      <c r="S2644" s="93"/>
      <c r="T2644" s="91"/>
      <c r="U2644" s="91"/>
      <c r="V2644" s="92"/>
      <c r="W2644" s="93"/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1710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>
        <v>0</v>
      </c>
      <c r="K2645" s="93">
        <v>0</v>
      </c>
      <c r="L2645" s="91">
        <v>0</v>
      </c>
      <c r="M2645" s="91">
        <v>0</v>
      </c>
      <c r="N2645" s="92">
        <v>0</v>
      </c>
      <c r="O2645" s="93">
        <v>0</v>
      </c>
      <c r="P2645" s="91">
        <v>0</v>
      </c>
      <c r="Q2645" s="91">
        <v>0</v>
      </c>
      <c r="R2645" s="92"/>
      <c r="S2645" s="93"/>
      <c r="T2645" s="91"/>
      <c r="U2645" s="91"/>
      <c r="V2645" s="92"/>
      <c r="W2645" s="93"/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1710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>
        <v>0</v>
      </c>
      <c r="K2646" s="26">
        <v>0</v>
      </c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1710</v>
      </c>
      <c r="B2647" s="110" t="s">
        <v>320</v>
      </c>
      <c r="C2647" s="110" t="s">
        <v>321</v>
      </c>
      <c r="D2647" s="21">
        <f t="shared" si="45"/>
        <v>427750</v>
      </c>
      <c r="E2647" s="24">
        <f t="shared" si="45"/>
        <v>863520</v>
      </c>
      <c r="F2647" s="90">
        <v>0</v>
      </c>
      <c r="G2647" s="90">
        <v>0</v>
      </c>
      <c r="H2647" s="96">
        <v>58000</v>
      </c>
      <c r="I2647" s="96">
        <v>0</v>
      </c>
      <c r="J2647" s="25">
        <v>21000</v>
      </c>
      <c r="K2647" s="26">
        <v>0</v>
      </c>
      <c r="L2647" s="96">
        <v>70000</v>
      </c>
      <c r="M2647" s="96">
        <v>863520</v>
      </c>
      <c r="N2647" s="25">
        <v>101000</v>
      </c>
      <c r="O2647" s="26">
        <v>0</v>
      </c>
      <c r="P2647" s="96">
        <v>177750</v>
      </c>
      <c r="Q2647" s="96">
        <v>0</v>
      </c>
      <c r="R2647" s="25"/>
      <c r="S2647" s="26"/>
      <c r="T2647" s="96"/>
      <c r="U2647" s="96"/>
      <c r="V2647" s="25"/>
      <c r="W2647" s="26"/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1710</v>
      </c>
      <c r="B2648" s="110" t="s">
        <v>322</v>
      </c>
      <c r="C2648" s="110" t="s">
        <v>323</v>
      </c>
      <c r="D2648" s="21">
        <f t="shared" si="45"/>
        <v>303470</v>
      </c>
      <c r="E2648" s="24">
        <f t="shared" si="45"/>
        <v>0</v>
      </c>
      <c r="F2648" s="90">
        <v>129970</v>
      </c>
      <c r="G2648" s="90">
        <v>0</v>
      </c>
      <c r="H2648" s="91">
        <v>22000</v>
      </c>
      <c r="I2648" s="91">
        <v>0</v>
      </c>
      <c r="J2648" s="92">
        <v>0</v>
      </c>
      <c r="K2648" s="93">
        <v>0</v>
      </c>
      <c r="L2648" s="91">
        <v>66000</v>
      </c>
      <c r="M2648" s="91">
        <v>0</v>
      </c>
      <c r="N2648" s="92">
        <v>66000</v>
      </c>
      <c r="O2648" s="93">
        <v>0</v>
      </c>
      <c r="P2648" s="96">
        <v>19500</v>
      </c>
      <c r="Q2648" s="96">
        <v>0</v>
      </c>
      <c r="R2648" s="92"/>
      <c r="S2648" s="93"/>
      <c r="T2648" s="91"/>
      <c r="U2648" s="91"/>
      <c r="V2648" s="92"/>
      <c r="W2648" s="93"/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1710</v>
      </c>
      <c r="B2649" s="110" t="s">
        <v>324</v>
      </c>
      <c r="C2649" s="110" t="s">
        <v>325</v>
      </c>
      <c r="D2649" s="21">
        <f t="shared" si="45"/>
        <v>324250</v>
      </c>
      <c r="E2649" s="24">
        <f t="shared" si="45"/>
        <v>107450</v>
      </c>
      <c r="F2649" s="90">
        <v>0</v>
      </c>
      <c r="G2649" s="90">
        <v>0</v>
      </c>
      <c r="H2649" s="96">
        <v>46000</v>
      </c>
      <c r="I2649" s="96">
        <v>0</v>
      </c>
      <c r="J2649" s="25">
        <v>107450</v>
      </c>
      <c r="K2649" s="26">
        <v>107450</v>
      </c>
      <c r="L2649" s="96">
        <v>0</v>
      </c>
      <c r="M2649" s="96">
        <v>0</v>
      </c>
      <c r="N2649" s="25">
        <v>17800</v>
      </c>
      <c r="O2649" s="26">
        <v>0</v>
      </c>
      <c r="P2649" s="91">
        <v>153000</v>
      </c>
      <c r="Q2649" s="91">
        <v>0</v>
      </c>
      <c r="R2649" s="25"/>
      <c r="S2649" s="26"/>
      <c r="T2649" s="96"/>
      <c r="U2649" s="96"/>
      <c r="V2649" s="25"/>
      <c r="W2649" s="26"/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1710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>
        <v>0</v>
      </c>
      <c r="M2650" s="91">
        <v>0</v>
      </c>
      <c r="N2650" s="92">
        <v>0</v>
      </c>
      <c r="O2650" s="93">
        <v>0</v>
      </c>
      <c r="P2650" s="96">
        <v>0</v>
      </c>
      <c r="Q2650" s="96">
        <v>0</v>
      </c>
      <c r="R2650" s="92"/>
      <c r="S2650" s="93"/>
      <c r="T2650" s="91"/>
      <c r="U2650" s="91"/>
      <c r="V2650" s="92"/>
      <c r="W2650" s="93"/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1710</v>
      </c>
      <c r="B2651" s="110" t="s">
        <v>328</v>
      </c>
      <c r="C2651" s="110" t="s">
        <v>329</v>
      </c>
      <c r="D2651" s="21">
        <f t="shared" si="45"/>
        <v>5429.18</v>
      </c>
      <c r="E2651" s="24">
        <f t="shared" si="45"/>
        <v>268163.42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>
        <v>0</v>
      </c>
      <c r="K2651" s="26">
        <v>12374.68</v>
      </c>
      <c r="L2651" s="96">
        <v>0</v>
      </c>
      <c r="M2651" s="96">
        <v>95410.3</v>
      </c>
      <c r="N2651" s="25">
        <v>3758.28</v>
      </c>
      <c r="O2651" s="26">
        <v>40813.31</v>
      </c>
      <c r="P2651" s="91">
        <v>1.98</v>
      </c>
      <c r="Q2651" s="91">
        <v>41529.11</v>
      </c>
      <c r="R2651" s="25"/>
      <c r="S2651" s="26"/>
      <c r="T2651" s="96"/>
      <c r="U2651" s="96"/>
      <c r="V2651" s="25"/>
      <c r="W2651" s="26"/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1710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12354.99</v>
      </c>
      <c r="F2652" s="90">
        <v>0</v>
      </c>
      <c r="G2652" s="90">
        <v>0</v>
      </c>
      <c r="H2652" s="96">
        <v>0</v>
      </c>
      <c r="I2652" s="96">
        <v>0</v>
      </c>
      <c r="J2652" s="25">
        <v>0</v>
      </c>
      <c r="K2652" s="26">
        <v>12344.99</v>
      </c>
      <c r="L2652" s="96">
        <v>0</v>
      </c>
      <c r="M2652" s="96">
        <v>0</v>
      </c>
      <c r="N2652" s="25">
        <v>0</v>
      </c>
      <c r="O2652" s="26">
        <v>0</v>
      </c>
      <c r="P2652" s="96">
        <v>0</v>
      </c>
      <c r="Q2652" s="96">
        <v>10</v>
      </c>
      <c r="R2652" s="25"/>
      <c r="S2652" s="26"/>
      <c r="T2652" s="96"/>
      <c r="U2652" s="96"/>
      <c r="V2652" s="25"/>
      <c r="W2652" s="26"/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1710</v>
      </c>
      <c r="B2653" s="110" t="s">
        <v>332</v>
      </c>
      <c r="C2653" s="110" t="s">
        <v>333</v>
      </c>
      <c r="D2653" s="21">
        <f t="shared" si="45"/>
        <v>3.04</v>
      </c>
      <c r="E2653" s="24">
        <f t="shared" si="45"/>
        <v>42881.630000000005</v>
      </c>
      <c r="F2653" s="90">
        <v>0</v>
      </c>
      <c r="G2653" s="90">
        <v>7961.67</v>
      </c>
      <c r="H2653" s="96">
        <v>0</v>
      </c>
      <c r="I2653" s="96">
        <v>7961.67</v>
      </c>
      <c r="J2653" s="25">
        <v>0</v>
      </c>
      <c r="K2653" s="26">
        <v>6173.3</v>
      </c>
      <c r="L2653" s="96">
        <v>0</v>
      </c>
      <c r="M2653" s="96">
        <v>7961.67</v>
      </c>
      <c r="N2653" s="25">
        <v>3.04</v>
      </c>
      <c r="O2653" s="26">
        <v>6411.66</v>
      </c>
      <c r="P2653" s="96">
        <v>0</v>
      </c>
      <c r="Q2653" s="96">
        <v>6411.66</v>
      </c>
      <c r="R2653" s="25"/>
      <c r="S2653" s="26"/>
      <c r="T2653" s="96"/>
      <c r="U2653" s="96"/>
      <c r="V2653" s="25"/>
      <c r="W2653" s="26"/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1710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14168.92</v>
      </c>
      <c r="F2654" s="90">
        <v>0</v>
      </c>
      <c r="G2654" s="90">
        <v>2418.17</v>
      </c>
      <c r="H2654" s="96">
        <v>0</v>
      </c>
      <c r="I2654" s="96">
        <v>2150.67</v>
      </c>
      <c r="J2654" s="25">
        <v>0</v>
      </c>
      <c r="K2654" s="26">
        <v>2881.78</v>
      </c>
      <c r="L2654" s="96">
        <v>0</v>
      </c>
      <c r="M2654" s="96">
        <v>2150.67</v>
      </c>
      <c r="N2654" s="25">
        <v>0</v>
      </c>
      <c r="O2654" s="26">
        <v>2416.96</v>
      </c>
      <c r="P2654" s="96">
        <v>0</v>
      </c>
      <c r="Q2654" s="96">
        <v>2150.67</v>
      </c>
      <c r="R2654" s="25"/>
      <c r="S2654" s="26"/>
      <c r="T2654" s="96"/>
      <c r="U2654" s="96"/>
      <c r="V2654" s="25"/>
      <c r="W2654" s="26"/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1710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7379.2</v>
      </c>
      <c r="F2655" s="90">
        <v>0</v>
      </c>
      <c r="G2655" s="90">
        <v>1475.84</v>
      </c>
      <c r="H2655" s="96">
        <v>0</v>
      </c>
      <c r="I2655" s="96">
        <v>1475.84</v>
      </c>
      <c r="J2655" s="25">
        <v>0</v>
      </c>
      <c r="K2655" s="26">
        <v>0</v>
      </c>
      <c r="L2655" s="96">
        <v>0</v>
      </c>
      <c r="M2655" s="96">
        <v>1475.84</v>
      </c>
      <c r="N2655" s="25">
        <v>0</v>
      </c>
      <c r="O2655" s="26">
        <v>1475.84</v>
      </c>
      <c r="P2655" s="96">
        <v>0</v>
      </c>
      <c r="Q2655" s="96">
        <v>1475.84</v>
      </c>
      <c r="R2655" s="25"/>
      <c r="S2655" s="26"/>
      <c r="T2655" s="96"/>
      <c r="U2655" s="96"/>
      <c r="V2655" s="25"/>
      <c r="W2655" s="26"/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1710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>
        <v>0</v>
      </c>
      <c r="K2656" s="26">
        <v>0</v>
      </c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1710</v>
      </c>
      <c r="B2657" s="110" t="s">
        <v>340</v>
      </c>
      <c r="C2657" s="110" t="s">
        <v>341</v>
      </c>
      <c r="D2657" s="21">
        <f t="shared" si="45"/>
        <v>574996.31000000006</v>
      </c>
      <c r="E2657" s="24">
        <f t="shared" si="45"/>
        <v>2330183.2300000004</v>
      </c>
      <c r="F2657" s="90">
        <v>0</v>
      </c>
      <c r="G2657" s="90">
        <v>354039.73</v>
      </c>
      <c r="H2657" s="96">
        <v>0</v>
      </c>
      <c r="I2657" s="96">
        <v>350206.29</v>
      </c>
      <c r="J2657" s="25">
        <v>0</v>
      </c>
      <c r="K2657" s="26">
        <v>548462.27</v>
      </c>
      <c r="L2657" s="96">
        <v>574996.31000000006</v>
      </c>
      <c r="M2657" s="96">
        <v>353916.31</v>
      </c>
      <c r="N2657" s="25">
        <v>0</v>
      </c>
      <c r="O2657" s="26">
        <v>366179.64</v>
      </c>
      <c r="P2657" s="96">
        <v>0</v>
      </c>
      <c r="Q2657" s="96">
        <v>357378.99</v>
      </c>
      <c r="R2657" s="25"/>
      <c r="S2657" s="26"/>
      <c r="T2657" s="96"/>
      <c r="U2657" s="96"/>
      <c r="V2657" s="25"/>
      <c r="W2657" s="26"/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1710</v>
      </c>
      <c r="B2658" s="110" t="s">
        <v>342</v>
      </c>
      <c r="C2658" s="110" t="s">
        <v>343</v>
      </c>
      <c r="D2658" s="21">
        <f t="shared" si="45"/>
        <v>1228.3599999999999</v>
      </c>
      <c r="E2658" s="24">
        <f t="shared" si="45"/>
        <v>271409.7</v>
      </c>
      <c r="F2658" s="90">
        <v>0</v>
      </c>
      <c r="G2658" s="90">
        <v>44787.6</v>
      </c>
      <c r="H2658" s="96">
        <v>0</v>
      </c>
      <c r="I2658" s="96">
        <v>51860.29</v>
      </c>
      <c r="J2658" s="25">
        <v>0</v>
      </c>
      <c r="K2658" s="26">
        <v>27535.9</v>
      </c>
      <c r="L2658" s="96">
        <v>0</v>
      </c>
      <c r="M2658" s="96">
        <v>48221.82</v>
      </c>
      <c r="N2658" s="25">
        <v>1227.31</v>
      </c>
      <c r="O2658" s="26">
        <v>48388.49</v>
      </c>
      <c r="P2658" s="96">
        <v>1.05</v>
      </c>
      <c r="Q2658" s="96">
        <v>50615.6</v>
      </c>
      <c r="R2658" s="25"/>
      <c r="S2658" s="26"/>
      <c r="T2658" s="96"/>
      <c r="U2658" s="96"/>
      <c r="V2658" s="25"/>
      <c r="W2658" s="26"/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1710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125505.59000000001</v>
      </c>
      <c r="F2659" s="90">
        <v>0</v>
      </c>
      <c r="G2659" s="90">
        <v>23761.13</v>
      </c>
      <c r="H2659" s="96">
        <v>684.6</v>
      </c>
      <c r="I2659" s="96">
        <v>23761.13</v>
      </c>
      <c r="J2659" s="25">
        <v>0</v>
      </c>
      <c r="K2659" s="26">
        <v>4872.18</v>
      </c>
      <c r="L2659" s="96">
        <v>0</v>
      </c>
      <c r="M2659" s="96">
        <v>24205.57</v>
      </c>
      <c r="N2659" s="25">
        <v>0</v>
      </c>
      <c r="O2659" s="26">
        <v>24205.57</v>
      </c>
      <c r="P2659" s="96">
        <v>0</v>
      </c>
      <c r="Q2659" s="96">
        <v>24700.01</v>
      </c>
      <c r="R2659" s="25"/>
      <c r="S2659" s="26"/>
      <c r="T2659" s="96"/>
      <c r="U2659" s="96"/>
      <c r="V2659" s="25"/>
      <c r="W2659" s="26"/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1710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>
        <v>0</v>
      </c>
      <c r="M2660" s="96">
        <v>0</v>
      </c>
      <c r="N2660" s="25">
        <v>0</v>
      </c>
      <c r="O2660" s="26">
        <v>0</v>
      </c>
      <c r="P2660" s="96">
        <v>0</v>
      </c>
      <c r="Q2660" s="96">
        <v>0</v>
      </c>
      <c r="R2660" s="25"/>
      <c r="S2660" s="26"/>
      <c r="T2660" s="96"/>
      <c r="U2660" s="96"/>
      <c r="V2660" s="25"/>
      <c r="W2660" s="26"/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1710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1710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1710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1710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1710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1710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>
        <v>0</v>
      </c>
      <c r="K2666" s="26">
        <v>0</v>
      </c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1710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1710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1107.6600000000001</v>
      </c>
      <c r="F2668" s="90"/>
      <c r="G2668" s="90"/>
      <c r="H2668" s="91"/>
      <c r="I2668" s="91"/>
      <c r="J2668" s="92">
        <v>0</v>
      </c>
      <c r="K2668" s="93">
        <v>1107.6600000000001</v>
      </c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1710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1710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1710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1710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1710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1710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1710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1710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1710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1710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1710</v>
      </c>
      <c r="B2679" s="110" t="s">
        <v>384</v>
      </c>
      <c r="C2679" s="110" t="s">
        <v>1573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1710</v>
      </c>
      <c r="B2680" s="110" t="s">
        <v>386</v>
      </c>
      <c r="C2680" s="110" t="s">
        <v>1667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1710</v>
      </c>
      <c r="B2681" s="110" t="s">
        <v>388</v>
      </c>
      <c r="C2681" s="110" t="s">
        <v>1668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1710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1710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1710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1710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1710</v>
      </c>
      <c r="B2686" s="110" t="s">
        <v>398</v>
      </c>
      <c r="C2686" s="110" t="s">
        <v>1574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1710</v>
      </c>
      <c r="B2687" s="110" t="s">
        <v>400</v>
      </c>
      <c r="C2687" s="110" t="s">
        <v>1669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1710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1710</v>
      </c>
      <c r="B2689" s="110" t="s">
        <v>404</v>
      </c>
      <c r="C2689" s="110" t="s">
        <v>1575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1710</v>
      </c>
      <c r="B2690" s="110" t="s">
        <v>406</v>
      </c>
      <c r="C2690" s="110" t="s">
        <v>1576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1710</v>
      </c>
      <c r="B2691" s="110" t="s">
        <v>408</v>
      </c>
      <c r="C2691" s="110" t="s">
        <v>1577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1710</v>
      </c>
      <c r="B2692" s="110" t="s">
        <v>410</v>
      </c>
      <c r="C2692" s="110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1710</v>
      </c>
      <c r="B2693" s="110" t="s">
        <v>412</v>
      </c>
      <c r="C2693" s="110" t="s">
        <v>413</v>
      </c>
      <c r="D2693" s="21">
        <f t="shared" si="46"/>
        <v>8973205.1499999985</v>
      </c>
      <c r="E2693" s="24">
        <f t="shared" si="46"/>
        <v>11517084.989999998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>
        <v>2815744.56</v>
      </c>
      <c r="K2693" s="26">
        <v>2343405.7599999998</v>
      </c>
      <c r="L2693" s="96">
        <v>2139842.15</v>
      </c>
      <c r="M2693" s="96">
        <v>3114878.35</v>
      </c>
      <c r="N2693" s="25">
        <v>745329.8</v>
      </c>
      <c r="O2693" s="26">
        <v>726330.94</v>
      </c>
      <c r="P2693" s="91">
        <v>1209121.32</v>
      </c>
      <c r="Q2693" s="91">
        <v>1932109.53</v>
      </c>
      <c r="R2693" s="25"/>
      <c r="S2693" s="26"/>
      <c r="T2693" s="96"/>
      <c r="U2693" s="96"/>
      <c r="V2693" s="25"/>
      <c r="W2693" s="26"/>
      <c r="X2693" s="96"/>
      <c r="Y2693" s="96"/>
      <c r="Z2693" s="25"/>
      <c r="AA2693" s="26"/>
      <c r="AB2693" s="96"/>
      <c r="AC2693" s="96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1710</v>
      </c>
      <c r="B2694" s="110" t="s">
        <v>414</v>
      </c>
      <c r="C2694" s="110" t="s">
        <v>415</v>
      </c>
      <c r="D2694" s="21">
        <f t="shared" si="46"/>
        <v>4322405.91</v>
      </c>
      <c r="E2694" s="24">
        <f t="shared" si="46"/>
        <v>4798301.22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>
        <v>1303627.6100000001</v>
      </c>
      <c r="K2694" s="26">
        <v>908102.7</v>
      </c>
      <c r="L2694" s="96">
        <v>1016342.02</v>
      </c>
      <c r="M2694" s="96">
        <v>656100.72</v>
      </c>
      <c r="N2694" s="25">
        <v>517693.2</v>
      </c>
      <c r="O2694" s="26">
        <v>1083545.96</v>
      </c>
      <c r="P2694" s="96">
        <v>986649.08</v>
      </c>
      <c r="Q2694" s="96">
        <v>482628.3</v>
      </c>
      <c r="R2694" s="25"/>
      <c r="S2694" s="26"/>
      <c r="T2694" s="96"/>
      <c r="U2694" s="96"/>
      <c r="V2694" s="25"/>
      <c r="W2694" s="26"/>
      <c r="X2694" s="96"/>
      <c r="Y2694" s="96"/>
      <c r="Z2694" s="25"/>
      <c r="AA2694" s="26"/>
      <c r="AB2694" s="96"/>
      <c r="AC2694" s="96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1710</v>
      </c>
      <c r="B2695" s="110" t="s">
        <v>416</v>
      </c>
      <c r="C2695" s="110" t="s">
        <v>417</v>
      </c>
      <c r="D2695" s="21">
        <f t="shared" si="46"/>
        <v>3530791.6</v>
      </c>
      <c r="E2695" s="24">
        <f t="shared" si="46"/>
        <v>3792307.4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>
        <v>1191247</v>
      </c>
      <c r="K2695" s="26">
        <v>972489</v>
      </c>
      <c r="L2695" s="96">
        <v>684422.4</v>
      </c>
      <c r="M2695" s="96">
        <v>512069.4</v>
      </c>
      <c r="N2695" s="25">
        <v>562379</v>
      </c>
      <c r="O2695" s="26">
        <v>528304</v>
      </c>
      <c r="P2695" s="96">
        <v>336527.6</v>
      </c>
      <c r="Q2695" s="96">
        <v>683840.6</v>
      </c>
      <c r="R2695" s="25"/>
      <c r="S2695" s="26"/>
      <c r="T2695" s="96"/>
      <c r="U2695" s="96"/>
      <c r="V2695" s="25"/>
      <c r="W2695" s="26"/>
      <c r="X2695" s="96"/>
      <c r="Y2695" s="96"/>
      <c r="Z2695" s="25"/>
      <c r="AA2695" s="26"/>
      <c r="AB2695" s="96"/>
      <c r="AC2695" s="96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1710</v>
      </c>
      <c r="B2696" s="110" t="s">
        <v>418</v>
      </c>
      <c r="C2696" s="110" t="s">
        <v>419</v>
      </c>
      <c r="D2696" s="21">
        <f t="shared" si="46"/>
        <v>2111219.1599999997</v>
      </c>
      <c r="E2696" s="24">
        <f t="shared" si="46"/>
        <v>2668633.08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>
        <v>983469.98</v>
      </c>
      <c r="K2696" s="93">
        <v>911231.3</v>
      </c>
      <c r="L2696" s="91">
        <v>370460.4</v>
      </c>
      <c r="M2696" s="91">
        <v>175767.4</v>
      </c>
      <c r="N2696" s="92">
        <v>271330.38</v>
      </c>
      <c r="O2696" s="93">
        <v>383637</v>
      </c>
      <c r="P2696" s="96">
        <v>167888</v>
      </c>
      <c r="Q2696" s="96">
        <v>316684.09999999998</v>
      </c>
      <c r="R2696" s="92"/>
      <c r="S2696" s="93"/>
      <c r="T2696" s="91"/>
      <c r="U2696" s="91"/>
      <c r="V2696" s="92"/>
      <c r="W2696" s="93"/>
      <c r="X2696" s="91"/>
      <c r="Y2696" s="91"/>
      <c r="Z2696" s="92"/>
      <c r="AA2696" s="93"/>
      <c r="AB2696" s="91"/>
      <c r="AC2696" s="91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1710</v>
      </c>
      <c r="B2697" s="110" t="s">
        <v>420</v>
      </c>
      <c r="C2697" s="110" t="s">
        <v>421</v>
      </c>
      <c r="D2697" s="21">
        <f t="shared" si="46"/>
        <v>2286825.42</v>
      </c>
      <c r="E2697" s="24">
        <f t="shared" si="46"/>
        <v>3186426.1300000004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>
        <v>154412</v>
      </c>
      <c r="K2697" s="93">
        <v>457301.8</v>
      </c>
      <c r="L2697" s="91">
        <v>601992.75</v>
      </c>
      <c r="M2697" s="91">
        <v>690081.83</v>
      </c>
      <c r="N2697" s="92">
        <v>635034.4</v>
      </c>
      <c r="O2697" s="93">
        <v>833600.52</v>
      </c>
      <c r="P2697" s="91">
        <v>453298.86</v>
      </c>
      <c r="Q2697" s="91">
        <v>482214.2</v>
      </c>
      <c r="R2697" s="92"/>
      <c r="S2697" s="93"/>
      <c r="T2697" s="91"/>
      <c r="U2697" s="91"/>
      <c r="V2697" s="92"/>
      <c r="W2697" s="93"/>
      <c r="X2697" s="91"/>
      <c r="Y2697" s="91"/>
      <c r="Z2697" s="92"/>
      <c r="AA2697" s="93"/>
      <c r="AB2697" s="91"/>
      <c r="AC2697" s="91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1710</v>
      </c>
      <c r="B2698" s="110" t="s">
        <v>422</v>
      </c>
      <c r="C2698" s="110" t="s">
        <v>423</v>
      </c>
      <c r="D2698" s="21">
        <f t="shared" si="46"/>
        <v>508350</v>
      </c>
      <c r="E2698" s="24">
        <f t="shared" si="46"/>
        <v>804939</v>
      </c>
      <c r="F2698" s="90">
        <v>0</v>
      </c>
      <c r="G2698" s="90">
        <v>129970</v>
      </c>
      <c r="H2698" s="91">
        <v>85900</v>
      </c>
      <c r="I2698" s="91">
        <v>126000</v>
      </c>
      <c r="J2698" s="92">
        <v>0</v>
      </c>
      <c r="K2698" s="93">
        <v>66160</v>
      </c>
      <c r="L2698" s="91">
        <v>211450</v>
      </c>
      <c r="M2698" s="91">
        <v>91000</v>
      </c>
      <c r="N2698" s="92">
        <v>211000</v>
      </c>
      <c r="O2698" s="93">
        <v>114800</v>
      </c>
      <c r="P2698" s="91">
        <v>0</v>
      </c>
      <c r="Q2698" s="91">
        <v>277009</v>
      </c>
      <c r="R2698" s="92"/>
      <c r="S2698" s="93"/>
      <c r="T2698" s="91"/>
      <c r="U2698" s="91"/>
      <c r="V2698" s="92"/>
      <c r="W2698" s="93"/>
      <c r="X2698" s="91"/>
      <c r="Y2698" s="91"/>
      <c r="Z2698" s="92"/>
      <c r="AA2698" s="93"/>
      <c r="AB2698" s="91"/>
      <c r="AC2698" s="91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1710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1710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1710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1710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93125</v>
      </c>
      <c r="F2702" s="90"/>
      <c r="G2702" s="90"/>
      <c r="H2702" s="96"/>
      <c r="I2702" s="96"/>
      <c r="J2702" s="25">
        <v>0</v>
      </c>
      <c r="K2702" s="26">
        <v>93125</v>
      </c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1710</v>
      </c>
      <c r="B2703" s="110" t="s">
        <v>432</v>
      </c>
      <c r="C2703" s="110" t="s">
        <v>433</v>
      </c>
      <c r="D2703" s="21">
        <f t="shared" si="46"/>
        <v>424109.88</v>
      </c>
      <c r="E2703" s="24">
        <f t="shared" si="46"/>
        <v>642752.04</v>
      </c>
      <c r="F2703" s="90">
        <v>44530</v>
      </c>
      <c r="G2703" s="90">
        <v>0</v>
      </c>
      <c r="H2703" s="96">
        <v>27435</v>
      </c>
      <c r="I2703" s="96">
        <v>227826.17</v>
      </c>
      <c r="J2703" s="25">
        <v>0</v>
      </c>
      <c r="K2703" s="26">
        <v>34255</v>
      </c>
      <c r="L2703" s="96">
        <v>206724.83</v>
      </c>
      <c r="M2703" s="96">
        <v>131334</v>
      </c>
      <c r="N2703" s="25">
        <v>58798.400000000001</v>
      </c>
      <c r="O2703" s="26">
        <v>130201.4</v>
      </c>
      <c r="P2703" s="96">
        <v>86621.65</v>
      </c>
      <c r="Q2703" s="96">
        <v>119135.47</v>
      </c>
      <c r="R2703" s="25"/>
      <c r="S2703" s="26"/>
      <c r="T2703" s="96"/>
      <c r="U2703" s="96"/>
      <c r="V2703" s="25"/>
      <c r="W2703" s="26"/>
      <c r="X2703" s="96"/>
      <c r="Y2703" s="96"/>
      <c r="Z2703" s="25"/>
      <c r="AA2703" s="26"/>
      <c r="AB2703" s="96"/>
      <c r="AC2703" s="96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1710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1710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20202</v>
      </c>
      <c r="F2705" s="90"/>
      <c r="G2705" s="90"/>
      <c r="H2705" s="96"/>
      <c r="I2705" s="96"/>
      <c r="J2705" s="25">
        <v>0</v>
      </c>
      <c r="K2705" s="26">
        <v>20202</v>
      </c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1710</v>
      </c>
      <c r="B2706" s="110" t="s">
        <v>438</v>
      </c>
      <c r="C2706" s="110" t="s">
        <v>1579</v>
      </c>
      <c r="D2706" s="21">
        <f t="shared" si="46"/>
        <v>710271.5</v>
      </c>
      <c r="E2706" s="24">
        <f t="shared" si="46"/>
        <v>1992308</v>
      </c>
      <c r="F2706" s="90">
        <v>0</v>
      </c>
      <c r="G2706" s="90">
        <v>276628</v>
      </c>
      <c r="H2706" s="96">
        <v>0</v>
      </c>
      <c r="I2706" s="96">
        <v>551105</v>
      </c>
      <c r="J2706" s="25">
        <v>0</v>
      </c>
      <c r="K2706" s="26">
        <v>207800</v>
      </c>
      <c r="L2706" s="96">
        <v>646051.5</v>
      </c>
      <c r="M2706" s="96">
        <v>393990</v>
      </c>
      <c r="N2706" s="25">
        <v>64220</v>
      </c>
      <c r="O2706" s="26">
        <v>306750</v>
      </c>
      <c r="P2706" s="96">
        <v>0</v>
      </c>
      <c r="Q2706" s="96">
        <v>256035</v>
      </c>
      <c r="R2706" s="25"/>
      <c r="S2706" s="26"/>
      <c r="T2706" s="96"/>
      <c r="U2706" s="96"/>
      <c r="V2706" s="25"/>
      <c r="W2706" s="26"/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1710</v>
      </c>
      <c r="B2707" s="110" t="s">
        <v>439</v>
      </c>
      <c r="C2707" s="110" t="s">
        <v>1580</v>
      </c>
      <c r="D2707" s="21">
        <f t="shared" si="46"/>
        <v>300255</v>
      </c>
      <c r="E2707" s="24">
        <f t="shared" si="46"/>
        <v>551180</v>
      </c>
      <c r="F2707" s="90">
        <v>0</v>
      </c>
      <c r="G2707" s="90">
        <v>0</v>
      </c>
      <c r="H2707" s="96">
        <v>0</v>
      </c>
      <c r="I2707" s="96">
        <v>244290</v>
      </c>
      <c r="J2707" s="25">
        <v>204055</v>
      </c>
      <c r="K2707" s="26">
        <v>180510</v>
      </c>
      <c r="L2707" s="96">
        <v>0</v>
      </c>
      <c r="M2707" s="96">
        <v>96380</v>
      </c>
      <c r="N2707" s="25">
        <v>26200</v>
      </c>
      <c r="O2707" s="26">
        <v>0</v>
      </c>
      <c r="P2707" s="96">
        <v>70000</v>
      </c>
      <c r="Q2707" s="96">
        <v>30000</v>
      </c>
      <c r="R2707" s="25"/>
      <c r="S2707" s="26"/>
      <c r="T2707" s="96"/>
      <c r="U2707" s="96"/>
      <c r="V2707" s="25"/>
      <c r="W2707" s="26"/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1710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1710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1710</v>
      </c>
      <c r="B2710" s="110" t="s">
        <v>1581</v>
      </c>
      <c r="C2710" s="110" t="s">
        <v>1582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1710</v>
      </c>
      <c r="B2711" s="110" t="s">
        <v>444</v>
      </c>
      <c r="C2711" s="110" t="s">
        <v>445</v>
      </c>
      <c r="D2711" s="21">
        <f t="shared" si="46"/>
        <v>547370</v>
      </c>
      <c r="E2711" s="24">
        <f t="shared" si="46"/>
        <v>662850</v>
      </c>
      <c r="F2711" s="90">
        <v>0</v>
      </c>
      <c r="G2711" s="90">
        <v>0</v>
      </c>
      <c r="H2711" s="96">
        <v>0</v>
      </c>
      <c r="I2711" s="96">
        <v>0</v>
      </c>
      <c r="J2711" s="25">
        <v>33550</v>
      </c>
      <c r="K2711" s="26">
        <v>292550</v>
      </c>
      <c r="L2711" s="96">
        <v>393820</v>
      </c>
      <c r="M2711" s="96">
        <v>180300</v>
      </c>
      <c r="N2711" s="25">
        <v>0</v>
      </c>
      <c r="O2711" s="26">
        <v>70000</v>
      </c>
      <c r="P2711" s="96">
        <v>120000</v>
      </c>
      <c r="Q2711" s="96">
        <v>120000</v>
      </c>
      <c r="R2711" s="25"/>
      <c r="S2711" s="26"/>
      <c r="T2711" s="96"/>
      <c r="U2711" s="96"/>
      <c r="V2711" s="25"/>
      <c r="W2711" s="26"/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1710</v>
      </c>
      <c r="B2712" s="110" t="s">
        <v>446</v>
      </c>
      <c r="C2712" s="110" t="s">
        <v>447</v>
      </c>
      <c r="D2712" s="21">
        <f t="shared" si="46"/>
        <v>0</v>
      </c>
      <c r="E2712" s="24">
        <f t="shared" si="46"/>
        <v>498050</v>
      </c>
      <c r="F2712" s="90">
        <v>0</v>
      </c>
      <c r="G2712" s="90">
        <v>0</v>
      </c>
      <c r="H2712" s="91">
        <v>0</v>
      </c>
      <c r="I2712" s="91">
        <v>338800</v>
      </c>
      <c r="J2712" s="92">
        <v>0</v>
      </c>
      <c r="K2712" s="93">
        <v>0</v>
      </c>
      <c r="L2712" s="91">
        <v>0</v>
      </c>
      <c r="M2712" s="91">
        <v>159250</v>
      </c>
      <c r="N2712" s="92">
        <v>0</v>
      </c>
      <c r="O2712" s="93">
        <v>0</v>
      </c>
      <c r="P2712" s="96">
        <v>0</v>
      </c>
      <c r="Q2712" s="96">
        <v>0</v>
      </c>
      <c r="R2712" s="92"/>
      <c r="S2712" s="93"/>
      <c r="T2712" s="91"/>
      <c r="U2712" s="91"/>
      <c r="V2712" s="92"/>
      <c r="W2712" s="93"/>
      <c r="X2712" s="91"/>
      <c r="Y2712" s="91"/>
      <c r="Z2712" s="92"/>
      <c r="AA2712" s="93"/>
      <c r="AB2712" s="91"/>
      <c r="AC2712" s="91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1710</v>
      </c>
      <c r="B2713" s="110" t="s">
        <v>448</v>
      </c>
      <c r="C2713" s="110" t="s">
        <v>449</v>
      </c>
      <c r="D2713" s="21">
        <f t="shared" si="46"/>
        <v>74761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>
        <v>0</v>
      </c>
      <c r="M2713" s="91">
        <v>0</v>
      </c>
      <c r="N2713" s="92">
        <v>74761</v>
      </c>
      <c r="O2713" s="93">
        <v>0</v>
      </c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1710</v>
      </c>
      <c r="B2714" s="110" t="s">
        <v>450</v>
      </c>
      <c r="C2714" s="110" t="s">
        <v>1583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1710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1710</v>
      </c>
      <c r="B2716" s="110" t="s">
        <v>454</v>
      </c>
      <c r="C2716" s="110" t="s">
        <v>1584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1710</v>
      </c>
      <c r="B2717" s="110" t="s">
        <v>456</v>
      </c>
      <c r="C2717" s="110" t="s">
        <v>1585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1710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1710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1710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1710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1710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1710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1710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>
        <v>0</v>
      </c>
      <c r="K2724" s="26">
        <v>0</v>
      </c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1710</v>
      </c>
      <c r="B2725" s="110" t="s">
        <v>472</v>
      </c>
      <c r="C2725" s="110" t="s">
        <v>473</v>
      </c>
      <c r="D2725" s="21">
        <f t="shared" si="46"/>
        <v>29332.720000000001</v>
      </c>
      <c r="E2725" s="24">
        <f t="shared" si="46"/>
        <v>29332.720000000001</v>
      </c>
      <c r="F2725" s="90"/>
      <c r="G2725" s="90"/>
      <c r="H2725" s="96"/>
      <c r="I2725" s="96"/>
      <c r="J2725" s="25">
        <v>0</v>
      </c>
      <c r="K2725" s="26">
        <v>0</v>
      </c>
      <c r="L2725" s="96">
        <v>0</v>
      </c>
      <c r="M2725" s="96">
        <v>29332.720000000001</v>
      </c>
      <c r="N2725" s="25">
        <v>29332.720000000001</v>
      </c>
      <c r="O2725" s="26">
        <v>0</v>
      </c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1710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1710</v>
      </c>
      <c r="B2727" s="110" t="s">
        <v>476</v>
      </c>
      <c r="C2727" s="110" t="s">
        <v>477</v>
      </c>
      <c r="D2727" s="21">
        <f t="shared" si="46"/>
        <v>415422</v>
      </c>
      <c r="E2727" s="24">
        <f t="shared" si="46"/>
        <v>488395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>
        <v>100000</v>
      </c>
      <c r="M2727" s="96">
        <v>115895</v>
      </c>
      <c r="N2727" s="25">
        <v>115895</v>
      </c>
      <c r="O2727" s="26">
        <v>115000</v>
      </c>
      <c r="P2727" s="96">
        <v>99527</v>
      </c>
      <c r="Q2727" s="96">
        <v>107500</v>
      </c>
      <c r="R2727" s="25"/>
      <c r="S2727" s="26"/>
      <c r="T2727" s="96"/>
      <c r="U2727" s="96"/>
      <c r="V2727" s="25"/>
      <c r="W2727" s="26"/>
      <c r="X2727" s="96"/>
      <c r="Y2727" s="96"/>
      <c r="Z2727" s="25"/>
      <c r="AA2727" s="26"/>
      <c r="AB2727" s="96"/>
      <c r="AC2727" s="96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1710</v>
      </c>
      <c r="B2728" s="110" t="s">
        <v>478</v>
      </c>
      <c r="C2728" s="110" t="s">
        <v>479</v>
      </c>
      <c r="D2728" s="21">
        <f t="shared" si="46"/>
        <v>0</v>
      </c>
      <c r="E2728" s="24">
        <f t="shared" si="46"/>
        <v>7500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>
        <v>0</v>
      </c>
      <c r="Q2728" s="96">
        <v>7500</v>
      </c>
      <c r="R2728" s="25"/>
      <c r="S2728" s="26"/>
      <c r="T2728" s="96"/>
      <c r="U2728" s="96"/>
      <c r="V2728" s="25"/>
      <c r="W2728" s="26"/>
      <c r="X2728" s="96"/>
      <c r="Y2728" s="96"/>
      <c r="Z2728" s="25"/>
      <c r="AA2728" s="26"/>
      <c r="AB2728" s="96"/>
      <c r="AC2728" s="96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1710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1710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1710</v>
      </c>
      <c r="B2731" s="110" t="s">
        <v>484</v>
      </c>
      <c r="C2731" s="110" t="s">
        <v>485</v>
      </c>
      <c r="D2731" s="21">
        <f t="shared" si="46"/>
        <v>595000</v>
      </c>
      <c r="E2731" s="24">
        <f t="shared" si="46"/>
        <v>570000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>
        <v>95000</v>
      </c>
      <c r="M2731" s="96">
        <v>115000</v>
      </c>
      <c r="N2731" s="25">
        <v>115000</v>
      </c>
      <c r="O2731" s="26">
        <v>95000</v>
      </c>
      <c r="P2731" s="96">
        <v>105000</v>
      </c>
      <c r="Q2731" s="96">
        <v>125000</v>
      </c>
      <c r="R2731" s="25"/>
      <c r="S2731" s="26"/>
      <c r="T2731" s="96"/>
      <c r="U2731" s="96"/>
      <c r="V2731" s="25"/>
      <c r="W2731" s="26"/>
      <c r="X2731" s="96"/>
      <c r="Y2731" s="96"/>
      <c r="Z2731" s="25"/>
      <c r="AA2731" s="26"/>
      <c r="AB2731" s="96"/>
      <c r="AC2731" s="96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1710</v>
      </c>
      <c r="B2732" s="110" t="s">
        <v>486</v>
      </c>
      <c r="C2732" s="110" t="s">
        <v>1586</v>
      </c>
      <c r="D2732" s="21">
        <f t="shared" si="46"/>
        <v>9045130</v>
      </c>
      <c r="E2732" s="24">
        <f t="shared" si="46"/>
        <v>10184730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>
        <v>1788975</v>
      </c>
      <c r="K2732" s="26">
        <v>1679460</v>
      </c>
      <c r="L2732" s="96">
        <v>1455856</v>
      </c>
      <c r="M2732" s="96">
        <v>1471657</v>
      </c>
      <c r="N2732" s="25">
        <v>1471657</v>
      </c>
      <c r="O2732" s="26">
        <v>1403661</v>
      </c>
      <c r="P2732" s="96">
        <v>1403661</v>
      </c>
      <c r="Q2732" s="96">
        <v>1331761</v>
      </c>
      <c r="R2732" s="25"/>
      <c r="S2732" s="26"/>
      <c r="T2732" s="96"/>
      <c r="U2732" s="96"/>
      <c r="V2732" s="25"/>
      <c r="W2732" s="26"/>
      <c r="X2732" s="96"/>
      <c r="Y2732" s="96"/>
      <c r="Z2732" s="25"/>
      <c r="AA2732" s="26"/>
      <c r="AB2732" s="96"/>
      <c r="AC2732" s="96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1710</v>
      </c>
      <c r="B2733" s="110" t="s">
        <v>488</v>
      </c>
      <c r="C2733" s="110" t="s">
        <v>489</v>
      </c>
      <c r="D2733" s="21">
        <f t="shared" si="46"/>
        <v>1196380</v>
      </c>
      <c r="E2733" s="24">
        <f t="shared" si="46"/>
        <v>1233490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>
        <v>93080</v>
      </c>
      <c r="K2733" s="26">
        <v>116270</v>
      </c>
      <c r="L2733" s="96">
        <v>216960</v>
      </c>
      <c r="M2733" s="96">
        <v>206230</v>
      </c>
      <c r="N2733" s="25">
        <v>206230</v>
      </c>
      <c r="O2733" s="26">
        <v>206420</v>
      </c>
      <c r="P2733" s="96">
        <v>206420</v>
      </c>
      <c r="Q2733" s="96">
        <v>228820</v>
      </c>
      <c r="R2733" s="25"/>
      <c r="S2733" s="26"/>
      <c r="T2733" s="96"/>
      <c r="U2733" s="96"/>
      <c r="V2733" s="25"/>
      <c r="W2733" s="26"/>
      <c r="X2733" s="96"/>
      <c r="Y2733" s="96"/>
      <c r="Z2733" s="25"/>
      <c r="AA2733" s="26"/>
      <c r="AB2733" s="96"/>
      <c r="AC2733" s="96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1710</v>
      </c>
      <c r="B2734" s="110" t="s">
        <v>490</v>
      </c>
      <c r="C2734" s="110" t="s">
        <v>1587</v>
      </c>
      <c r="D2734" s="21">
        <f t="shared" si="46"/>
        <v>0</v>
      </c>
      <c r="E2734" s="24">
        <f t="shared" si="46"/>
        <v>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/>
      <c r="S2734" s="26"/>
      <c r="T2734" s="96"/>
      <c r="U2734" s="96"/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1710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1710</v>
      </c>
      <c r="B2736" s="110" t="s">
        <v>494</v>
      </c>
      <c r="C2736" s="110" t="s">
        <v>495</v>
      </c>
      <c r="D2736" s="21">
        <f t="shared" si="46"/>
        <v>5549621</v>
      </c>
      <c r="E2736" s="24">
        <f t="shared" si="46"/>
        <v>7391000</v>
      </c>
      <c r="F2736" s="90"/>
      <c r="G2736" s="90"/>
      <c r="H2736" s="91">
        <v>2664200</v>
      </c>
      <c r="I2736" s="91">
        <v>2664200</v>
      </c>
      <c r="J2736" s="92">
        <v>1952321</v>
      </c>
      <c r="K2736" s="93">
        <v>1393700</v>
      </c>
      <c r="L2736" s="91">
        <v>0</v>
      </c>
      <c r="M2736" s="91">
        <v>1200000</v>
      </c>
      <c r="N2736" s="92">
        <v>0</v>
      </c>
      <c r="O2736" s="93">
        <v>600000</v>
      </c>
      <c r="P2736" s="96">
        <v>933100</v>
      </c>
      <c r="Q2736" s="96">
        <v>1533100</v>
      </c>
      <c r="R2736" s="92"/>
      <c r="S2736" s="93"/>
      <c r="T2736" s="91"/>
      <c r="U2736" s="91"/>
      <c r="V2736" s="92"/>
      <c r="W2736" s="93"/>
      <c r="X2736" s="91"/>
      <c r="Y2736" s="91"/>
      <c r="Z2736" s="92"/>
      <c r="AA2736" s="93"/>
      <c r="AB2736" s="91"/>
      <c r="AC2736" s="91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1710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1710</v>
      </c>
      <c r="B2738" s="110" t="s">
        <v>498</v>
      </c>
      <c r="C2738" s="110" t="s">
        <v>461</v>
      </c>
      <c r="D2738" s="21">
        <f t="shared" si="46"/>
        <v>2139615.77</v>
      </c>
      <c r="E2738" s="24">
        <f t="shared" si="46"/>
        <v>1830091.6600000001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>
        <v>299770.25</v>
      </c>
      <c r="K2738" s="93">
        <v>275584.25</v>
      </c>
      <c r="L2738" s="91">
        <v>241468.92</v>
      </c>
      <c r="M2738" s="91">
        <v>259644.89</v>
      </c>
      <c r="N2738" s="92">
        <v>259229.55</v>
      </c>
      <c r="O2738" s="93">
        <v>273688.46999999997</v>
      </c>
      <c r="P2738" s="91">
        <v>268462.43</v>
      </c>
      <c r="Q2738" s="91">
        <v>397652.49</v>
      </c>
      <c r="R2738" s="92"/>
      <c r="S2738" s="93"/>
      <c r="T2738" s="91"/>
      <c r="U2738" s="91"/>
      <c r="V2738" s="92"/>
      <c r="W2738" s="93"/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1710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1710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1710</v>
      </c>
      <c r="B2741" s="110" t="s">
        <v>503</v>
      </c>
      <c r="C2741" s="110" t="s">
        <v>504</v>
      </c>
      <c r="D2741" s="21">
        <f t="shared" si="46"/>
        <v>7078.24</v>
      </c>
      <c r="E2741" s="24">
        <f t="shared" si="46"/>
        <v>7445.66</v>
      </c>
      <c r="F2741" s="90">
        <v>257</v>
      </c>
      <c r="G2741" s="90">
        <v>0</v>
      </c>
      <c r="H2741" s="91">
        <v>2292</v>
      </c>
      <c r="I2741" s="91">
        <v>0</v>
      </c>
      <c r="J2741" s="92">
        <v>2208.9299999999998</v>
      </c>
      <c r="K2741" s="93">
        <v>0</v>
      </c>
      <c r="L2741" s="91">
        <v>682</v>
      </c>
      <c r="M2741" s="91">
        <v>0</v>
      </c>
      <c r="N2741" s="92">
        <v>742.99</v>
      </c>
      <c r="O2741" s="93">
        <v>5617.66</v>
      </c>
      <c r="P2741" s="91">
        <v>895.32</v>
      </c>
      <c r="Q2741" s="91">
        <v>1828</v>
      </c>
      <c r="R2741" s="92"/>
      <c r="S2741" s="93"/>
      <c r="T2741" s="91"/>
      <c r="U2741" s="91"/>
      <c r="V2741" s="92"/>
      <c r="W2741" s="93"/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1710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1710</v>
      </c>
      <c r="B2743" s="110" t="s">
        <v>507</v>
      </c>
      <c r="C2743" s="110" t="s">
        <v>508</v>
      </c>
      <c r="D2743" s="21">
        <f t="shared" si="46"/>
        <v>59580</v>
      </c>
      <c r="E2743" s="24">
        <f t="shared" si="46"/>
        <v>200000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>
        <v>9000</v>
      </c>
      <c r="M2743" s="91">
        <v>0</v>
      </c>
      <c r="N2743" s="92">
        <v>20940</v>
      </c>
      <c r="O2743" s="93">
        <v>0</v>
      </c>
      <c r="P2743" s="96">
        <v>9000</v>
      </c>
      <c r="Q2743" s="96">
        <v>200000</v>
      </c>
      <c r="R2743" s="92"/>
      <c r="S2743" s="93"/>
      <c r="T2743" s="91"/>
      <c r="U2743" s="91"/>
      <c r="V2743" s="92"/>
      <c r="W2743" s="93"/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1710</v>
      </c>
      <c r="B2744" s="110" t="s">
        <v>509</v>
      </c>
      <c r="C2744" s="110" t="s">
        <v>510</v>
      </c>
      <c r="D2744" s="21">
        <f t="shared" si="46"/>
        <v>48000</v>
      </c>
      <c r="E2744" s="24">
        <f t="shared" si="46"/>
        <v>320000</v>
      </c>
      <c r="F2744" s="90"/>
      <c r="G2744" s="90"/>
      <c r="H2744" s="91"/>
      <c r="I2744" s="91"/>
      <c r="J2744" s="92">
        <v>48000</v>
      </c>
      <c r="K2744" s="93">
        <v>320000</v>
      </c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1710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11040.970000000001</v>
      </c>
      <c r="F2745" s="90">
        <v>0</v>
      </c>
      <c r="G2745" s="90">
        <v>0</v>
      </c>
      <c r="H2745" s="91">
        <v>0</v>
      </c>
      <c r="I2745" s="91">
        <v>0</v>
      </c>
      <c r="J2745" s="92">
        <v>0</v>
      </c>
      <c r="K2745" s="93">
        <v>5147.04</v>
      </c>
      <c r="L2745" s="91">
        <v>0</v>
      </c>
      <c r="M2745" s="91">
        <v>0</v>
      </c>
      <c r="N2745" s="92">
        <v>0</v>
      </c>
      <c r="O2745" s="93">
        <v>5893.93</v>
      </c>
      <c r="P2745" s="91">
        <v>0</v>
      </c>
      <c r="Q2745" s="91">
        <v>0</v>
      </c>
      <c r="R2745" s="92"/>
      <c r="S2745" s="93"/>
      <c r="T2745" s="91"/>
      <c r="U2745" s="91"/>
      <c r="V2745" s="92"/>
      <c r="W2745" s="93"/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1710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480</v>
      </c>
      <c r="F2746" s="90"/>
      <c r="G2746" s="90"/>
      <c r="H2746" s="96"/>
      <c r="I2746" s="96"/>
      <c r="J2746" s="25">
        <v>0</v>
      </c>
      <c r="K2746" s="26">
        <v>480</v>
      </c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/>
      <c r="W2746" s="26"/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1710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>
        <v>0</v>
      </c>
      <c r="M2747" s="96">
        <v>0</v>
      </c>
      <c r="N2747" s="25">
        <v>0</v>
      </c>
      <c r="O2747" s="26">
        <v>0</v>
      </c>
      <c r="P2747" s="96">
        <v>0</v>
      </c>
      <c r="Q2747" s="96">
        <v>0</v>
      </c>
      <c r="R2747" s="25"/>
      <c r="S2747" s="26"/>
      <c r="T2747" s="96"/>
      <c r="U2747" s="96"/>
      <c r="V2747" s="25"/>
      <c r="W2747" s="26"/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1710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1710</v>
      </c>
      <c r="B2749" s="110" t="s">
        <v>519</v>
      </c>
      <c r="C2749" s="110" t="s">
        <v>520</v>
      </c>
      <c r="D2749" s="21">
        <f t="shared" si="46"/>
        <v>235879.05</v>
      </c>
      <c r="E2749" s="24">
        <f t="shared" si="46"/>
        <v>239640.87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>
        <v>53554.23</v>
      </c>
      <c r="K2749" s="26">
        <v>57316.05</v>
      </c>
      <c r="L2749" s="96">
        <v>56832.52</v>
      </c>
      <c r="M2749" s="96">
        <v>56832.52</v>
      </c>
      <c r="N2749" s="25">
        <v>28102.84</v>
      </c>
      <c r="O2749" s="26">
        <v>28102.84</v>
      </c>
      <c r="P2749" s="96">
        <v>30786.33</v>
      </c>
      <c r="Q2749" s="96">
        <v>30786.33</v>
      </c>
      <c r="R2749" s="25"/>
      <c r="S2749" s="26"/>
      <c r="T2749" s="96"/>
      <c r="U2749" s="96"/>
      <c r="V2749" s="25"/>
      <c r="W2749" s="26"/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1710</v>
      </c>
      <c r="B2750" s="110" t="s">
        <v>521</v>
      </c>
      <c r="C2750" s="110" t="s">
        <v>1588</v>
      </c>
      <c r="D2750" s="21">
        <f t="shared" si="46"/>
        <v>6277.9</v>
      </c>
      <c r="E2750" s="24">
        <f t="shared" si="46"/>
        <v>6277.9</v>
      </c>
      <c r="F2750" s="90"/>
      <c r="G2750" s="90"/>
      <c r="H2750" s="91"/>
      <c r="I2750" s="91"/>
      <c r="J2750" s="92">
        <v>6277.9</v>
      </c>
      <c r="K2750" s="93">
        <v>6277.9</v>
      </c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1710</v>
      </c>
      <c r="B2751" s="110" t="s">
        <v>522</v>
      </c>
      <c r="C2751" s="110" t="s">
        <v>1589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1710</v>
      </c>
      <c r="B2752" s="110" t="s">
        <v>523</v>
      </c>
      <c r="C2752" s="110" t="s">
        <v>1670</v>
      </c>
      <c r="D2752" s="21">
        <f t="shared" si="46"/>
        <v>270478.60000000003</v>
      </c>
      <c r="E2752" s="24">
        <f t="shared" si="46"/>
        <v>185155.59999999998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>
        <v>69660</v>
      </c>
      <c r="K2752" s="93">
        <v>49101</v>
      </c>
      <c r="L2752" s="91">
        <v>63955.6</v>
      </c>
      <c r="M2752" s="91">
        <v>37951.599999999999</v>
      </c>
      <c r="N2752" s="92">
        <v>39378.400000000001</v>
      </c>
      <c r="O2752" s="93">
        <v>11980.4</v>
      </c>
      <c r="P2752" s="91">
        <v>17232.400000000001</v>
      </c>
      <c r="Q2752" s="91">
        <v>28947.4</v>
      </c>
      <c r="R2752" s="92"/>
      <c r="S2752" s="93"/>
      <c r="T2752" s="91"/>
      <c r="U2752" s="91"/>
      <c r="V2752" s="92"/>
      <c r="W2752" s="93"/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1710</v>
      </c>
      <c r="B2753" s="110" t="s">
        <v>524</v>
      </c>
      <c r="C2753" s="110" t="s">
        <v>525</v>
      </c>
      <c r="D2753" s="21">
        <f t="shared" si="46"/>
        <v>73639549.049999997</v>
      </c>
      <c r="E2753" s="24">
        <f t="shared" si="46"/>
        <v>73424041.920000002</v>
      </c>
      <c r="F2753" s="90"/>
      <c r="G2753" s="90"/>
      <c r="H2753" s="91">
        <v>37316351.109999999</v>
      </c>
      <c r="I2753" s="91">
        <v>37316351.109999999</v>
      </c>
      <c r="J2753" s="92">
        <v>4817447.97</v>
      </c>
      <c r="K2753" s="93">
        <v>4601940.84</v>
      </c>
      <c r="L2753" s="91">
        <v>15752874.99</v>
      </c>
      <c r="M2753" s="91">
        <v>15752874.99</v>
      </c>
      <c r="N2753" s="92">
        <v>15752874.98</v>
      </c>
      <c r="O2753" s="93">
        <v>15752874.98</v>
      </c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1710</v>
      </c>
      <c r="B2754" s="110" t="s">
        <v>526</v>
      </c>
      <c r="C2754" s="110" t="s">
        <v>527</v>
      </c>
      <c r="D2754" s="21">
        <f t="shared" si="46"/>
        <v>2519123</v>
      </c>
      <c r="E2754" s="24">
        <f t="shared" si="46"/>
        <v>2177000</v>
      </c>
      <c r="F2754" s="90">
        <v>2187673</v>
      </c>
      <c r="G2754" s="90">
        <v>0</v>
      </c>
      <c r="H2754" s="91"/>
      <c r="I2754" s="91"/>
      <c r="J2754" s="92">
        <v>331450</v>
      </c>
      <c r="K2754" s="93">
        <v>2177000</v>
      </c>
      <c r="L2754" s="91">
        <v>0</v>
      </c>
      <c r="M2754" s="91">
        <v>0</v>
      </c>
      <c r="N2754" s="92">
        <v>0</v>
      </c>
      <c r="O2754" s="93">
        <v>0</v>
      </c>
      <c r="P2754" s="91">
        <v>0</v>
      </c>
      <c r="Q2754" s="91">
        <v>0</v>
      </c>
      <c r="R2754" s="92"/>
      <c r="S2754" s="93"/>
      <c r="T2754" s="91"/>
      <c r="U2754" s="91"/>
      <c r="V2754" s="92"/>
      <c r="W2754" s="93"/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1710</v>
      </c>
      <c r="B2755" s="110" t="s">
        <v>528</v>
      </c>
      <c r="C2755" s="110" t="s">
        <v>529</v>
      </c>
      <c r="D2755" s="21">
        <f t="shared" si="46"/>
        <v>1904773.23</v>
      </c>
      <c r="E2755" s="24">
        <f t="shared" si="46"/>
        <v>4259166.7</v>
      </c>
      <c r="F2755" s="90"/>
      <c r="G2755" s="90"/>
      <c r="H2755" s="91">
        <v>783570.2</v>
      </c>
      <c r="I2755" s="91">
        <v>2055296.29</v>
      </c>
      <c r="J2755" s="92">
        <v>138407.96</v>
      </c>
      <c r="K2755" s="93">
        <v>0</v>
      </c>
      <c r="L2755" s="91">
        <v>361558.29</v>
      </c>
      <c r="M2755" s="91">
        <v>1112014.1499999999</v>
      </c>
      <c r="N2755" s="92">
        <v>321382.2</v>
      </c>
      <c r="O2755" s="93">
        <v>1091856.26</v>
      </c>
      <c r="P2755" s="91">
        <v>299854.58</v>
      </c>
      <c r="Q2755" s="91">
        <v>0</v>
      </c>
      <c r="R2755" s="92"/>
      <c r="S2755" s="93"/>
      <c r="T2755" s="91"/>
      <c r="U2755" s="91"/>
      <c r="V2755" s="92"/>
      <c r="W2755" s="93"/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1710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2300000</v>
      </c>
      <c r="E2756" s="24">
        <f t="shared" si="47"/>
        <v>5520000</v>
      </c>
      <c r="F2756" s="90"/>
      <c r="G2756" s="90"/>
      <c r="H2756" s="91">
        <v>920000</v>
      </c>
      <c r="I2756" s="91">
        <v>2760000</v>
      </c>
      <c r="J2756" s="92"/>
      <c r="K2756" s="93"/>
      <c r="L2756" s="91">
        <v>460000</v>
      </c>
      <c r="M2756" s="91">
        <v>1380000</v>
      </c>
      <c r="N2756" s="92">
        <v>460000</v>
      </c>
      <c r="O2756" s="93">
        <v>1380000</v>
      </c>
      <c r="P2756" s="91">
        <v>460000</v>
      </c>
      <c r="Q2756" s="91">
        <v>0</v>
      </c>
      <c r="R2756" s="92"/>
      <c r="S2756" s="93"/>
      <c r="T2756" s="91"/>
      <c r="U2756" s="91"/>
      <c r="V2756" s="92"/>
      <c r="W2756" s="93"/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1710</v>
      </c>
      <c r="B2757" s="110" t="s">
        <v>532</v>
      </c>
      <c r="C2757" s="110" t="s">
        <v>533</v>
      </c>
      <c r="D2757" s="21">
        <f t="shared" si="47"/>
        <v>9269098.0999999996</v>
      </c>
      <c r="E2757" s="24">
        <f t="shared" si="47"/>
        <v>16914251.66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>
        <v>509401</v>
      </c>
      <c r="M2757" s="91">
        <v>4246249.99</v>
      </c>
      <c r="N2757" s="92">
        <v>4526949.82</v>
      </c>
      <c r="O2757" s="93">
        <v>4246249.9800000004</v>
      </c>
      <c r="P2757" s="91">
        <v>2341542.48</v>
      </c>
      <c r="Q2757" s="91">
        <v>0</v>
      </c>
      <c r="R2757" s="92"/>
      <c r="S2757" s="93"/>
      <c r="T2757" s="91"/>
      <c r="U2757" s="91"/>
      <c r="V2757" s="92"/>
      <c r="W2757" s="93"/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1710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1710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1710</v>
      </c>
      <c r="B2760" s="110" t="s">
        <v>538</v>
      </c>
      <c r="C2760" s="110" t="s">
        <v>1671</v>
      </c>
      <c r="D2760" s="21">
        <f t="shared" si="47"/>
        <v>142.62</v>
      </c>
      <c r="E2760" s="24">
        <f t="shared" si="47"/>
        <v>1124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>
        <v>0</v>
      </c>
      <c r="M2760" s="91">
        <v>0</v>
      </c>
      <c r="N2760" s="92">
        <v>27.62</v>
      </c>
      <c r="O2760" s="93">
        <v>864</v>
      </c>
      <c r="P2760" s="91">
        <v>60</v>
      </c>
      <c r="Q2760" s="91">
        <v>260</v>
      </c>
      <c r="R2760" s="92"/>
      <c r="S2760" s="93"/>
      <c r="T2760" s="91"/>
      <c r="U2760" s="91"/>
      <c r="V2760" s="92"/>
      <c r="W2760" s="93"/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1710</v>
      </c>
      <c r="B2761" s="110" t="s">
        <v>539</v>
      </c>
      <c r="C2761" s="110" t="s">
        <v>540</v>
      </c>
      <c r="D2761" s="21">
        <f t="shared" si="47"/>
        <v>2100</v>
      </c>
      <c r="E2761" s="24">
        <f t="shared" si="47"/>
        <v>3014</v>
      </c>
      <c r="F2761" s="90"/>
      <c r="G2761" s="90"/>
      <c r="H2761" s="91"/>
      <c r="I2761" s="91"/>
      <c r="J2761" s="92"/>
      <c r="K2761" s="93"/>
      <c r="L2761" s="91"/>
      <c r="M2761" s="91"/>
      <c r="N2761" s="92">
        <v>0</v>
      </c>
      <c r="O2761" s="93">
        <v>2314</v>
      </c>
      <c r="P2761" s="91">
        <v>2100</v>
      </c>
      <c r="Q2761" s="91">
        <v>700</v>
      </c>
      <c r="R2761" s="92"/>
      <c r="S2761" s="93"/>
      <c r="T2761" s="91"/>
      <c r="U2761" s="91"/>
      <c r="V2761" s="92"/>
      <c r="W2761" s="93"/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1710</v>
      </c>
      <c r="B2762" s="110" t="s">
        <v>541</v>
      </c>
      <c r="C2762" s="110" t="s">
        <v>542</v>
      </c>
      <c r="D2762" s="21">
        <f t="shared" si="47"/>
        <v>6172</v>
      </c>
      <c r="E2762" s="24">
        <f t="shared" si="47"/>
        <v>1778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>
        <v>0</v>
      </c>
      <c r="M2762" s="96">
        <v>0</v>
      </c>
      <c r="N2762" s="25">
        <v>6172</v>
      </c>
      <c r="O2762" s="26">
        <v>1366</v>
      </c>
      <c r="P2762" s="91">
        <v>0</v>
      </c>
      <c r="Q2762" s="91">
        <v>412</v>
      </c>
      <c r="R2762" s="25"/>
      <c r="S2762" s="26"/>
      <c r="T2762" s="96"/>
      <c r="U2762" s="96"/>
      <c r="V2762" s="25"/>
      <c r="W2762" s="26"/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1710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1710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1710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1710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25600</v>
      </c>
      <c r="F2766" s="90">
        <v>0</v>
      </c>
      <c r="G2766" s="90">
        <v>0</v>
      </c>
      <c r="H2766" s="91">
        <v>0</v>
      </c>
      <c r="I2766" s="91">
        <v>0</v>
      </c>
      <c r="J2766" s="92">
        <v>0</v>
      </c>
      <c r="K2766" s="93">
        <v>0</v>
      </c>
      <c r="L2766" s="91">
        <v>0</v>
      </c>
      <c r="M2766" s="91">
        <v>0</v>
      </c>
      <c r="N2766" s="92">
        <v>0</v>
      </c>
      <c r="O2766" s="93">
        <v>25600</v>
      </c>
      <c r="P2766" s="91">
        <v>0</v>
      </c>
      <c r="Q2766" s="91">
        <v>0</v>
      </c>
      <c r="R2766" s="92"/>
      <c r="S2766" s="93"/>
      <c r="T2766" s="91"/>
      <c r="U2766" s="91"/>
      <c r="V2766" s="92"/>
      <c r="W2766" s="93"/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1710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1710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1710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1710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1710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1710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1710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1710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1710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1710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>
        <v>0</v>
      </c>
      <c r="K2776" s="26">
        <v>0</v>
      </c>
      <c r="L2776" s="96">
        <v>0</v>
      </c>
      <c r="M2776" s="96">
        <v>0</v>
      </c>
      <c r="N2776" s="25">
        <v>0</v>
      </c>
      <c r="O2776" s="26">
        <v>0</v>
      </c>
      <c r="P2776" s="96">
        <v>0</v>
      </c>
      <c r="Q2776" s="96">
        <v>0</v>
      </c>
      <c r="R2776" s="25"/>
      <c r="S2776" s="26"/>
      <c r="T2776" s="96"/>
      <c r="U2776" s="96"/>
      <c r="V2776" s="25"/>
      <c r="W2776" s="26"/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1710</v>
      </c>
      <c r="B2777" s="110" t="s">
        <v>571</v>
      </c>
      <c r="C2777" s="110" t="s">
        <v>572</v>
      </c>
      <c r="D2777" s="21">
        <f t="shared" si="47"/>
        <v>337152.03</v>
      </c>
      <c r="E2777" s="24">
        <f t="shared" si="47"/>
        <v>149004.85</v>
      </c>
      <c r="F2777" s="90">
        <v>0</v>
      </c>
      <c r="G2777" s="90">
        <v>0</v>
      </c>
      <c r="H2777" s="91">
        <v>0</v>
      </c>
      <c r="I2777" s="91">
        <v>0</v>
      </c>
      <c r="J2777" s="92">
        <v>283318.65000000002</v>
      </c>
      <c r="K2777" s="93">
        <v>149004.85</v>
      </c>
      <c r="L2777" s="91">
        <v>0</v>
      </c>
      <c r="M2777" s="91">
        <v>0</v>
      </c>
      <c r="N2777" s="92">
        <v>0</v>
      </c>
      <c r="O2777" s="93">
        <v>0</v>
      </c>
      <c r="P2777" s="96">
        <v>53833.38</v>
      </c>
      <c r="Q2777" s="96">
        <v>0</v>
      </c>
      <c r="R2777" s="92"/>
      <c r="S2777" s="93"/>
      <c r="T2777" s="91"/>
      <c r="U2777" s="91"/>
      <c r="V2777" s="92"/>
      <c r="W2777" s="93"/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1710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1710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1710</v>
      </c>
      <c r="B2780" s="110" t="s">
        <v>577</v>
      </c>
      <c r="C2780" s="110" t="s">
        <v>1590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>
        <v>0</v>
      </c>
      <c r="M2780" s="91">
        <v>0</v>
      </c>
      <c r="N2780" s="92">
        <v>0</v>
      </c>
      <c r="O2780" s="93">
        <v>0</v>
      </c>
      <c r="P2780" s="96">
        <v>0</v>
      </c>
      <c r="Q2780" s="96">
        <v>0</v>
      </c>
      <c r="R2780" s="92"/>
      <c r="S2780" s="93"/>
      <c r="T2780" s="91"/>
      <c r="U2780" s="91"/>
      <c r="V2780" s="92"/>
      <c r="W2780" s="93"/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1710</v>
      </c>
      <c r="B2781" s="110" t="s">
        <v>578</v>
      </c>
      <c r="C2781" s="110" t="s">
        <v>579</v>
      </c>
      <c r="D2781" s="21">
        <f t="shared" si="47"/>
        <v>265508.47999999998</v>
      </c>
      <c r="E2781" s="24">
        <f t="shared" si="47"/>
        <v>303858.48</v>
      </c>
      <c r="F2781" s="90">
        <v>0</v>
      </c>
      <c r="G2781" s="90">
        <v>0</v>
      </c>
      <c r="H2781" s="91">
        <v>0</v>
      </c>
      <c r="I2781" s="91">
        <v>0</v>
      </c>
      <c r="J2781" s="92">
        <v>265508.47999999998</v>
      </c>
      <c r="K2781" s="93">
        <v>303858.48</v>
      </c>
      <c r="L2781" s="91">
        <v>0</v>
      </c>
      <c r="M2781" s="91">
        <v>0</v>
      </c>
      <c r="N2781" s="92">
        <v>0</v>
      </c>
      <c r="O2781" s="93">
        <v>0</v>
      </c>
      <c r="P2781" s="91">
        <v>0</v>
      </c>
      <c r="Q2781" s="91">
        <v>0</v>
      </c>
      <c r="R2781" s="92"/>
      <c r="S2781" s="93"/>
      <c r="T2781" s="91"/>
      <c r="U2781" s="91"/>
      <c r="V2781" s="92"/>
      <c r="W2781" s="93"/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1710</v>
      </c>
      <c r="B2782" s="110" t="s">
        <v>580</v>
      </c>
      <c r="C2782" s="110" t="s">
        <v>581</v>
      </c>
      <c r="D2782" s="21">
        <f t="shared" si="47"/>
        <v>3310940.3200000003</v>
      </c>
      <c r="E2782" s="24">
        <f t="shared" si="47"/>
        <v>1615994.65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>
        <v>10065.370000000001</v>
      </c>
      <c r="K2782" s="93">
        <v>1500</v>
      </c>
      <c r="L2782" s="91">
        <v>687712</v>
      </c>
      <c r="M2782" s="91">
        <v>574996.31000000006</v>
      </c>
      <c r="N2782" s="92">
        <v>56</v>
      </c>
      <c r="O2782" s="93">
        <v>0</v>
      </c>
      <c r="P2782" s="91">
        <v>0</v>
      </c>
      <c r="Q2782" s="91">
        <v>0</v>
      </c>
      <c r="R2782" s="92"/>
      <c r="S2782" s="93"/>
      <c r="T2782" s="91"/>
      <c r="U2782" s="91"/>
      <c r="V2782" s="92"/>
      <c r="W2782" s="93"/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1710</v>
      </c>
      <c r="B2783" s="110" t="s">
        <v>582</v>
      </c>
      <c r="C2783" s="110" t="s">
        <v>1591</v>
      </c>
      <c r="D2783" s="21">
        <f t="shared" si="47"/>
        <v>0</v>
      </c>
      <c r="E2783" s="24">
        <f t="shared" si="47"/>
        <v>1211204.44</v>
      </c>
      <c r="F2783" s="90">
        <v>0</v>
      </c>
      <c r="G2783" s="90">
        <v>1211204.44</v>
      </c>
      <c r="H2783" s="91">
        <v>0</v>
      </c>
      <c r="I2783" s="91">
        <v>0</v>
      </c>
      <c r="J2783" s="92">
        <v>0</v>
      </c>
      <c r="K2783" s="93">
        <v>0</v>
      </c>
      <c r="L2783" s="91">
        <v>0</v>
      </c>
      <c r="M2783" s="91">
        <v>0</v>
      </c>
      <c r="N2783" s="92">
        <v>0</v>
      </c>
      <c r="O2783" s="93">
        <v>0</v>
      </c>
      <c r="P2783" s="91">
        <v>0</v>
      </c>
      <c r="Q2783" s="91">
        <v>0</v>
      </c>
      <c r="R2783" s="92"/>
      <c r="S2783" s="93"/>
      <c r="T2783" s="91"/>
      <c r="U2783" s="91"/>
      <c r="V2783" s="92"/>
      <c r="W2783" s="93"/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1710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>
        <v>0</v>
      </c>
      <c r="K2784" s="93">
        <v>0</v>
      </c>
      <c r="L2784" s="91">
        <v>0</v>
      </c>
      <c r="M2784" s="91">
        <v>0</v>
      </c>
      <c r="N2784" s="92">
        <v>0</v>
      </c>
      <c r="O2784" s="93">
        <v>0</v>
      </c>
      <c r="P2784" s="91">
        <v>0</v>
      </c>
      <c r="Q2784" s="91">
        <v>0</v>
      </c>
      <c r="R2784" s="92"/>
      <c r="S2784" s="93"/>
      <c r="T2784" s="91"/>
      <c r="U2784" s="91"/>
      <c r="V2784" s="92"/>
      <c r="W2784" s="93"/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1710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1710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1710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1710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1710</v>
      </c>
      <c r="B2789" s="110" t="s">
        <v>593</v>
      </c>
      <c r="C2789" s="110" t="s">
        <v>1592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1710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1710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1710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1710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1710</v>
      </c>
      <c r="B2794" s="110" t="s">
        <v>602</v>
      </c>
      <c r="C2794" s="110" t="s">
        <v>1672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1710</v>
      </c>
      <c r="B2795" s="110" t="s">
        <v>1593</v>
      </c>
      <c r="C2795" s="110" t="s">
        <v>1594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1710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1710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1710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1710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1710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1710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1710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1000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>
        <v>0</v>
      </c>
      <c r="Q2802" s="91">
        <v>1000</v>
      </c>
      <c r="R2802" s="92"/>
      <c r="S2802" s="93"/>
      <c r="T2802" s="91"/>
      <c r="U2802" s="91"/>
      <c r="V2802" s="92"/>
      <c r="W2802" s="93"/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1710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1710</v>
      </c>
      <c r="B2804" s="110" t="s">
        <v>619</v>
      </c>
      <c r="C2804" s="110" t="s">
        <v>620</v>
      </c>
      <c r="D2804" s="21">
        <f t="shared" si="47"/>
        <v>240</v>
      </c>
      <c r="E2804" s="24">
        <f t="shared" si="47"/>
        <v>100575</v>
      </c>
      <c r="F2804" s="90">
        <v>140</v>
      </c>
      <c r="G2804" s="90">
        <v>680</v>
      </c>
      <c r="H2804" s="91">
        <v>0</v>
      </c>
      <c r="I2804" s="91">
        <v>0</v>
      </c>
      <c r="J2804" s="92">
        <v>0</v>
      </c>
      <c r="K2804" s="93">
        <v>4275</v>
      </c>
      <c r="L2804" s="91">
        <v>0</v>
      </c>
      <c r="M2804" s="91">
        <v>40060</v>
      </c>
      <c r="N2804" s="92">
        <v>0</v>
      </c>
      <c r="O2804" s="93">
        <v>55560</v>
      </c>
      <c r="P2804" s="96">
        <v>100</v>
      </c>
      <c r="Q2804" s="96">
        <v>0</v>
      </c>
      <c r="R2804" s="92"/>
      <c r="S2804" s="93"/>
      <c r="T2804" s="91"/>
      <c r="U2804" s="91"/>
      <c r="V2804" s="92"/>
      <c r="W2804" s="93"/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1710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54050</v>
      </c>
      <c r="F2805" s="90">
        <v>0</v>
      </c>
      <c r="G2805" s="90">
        <v>17350</v>
      </c>
      <c r="H2805" s="91">
        <v>0</v>
      </c>
      <c r="I2805" s="91">
        <v>0</v>
      </c>
      <c r="J2805" s="92">
        <v>0</v>
      </c>
      <c r="K2805" s="93">
        <v>2500</v>
      </c>
      <c r="L2805" s="91">
        <v>0</v>
      </c>
      <c r="M2805" s="91">
        <v>23250</v>
      </c>
      <c r="N2805" s="92">
        <v>0</v>
      </c>
      <c r="O2805" s="93">
        <v>10950</v>
      </c>
      <c r="P2805" s="91">
        <v>0</v>
      </c>
      <c r="Q2805" s="91">
        <v>0</v>
      </c>
      <c r="R2805" s="92"/>
      <c r="S2805" s="93"/>
      <c r="T2805" s="91"/>
      <c r="U2805" s="91"/>
      <c r="V2805" s="92"/>
      <c r="W2805" s="93"/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1710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2445.46</v>
      </c>
      <c r="F2806" s="90"/>
      <c r="G2806" s="90"/>
      <c r="H2806" s="91"/>
      <c r="I2806" s="91"/>
      <c r="J2806" s="92"/>
      <c r="K2806" s="93"/>
      <c r="L2806" s="91">
        <v>0</v>
      </c>
      <c r="M2806" s="91">
        <v>2445.46</v>
      </c>
      <c r="N2806" s="92">
        <v>0</v>
      </c>
      <c r="O2806" s="93">
        <v>0</v>
      </c>
      <c r="P2806" s="91">
        <v>0</v>
      </c>
      <c r="Q2806" s="91">
        <v>0</v>
      </c>
      <c r="R2806" s="92"/>
      <c r="S2806" s="93"/>
      <c r="T2806" s="91"/>
      <c r="U2806" s="91"/>
      <c r="V2806" s="92"/>
      <c r="W2806" s="93"/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1710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1710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87381</v>
      </c>
      <c r="F2808" s="90"/>
      <c r="G2808" s="90"/>
      <c r="H2808" s="96"/>
      <c r="I2808" s="96"/>
      <c r="J2808" s="25">
        <v>0</v>
      </c>
      <c r="K2808" s="26">
        <v>51397</v>
      </c>
      <c r="L2808" s="96">
        <v>0</v>
      </c>
      <c r="M2808" s="96">
        <v>28601</v>
      </c>
      <c r="N2808" s="25">
        <v>0</v>
      </c>
      <c r="O2808" s="26">
        <v>0</v>
      </c>
      <c r="P2808" s="91">
        <v>0</v>
      </c>
      <c r="Q2808" s="91">
        <v>7383</v>
      </c>
      <c r="R2808" s="25"/>
      <c r="S2808" s="26"/>
      <c r="T2808" s="96"/>
      <c r="U2808" s="96"/>
      <c r="V2808" s="25"/>
      <c r="W2808" s="26"/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1710</v>
      </c>
      <c r="B2809" s="110" t="s">
        <v>629</v>
      </c>
      <c r="C2809" s="110" t="s">
        <v>630</v>
      </c>
      <c r="D2809" s="21">
        <f t="shared" si="47"/>
        <v>90444.66</v>
      </c>
      <c r="E2809" s="24">
        <f t="shared" si="47"/>
        <v>1739552.62</v>
      </c>
      <c r="F2809" s="90">
        <v>1577</v>
      </c>
      <c r="G2809" s="90">
        <v>296200</v>
      </c>
      <c r="H2809" s="96">
        <v>3137</v>
      </c>
      <c r="I2809" s="96">
        <v>299568</v>
      </c>
      <c r="J2809" s="25">
        <v>32522</v>
      </c>
      <c r="K2809" s="26">
        <v>284324</v>
      </c>
      <c r="L2809" s="96">
        <v>21973</v>
      </c>
      <c r="M2809" s="96">
        <v>192700</v>
      </c>
      <c r="N2809" s="25">
        <v>23185.66</v>
      </c>
      <c r="O2809" s="26">
        <v>278215.62</v>
      </c>
      <c r="P2809" s="96">
        <v>8050</v>
      </c>
      <c r="Q2809" s="96">
        <v>388545</v>
      </c>
      <c r="R2809" s="25"/>
      <c r="S2809" s="26"/>
      <c r="T2809" s="96"/>
      <c r="U2809" s="96"/>
      <c r="V2809" s="25"/>
      <c r="W2809" s="26"/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1710</v>
      </c>
      <c r="B2810" s="110" t="s">
        <v>631</v>
      </c>
      <c r="C2810" s="110" t="s">
        <v>632</v>
      </c>
      <c r="D2810" s="21">
        <f t="shared" si="47"/>
        <v>14599</v>
      </c>
      <c r="E2810" s="24">
        <f t="shared" si="47"/>
        <v>1575341</v>
      </c>
      <c r="F2810" s="90">
        <v>0</v>
      </c>
      <c r="G2810" s="90">
        <v>269854</v>
      </c>
      <c r="H2810" s="96">
        <v>0</v>
      </c>
      <c r="I2810" s="96">
        <v>222542</v>
      </c>
      <c r="J2810" s="25">
        <v>12499</v>
      </c>
      <c r="K2810" s="26">
        <v>513567</v>
      </c>
      <c r="L2810" s="96">
        <v>0</v>
      </c>
      <c r="M2810" s="96">
        <v>188932</v>
      </c>
      <c r="N2810" s="25">
        <v>0</v>
      </c>
      <c r="O2810" s="26">
        <v>183279</v>
      </c>
      <c r="P2810" s="96">
        <v>2100</v>
      </c>
      <c r="Q2810" s="96">
        <v>197167</v>
      </c>
      <c r="R2810" s="25"/>
      <c r="S2810" s="26"/>
      <c r="T2810" s="96"/>
      <c r="U2810" s="96"/>
      <c r="V2810" s="25"/>
      <c r="W2810" s="26"/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1710</v>
      </c>
      <c r="B2811" s="110" t="s">
        <v>633</v>
      </c>
      <c r="C2811" s="110" t="s">
        <v>1595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1710</v>
      </c>
      <c r="B2812" s="110" t="s">
        <v>634</v>
      </c>
      <c r="C2812" s="110" t="s">
        <v>1596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1710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>
        <v>0</v>
      </c>
      <c r="K2813" s="93">
        <v>0</v>
      </c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1710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>
        <v>0</v>
      </c>
      <c r="K2814" s="26">
        <v>0</v>
      </c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1710</v>
      </c>
      <c r="B2815" s="110" t="s">
        <v>639</v>
      </c>
      <c r="C2815" s="110" t="s">
        <v>640</v>
      </c>
      <c r="D2815" s="21">
        <f t="shared" si="47"/>
        <v>1068</v>
      </c>
      <c r="E2815" s="24">
        <f t="shared" si="47"/>
        <v>3648326.77</v>
      </c>
      <c r="F2815" s="90">
        <v>510</v>
      </c>
      <c r="G2815" s="90">
        <v>447475</v>
      </c>
      <c r="H2815" s="91">
        <v>378</v>
      </c>
      <c r="I2815" s="91">
        <v>496727</v>
      </c>
      <c r="J2815" s="92">
        <v>0</v>
      </c>
      <c r="K2815" s="93">
        <v>1229093.77</v>
      </c>
      <c r="L2815" s="91">
        <v>180</v>
      </c>
      <c r="M2815" s="91">
        <v>473411</v>
      </c>
      <c r="N2815" s="92">
        <v>0</v>
      </c>
      <c r="O2815" s="93">
        <v>424382</v>
      </c>
      <c r="P2815" s="96">
        <v>0</v>
      </c>
      <c r="Q2815" s="96">
        <v>577238</v>
      </c>
      <c r="R2815" s="92"/>
      <c r="S2815" s="93"/>
      <c r="T2815" s="91"/>
      <c r="U2815" s="91"/>
      <c r="V2815" s="92"/>
      <c r="W2815" s="93"/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1710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2039699</v>
      </c>
      <c r="F2816" s="90">
        <v>0</v>
      </c>
      <c r="G2816" s="90">
        <v>354401</v>
      </c>
      <c r="H2816" s="96">
        <v>0</v>
      </c>
      <c r="I2816" s="96">
        <v>425581</v>
      </c>
      <c r="J2816" s="25">
        <v>0</v>
      </c>
      <c r="K2816" s="26">
        <v>594541</v>
      </c>
      <c r="L2816" s="96">
        <v>0</v>
      </c>
      <c r="M2816" s="96">
        <v>284963</v>
      </c>
      <c r="N2816" s="25">
        <v>0</v>
      </c>
      <c r="O2816" s="26">
        <v>159679</v>
      </c>
      <c r="P2816" s="91">
        <v>0</v>
      </c>
      <c r="Q2816" s="91">
        <v>220534</v>
      </c>
      <c r="R2816" s="25"/>
      <c r="S2816" s="26"/>
      <c r="T2816" s="96"/>
      <c r="U2816" s="96"/>
      <c r="V2816" s="25"/>
      <c r="W2816" s="26"/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1710</v>
      </c>
      <c r="B2817" s="110" t="s">
        <v>643</v>
      </c>
      <c r="C2817" s="110" t="s">
        <v>644</v>
      </c>
      <c r="D2817" s="21">
        <f t="shared" si="47"/>
        <v>289118.37000000005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>
        <v>193525.73</v>
      </c>
      <c r="K2817" s="26">
        <v>0</v>
      </c>
      <c r="L2817" s="96">
        <v>0</v>
      </c>
      <c r="M2817" s="96">
        <v>0</v>
      </c>
      <c r="N2817" s="25">
        <v>0</v>
      </c>
      <c r="O2817" s="26">
        <v>0</v>
      </c>
      <c r="P2817" s="96">
        <v>9367.82</v>
      </c>
      <c r="Q2817" s="96">
        <v>0</v>
      </c>
      <c r="R2817" s="25"/>
      <c r="S2817" s="26"/>
      <c r="T2817" s="96"/>
      <c r="U2817" s="96"/>
      <c r="V2817" s="25"/>
      <c r="W2817" s="26"/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1710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123938.47</v>
      </c>
      <c r="F2818" s="90">
        <v>0</v>
      </c>
      <c r="G2818" s="90">
        <v>43449.21</v>
      </c>
      <c r="H2818" s="96">
        <v>0</v>
      </c>
      <c r="I2818" s="96">
        <v>45569.85</v>
      </c>
      <c r="J2818" s="25">
        <v>0</v>
      </c>
      <c r="K2818" s="26">
        <v>20519.310000000001</v>
      </c>
      <c r="L2818" s="96">
        <v>0</v>
      </c>
      <c r="M2818" s="96">
        <v>0</v>
      </c>
      <c r="N2818" s="25">
        <v>0</v>
      </c>
      <c r="O2818" s="26">
        <v>0</v>
      </c>
      <c r="P2818" s="96">
        <v>0</v>
      </c>
      <c r="Q2818" s="96">
        <v>14400.1</v>
      </c>
      <c r="R2818" s="25"/>
      <c r="S2818" s="26"/>
      <c r="T2818" s="96"/>
      <c r="U2818" s="96"/>
      <c r="V2818" s="25"/>
      <c r="W2818" s="26"/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1710</v>
      </c>
      <c r="B2819" s="110" t="s">
        <v>647</v>
      </c>
      <c r="C2819" s="110" t="s">
        <v>648</v>
      </c>
      <c r="D2819" s="21">
        <f t="shared" si="47"/>
        <v>0</v>
      </c>
      <c r="E2819" s="24">
        <f t="shared" si="47"/>
        <v>294354</v>
      </c>
      <c r="F2819" s="90">
        <v>0</v>
      </c>
      <c r="G2819" s="90">
        <v>63338</v>
      </c>
      <c r="H2819" s="96">
        <v>0</v>
      </c>
      <c r="I2819" s="96">
        <v>57194</v>
      </c>
      <c r="J2819" s="25">
        <v>0</v>
      </c>
      <c r="K2819" s="26">
        <v>32522</v>
      </c>
      <c r="L2819" s="96">
        <v>0</v>
      </c>
      <c r="M2819" s="96">
        <v>31452</v>
      </c>
      <c r="N2819" s="25">
        <v>0</v>
      </c>
      <c r="O2819" s="26">
        <v>39738</v>
      </c>
      <c r="P2819" s="96">
        <v>0</v>
      </c>
      <c r="Q2819" s="96">
        <v>70110</v>
      </c>
      <c r="R2819" s="25"/>
      <c r="S2819" s="26"/>
      <c r="T2819" s="96"/>
      <c r="U2819" s="96"/>
      <c r="V2819" s="25"/>
      <c r="W2819" s="26"/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1710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221935</v>
      </c>
      <c r="F2820" s="90">
        <v>0</v>
      </c>
      <c r="G2820" s="90">
        <v>68417</v>
      </c>
      <c r="H2820" s="96">
        <v>0</v>
      </c>
      <c r="I2820" s="96">
        <v>27867</v>
      </c>
      <c r="J2820" s="25">
        <v>0</v>
      </c>
      <c r="K2820" s="26">
        <v>35084</v>
      </c>
      <c r="L2820" s="96">
        <v>0</v>
      </c>
      <c r="M2820" s="96">
        <v>17715</v>
      </c>
      <c r="N2820" s="25">
        <v>0</v>
      </c>
      <c r="O2820" s="26">
        <v>51025</v>
      </c>
      <c r="P2820" s="96">
        <v>0</v>
      </c>
      <c r="Q2820" s="96">
        <v>21827</v>
      </c>
      <c r="R2820" s="25"/>
      <c r="S2820" s="26"/>
      <c r="T2820" s="96"/>
      <c r="U2820" s="96"/>
      <c r="V2820" s="25"/>
      <c r="W2820" s="26"/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1710</v>
      </c>
      <c r="B2821" s="110" t="s">
        <v>651</v>
      </c>
      <c r="C2821" s="110" t="s">
        <v>652</v>
      </c>
      <c r="D2821" s="21">
        <f t="shared" si="48"/>
        <v>2194</v>
      </c>
      <c r="E2821" s="24">
        <f t="shared" si="48"/>
        <v>570329</v>
      </c>
      <c r="F2821" s="90">
        <v>0</v>
      </c>
      <c r="G2821" s="90">
        <v>77141</v>
      </c>
      <c r="H2821" s="96">
        <v>0</v>
      </c>
      <c r="I2821" s="96">
        <v>68974</v>
      </c>
      <c r="J2821" s="25">
        <v>0</v>
      </c>
      <c r="K2821" s="26">
        <v>189645</v>
      </c>
      <c r="L2821" s="96">
        <v>1681</v>
      </c>
      <c r="M2821" s="96">
        <v>76688</v>
      </c>
      <c r="N2821" s="25">
        <v>240</v>
      </c>
      <c r="O2821" s="26">
        <v>67115</v>
      </c>
      <c r="P2821" s="96">
        <v>273</v>
      </c>
      <c r="Q2821" s="96">
        <v>90766</v>
      </c>
      <c r="R2821" s="25"/>
      <c r="S2821" s="26"/>
      <c r="T2821" s="96"/>
      <c r="U2821" s="96"/>
      <c r="V2821" s="25"/>
      <c r="W2821" s="26"/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1710</v>
      </c>
      <c r="B2822" s="110" t="s">
        <v>653</v>
      </c>
      <c r="C2822" s="110" t="s">
        <v>1597</v>
      </c>
      <c r="D2822" s="21">
        <f t="shared" si="48"/>
        <v>0</v>
      </c>
      <c r="E2822" s="24">
        <f t="shared" si="48"/>
        <v>282773.5</v>
      </c>
      <c r="F2822" s="90">
        <v>0</v>
      </c>
      <c r="G2822" s="90">
        <v>29151</v>
      </c>
      <c r="H2822" s="96">
        <v>0</v>
      </c>
      <c r="I2822" s="96">
        <v>21866</v>
      </c>
      <c r="J2822" s="25">
        <v>0</v>
      </c>
      <c r="K2822" s="26">
        <v>107738.5</v>
      </c>
      <c r="L2822" s="96">
        <v>0</v>
      </c>
      <c r="M2822" s="96">
        <v>26152</v>
      </c>
      <c r="N2822" s="25">
        <v>0</v>
      </c>
      <c r="O2822" s="26">
        <v>42919</v>
      </c>
      <c r="P2822" s="96">
        <v>0</v>
      </c>
      <c r="Q2822" s="96">
        <v>54947</v>
      </c>
      <c r="R2822" s="25"/>
      <c r="S2822" s="26"/>
      <c r="T2822" s="96"/>
      <c r="U2822" s="96"/>
      <c r="V2822" s="25"/>
      <c r="W2822" s="26"/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1710</v>
      </c>
      <c r="B2823" s="110" t="s">
        <v>654</v>
      </c>
      <c r="C2823" s="110" t="s">
        <v>1598</v>
      </c>
      <c r="D2823" s="21">
        <f t="shared" si="48"/>
        <v>96036.920000000013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>
        <v>82372.820000000007</v>
      </c>
      <c r="K2823" s="26">
        <v>0</v>
      </c>
      <c r="L2823" s="96">
        <v>1896.9</v>
      </c>
      <c r="M2823" s="96">
        <v>0</v>
      </c>
      <c r="N2823" s="25">
        <v>1164.47</v>
      </c>
      <c r="O2823" s="26">
        <v>0</v>
      </c>
      <c r="P2823" s="96">
        <v>6438.38</v>
      </c>
      <c r="Q2823" s="96">
        <v>0</v>
      </c>
      <c r="R2823" s="25"/>
      <c r="S2823" s="26"/>
      <c r="T2823" s="96"/>
      <c r="U2823" s="96"/>
      <c r="V2823" s="25"/>
      <c r="W2823" s="26"/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1710</v>
      </c>
      <c r="B2824" s="110" t="s">
        <v>655</v>
      </c>
      <c r="C2824" s="110" t="s">
        <v>1599</v>
      </c>
      <c r="D2824" s="21">
        <f t="shared" si="48"/>
        <v>0</v>
      </c>
      <c r="E2824" s="24">
        <f t="shared" si="48"/>
        <v>38769.129999999997</v>
      </c>
      <c r="F2824" s="90">
        <v>0</v>
      </c>
      <c r="G2824" s="90">
        <v>1528.57</v>
      </c>
      <c r="H2824" s="91">
        <v>0</v>
      </c>
      <c r="I2824" s="91">
        <v>10105.33</v>
      </c>
      <c r="J2824" s="92">
        <v>0</v>
      </c>
      <c r="K2824" s="93">
        <v>1193.6600000000001</v>
      </c>
      <c r="L2824" s="91">
        <v>0</v>
      </c>
      <c r="M2824" s="91">
        <v>3620.17</v>
      </c>
      <c r="N2824" s="92">
        <v>0</v>
      </c>
      <c r="O2824" s="93">
        <v>8899.18</v>
      </c>
      <c r="P2824" s="96">
        <v>0</v>
      </c>
      <c r="Q2824" s="96">
        <v>13422.22</v>
      </c>
      <c r="R2824" s="92"/>
      <c r="S2824" s="93"/>
      <c r="T2824" s="91"/>
      <c r="U2824" s="91"/>
      <c r="V2824" s="92"/>
      <c r="W2824" s="93"/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1710</v>
      </c>
      <c r="B2825" s="110" t="s">
        <v>656</v>
      </c>
      <c r="C2825" s="110" t="s">
        <v>1600</v>
      </c>
      <c r="D2825" s="21">
        <f t="shared" si="48"/>
        <v>0</v>
      </c>
      <c r="E2825" s="24">
        <f t="shared" si="48"/>
        <v>38213</v>
      </c>
      <c r="F2825" s="90">
        <v>0</v>
      </c>
      <c r="G2825" s="90">
        <v>5302</v>
      </c>
      <c r="H2825" s="96">
        <v>0</v>
      </c>
      <c r="I2825" s="96">
        <v>6517</v>
      </c>
      <c r="J2825" s="25">
        <v>0</v>
      </c>
      <c r="K2825" s="26">
        <v>5454</v>
      </c>
      <c r="L2825" s="96">
        <v>0</v>
      </c>
      <c r="M2825" s="96">
        <v>4934</v>
      </c>
      <c r="N2825" s="25">
        <v>0</v>
      </c>
      <c r="O2825" s="26">
        <v>5854</v>
      </c>
      <c r="P2825" s="91">
        <v>0</v>
      </c>
      <c r="Q2825" s="91">
        <v>10152</v>
      </c>
      <c r="R2825" s="25"/>
      <c r="S2825" s="26"/>
      <c r="T2825" s="96"/>
      <c r="U2825" s="96"/>
      <c r="V2825" s="25"/>
      <c r="W2825" s="26"/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1710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48210</v>
      </c>
      <c r="F2826" s="90"/>
      <c r="G2826" s="90"/>
      <c r="H2826" s="96"/>
      <c r="I2826" s="96"/>
      <c r="J2826" s="25">
        <v>0</v>
      </c>
      <c r="K2826" s="26">
        <v>48210</v>
      </c>
      <c r="L2826" s="96"/>
      <c r="M2826" s="96"/>
      <c r="N2826" s="25"/>
      <c r="O2826" s="26"/>
      <c r="P2826" s="96"/>
      <c r="Q2826" s="96"/>
      <c r="R2826" s="25"/>
      <c r="S2826" s="26"/>
      <c r="T2826" s="96"/>
      <c r="U2826" s="96"/>
      <c r="V2826" s="25"/>
      <c r="W2826" s="26"/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1710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1710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1710</v>
      </c>
      <c r="B2829" s="110" t="s">
        <v>663</v>
      </c>
      <c r="C2829" s="110" t="s">
        <v>664</v>
      </c>
      <c r="D2829" s="21">
        <f t="shared" si="48"/>
        <v>888424.59</v>
      </c>
      <c r="E2829" s="24">
        <f t="shared" si="48"/>
        <v>31906324.809999999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>
        <v>686647.59</v>
      </c>
      <c r="K2829" s="26">
        <v>7224371.8099999996</v>
      </c>
      <c r="L2829" s="96">
        <v>0</v>
      </c>
      <c r="M2829" s="96">
        <v>4359570</v>
      </c>
      <c r="N2829" s="25">
        <v>0</v>
      </c>
      <c r="O2829" s="26">
        <v>5072397</v>
      </c>
      <c r="P2829" s="96">
        <v>106880</v>
      </c>
      <c r="Q2829" s="96">
        <v>6308086</v>
      </c>
      <c r="R2829" s="25"/>
      <c r="S2829" s="26"/>
      <c r="T2829" s="96"/>
      <c r="U2829" s="96"/>
      <c r="V2829" s="25"/>
      <c r="W2829" s="26"/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1710</v>
      </c>
      <c r="B2830" s="110" t="s">
        <v>665</v>
      </c>
      <c r="C2830" s="110" t="s">
        <v>666</v>
      </c>
      <c r="D2830" s="21">
        <f t="shared" si="48"/>
        <v>26859.25</v>
      </c>
      <c r="E2830" s="24">
        <f t="shared" si="48"/>
        <v>25967971.199999999</v>
      </c>
      <c r="F2830" s="90">
        <v>0</v>
      </c>
      <c r="G2830" s="90">
        <v>3731170</v>
      </c>
      <c r="H2830" s="96">
        <v>0</v>
      </c>
      <c r="I2830" s="96">
        <v>3890600</v>
      </c>
      <c r="J2830" s="25">
        <v>26859.25</v>
      </c>
      <c r="K2830" s="26">
        <v>8245557.2000000002</v>
      </c>
      <c r="L2830" s="96">
        <v>0</v>
      </c>
      <c r="M2830" s="96">
        <v>2918185</v>
      </c>
      <c r="N2830" s="25">
        <v>0</v>
      </c>
      <c r="O2830" s="26">
        <v>3645565</v>
      </c>
      <c r="P2830" s="96">
        <v>0</v>
      </c>
      <c r="Q2830" s="96">
        <v>3536894</v>
      </c>
      <c r="R2830" s="25"/>
      <c r="S2830" s="26"/>
      <c r="T2830" s="96"/>
      <c r="U2830" s="96"/>
      <c r="V2830" s="25"/>
      <c r="W2830" s="26"/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1710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428135</v>
      </c>
      <c r="F2831" s="90">
        <v>0</v>
      </c>
      <c r="G2831" s="90">
        <v>75861</v>
      </c>
      <c r="H2831" s="96">
        <v>0</v>
      </c>
      <c r="I2831" s="96">
        <v>78712</v>
      </c>
      <c r="J2831" s="25">
        <v>0</v>
      </c>
      <c r="K2831" s="26">
        <v>8464</v>
      </c>
      <c r="L2831" s="96">
        <v>0</v>
      </c>
      <c r="M2831" s="96">
        <v>87084</v>
      </c>
      <c r="N2831" s="25">
        <v>0</v>
      </c>
      <c r="O2831" s="26">
        <v>75763</v>
      </c>
      <c r="P2831" s="96">
        <v>0</v>
      </c>
      <c r="Q2831" s="96">
        <v>102251</v>
      </c>
      <c r="R2831" s="25"/>
      <c r="S2831" s="26"/>
      <c r="T2831" s="96"/>
      <c r="U2831" s="96"/>
      <c r="V2831" s="25"/>
      <c r="W2831" s="26"/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1710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30490</v>
      </c>
      <c r="F2832" s="90"/>
      <c r="G2832" s="90"/>
      <c r="H2832" s="96"/>
      <c r="I2832" s="96"/>
      <c r="J2832" s="25">
        <v>0</v>
      </c>
      <c r="K2832" s="26">
        <v>30490</v>
      </c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1710</v>
      </c>
      <c r="B2833" s="110" t="s">
        <v>671</v>
      </c>
      <c r="C2833" s="110" t="s">
        <v>1601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1710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2425540.84</v>
      </c>
      <c r="F2834" s="90">
        <v>0</v>
      </c>
      <c r="G2834" s="90">
        <v>600</v>
      </c>
      <c r="H2834" s="91">
        <v>0</v>
      </c>
      <c r="I2834" s="91">
        <v>0</v>
      </c>
      <c r="J2834" s="92">
        <v>0</v>
      </c>
      <c r="K2834" s="93">
        <v>2424940.84</v>
      </c>
      <c r="L2834" s="91">
        <v>0</v>
      </c>
      <c r="M2834" s="91">
        <v>0</v>
      </c>
      <c r="N2834" s="92">
        <v>0</v>
      </c>
      <c r="O2834" s="93">
        <v>0</v>
      </c>
      <c r="P2834" s="91">
        <v>0</v>
      </c>
      <c r="Q2834" s="91">
        <v>0</v>
      </c>
      <c r="R2834" s="92"/>
      <c r="S2834" s="93"/>
      <c r="T2834" s="91"/>
      <c r="U2834" s="91"/>
      <c r="V2834" s="92"/>
      <c r="W2834" s="93"/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1710</v>
      </c>
      <c r="B2835" s="110" t="s">
        <v>674</v>
      </c>
      <c r="C2835" s="110" t="s">
        <v>675</v>
      </c>
      <c r="D2835" s="21">
        <f t="shared" si="48"/>
        <v>31219677.219999999</v>
      </c>
      <c r="E2835" s="24">
        <f t="shared" si="48"/>
        <v>61566024.180000007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>
        <v>6537724.2199999997</v>
      </c>
      <c r="K2835" s="93">
        <v>0</v>
      </c>
      <c r="L2835" s="91">
        <v>4359570</v>
      </c>
      <c r="M2835" s="91">
        <v>9245226.0999999996</v>
      </c>
      <c r="N2835" s="92">
        <v>5072397</v>
      </c>
      <c r="O2835" s="93">
        <v>13211251.310000001</v>
      </c>
      <c r="P2835" s="91">
        <v>6308086</v>
      </c>
      <c r="Q2835" s="91">
        <v>3106880</v>
      </c>
      <c r="R2835" s="92"/>
      <c r="S2835" s="93"/>
      <c r="T2835" s="91"/>
      <c r="U2835" s="91"/>
      <c r="V2835" s="92"/>
      <c r="W2835" s="93"/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1710</v>
      </c>
      <c r="B2836" s="110" t="s">
        <v>676</v>
      </c>
      <c r="C2836" s="110" t="s">
        <v>677</v>
      </c>
      <c r="D2836" s="21">
        <f t="shared" si="48"/>
        <v>3000000</v>
      </c>
      <c r="E2836" s="24">
        <f t="shared" si="48"/>
        <v>21052559.48</v>
      </c>
      <c r="F2836" s="90"/>
      <c r="G2836" s="90"/>
      <c r="H2836" s="91">
        <v>0</v>
      </c>
      <c r="I2836" s="91">
        <v>21052559.48</v>
      </c>
      <c r="J2836" s="92"/>
      <c r="K2836" s="93"/>
      <c r="L2836" s="91">
        <v>0</v>
      </c>
      <c r="M2836" s="91">
        <v>0</v>
      </c>
      <c r="N2836" s="92">
        <v>0</v>
      </c>
      <c r="O2836" s="93">
        <v>0</v>
      </c>
      <c r="P2836" s="91">
        <v>3000000</v>
      </c>
      <c r="Q2836" s="91">
        <v>0</v>
      </c>
      <c r="R2836" s="92"/>
      <c r="S2836" s="93"/>
      <c r="T2836" s="91"/>
      <c r="U2836" s="91"/>
      <c r="V2836" s="92"/>
      <c r="W2836" s="93"/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1710</v>
      </c>
      <c r="B2837" s="110" t="s">
        <v>678</v>
      </c>
      <c r="C2837" s="110" t="s">
        <v>679</v>
      </c>
      <c r="D2837" s="21">
        <f t="shared" si="48"/>
        <v>926614</v>
      </c>
      <c r="E2837" s="24">
        <f t="shared" si="48"/>
        <v>8646857.7300000004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>
        <v>266057</v>
      </c>
      <c r="K2837" s="26">
        <v>0</v>
      </c>
      <c r="L2837" s="96">
        <v>192317</v>
      </c>
      <c r="M2837" s="96">
        <v>0</v>
      </c>
      <c r="N2837" s="25">
        <v>123309</v>
      </c>
      <c r="O2837" s="26">
        <v>0</v>
      </c>
      <c r="P2837" s="91">
        <v>216371</v>
      </c>
      <c r="Q2837" s="91">
        <v>0</v>
      </c>
      <c r="R2837" s="25"/>
      <c r="S2837" s="26"/>
      <c r="T2837" s="96"/>
      <c r="U2837" s="96"/>
      <c r="V2837" s="25"/>
      <c r="W2837" s="26"/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1710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2878618.8499999996</v>
      </c>
      <c r="F2838" s="90">
        <v>0</v>
      </c>
      <c r="G2838" s="90">
        <v>53597</v>
      </c>
      <c r="H2838" s="96">
        <v>0</v>
      </c>
      <c r="I2838" s="96">
        <v>226388.64</v>
      </c>
      <c r="J2838" s="25">
        <v>0</v>
      </c>
      <c r="K2838" s="26">
        <v>505873.91999999998</v>
      </c>
      <c r="L2838" s="96">
        <v>0</v>
      </c>
      <c r="M2838" s="96">
        <v>335144.61</v>
      </c>
      <c r="N2838" s="25">
        <v>0</v>
      </c>
      <c r="O2838" s="26">
        <v>370033.54</v>
      </c>
      <c r="P2838" s="96">
        <v>0</v>
      </c>
      <c r="Q2838" s="96">
        <v>1387581.14</v>
      </c>
      <c r="R2838" s="25"/>
      <c r="S2838" s="26"/>
      <c r="T2838" s="96"/>
      <c r="U2838" s="96"/>
      <c r="V2838" s="25"/>
      <c r="W2838" s="26"/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1710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133009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>
        <v>0</v>
      </c>
      <c r="K2839" s="26">
        <v>91419.05</v>
      </c>
      <c r="L2839" s="96">
        <v>0</v>
      </c>
      <c r="M2839" s="96">
        <v>900</v>
      </c>
      <c r="N2839" s="25">
        <v>0</v>
      </c>
      <c r="O2839" s="26">
        <v>400</v>
      </c>
      <c r="P2839" s="96">
        <v>0</v>
      </c>
      <c r="Q2839" s="96">
        <v>200</v>
      </c>
      <c r="R2839" s="25"/>
      <c r="S2839" s="26"/>
      <c r="T2839" s="96"/>
      <c r="U2839" s="96"/>
      <c r="V2839" s="25"/>
      <c r="W2839" s="26"/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1710</v>
      </c>
      <c r="B2840" s="110" t="s">
        <v>684</v>
      </c>
      <c r="C2840" s="110" t="s">
        <v>685</v>
      </c>
      <c r="D2840" s="21">
        <f t="shared" si="48"/>
        <v>0</v>
      </c>
      <c r="E2840" s="24">
        <f t="shared" si="48"/>
        <v>455823.93</v>
      </c>
      <c r="F2840" s="90">
        <v>0</v>
      </c>
      <c r="G2840" s="90">
        <v>139641.43</v>
      </c>
      <c r="H2840" s="96">
        <v>0</v>
      </c>
      <c r="I2840" s="96">
        <v>0</v>
      </c>
      <c r="J2840" s="25">
        <v>0</v>
      </c>
      <c r="K2840" s="26">
        <v>261750</v>
      </c>
      <c r="L2840" s="96">
        <v>0</v>
      </c>
      <c r="M2840" s="96">
        <v>28200</v>
      </c>
      <c r="N2840" s="25">
        <v>0</v>
      </c>
      <c r="O2840" s="26">
        <v>13407.5</v>
      </c>
      <c r="P2840" s="96">
        <v>0</v>
      </c>
      <c r="Q2840" s="96">
        <v>12825</v>
      </c>
      <c r="R2840" s="25"/>
      <c r="S2840" s="26"/>
      <c r="T2840" s="96"/>
      <c r="U2840" s="96"/>
      <c r="V2840" s="25"/>
      <c r="W2840" s="26"/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1710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1710</v>
      </c>
      <c r="B2842" s="110" t="s">
        <v>688</v>
      </c>
      <c r="C2842" s="110" t="s">
        <v>689</v>
      </c>
      <c r="D2842" s="21">
        <f t="shared" si="48"/>
        <v>6986648.9199999999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>
        <v>2950742.91</v>
      </c>
      <c r="K2842" s="26">
        <v>0</v>
      </c>
      <c r="L2842" s="96">
        <v>1191573.45</v>
      </c>
      <c r="M2842" s="96">
        <v>0</v>
      </c>
      <c r="N2842" s="25">
        <v>796780.63</v>
      </c>
      <c r="O2842" s="26">
        <v>0</v>
      </c>
      <c r="P2842" s="96">
        <v>1126229.77</v>
      </c>
      <c r="Q2842" s="96">
        <v>0</v>
      </c>
      <c r="R2842" s="25"/>
      <c r="S2842" s="26"/>
      <c r="T2842" s="96"/>
      <c r="U2842" s="96"/>
      <c r="V2842" s="25"/>
      <c r="W2842" s="26"/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1710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3100754.22</v>
      </c>
      <c r="F2843" s="90"/>
      <c r="G2843" s="90"/>
      <c r="H2843" s="96">
        <v>0</v>
      </c>
      <c r="I2843" s="96">
        <v>766014.51</v>
      </c>
      <c r="J2843" s="25">
        <v>0</v>
      </c>
      <c r="K2843" s="26">
        <v>178648.43</v>
      </c>
      <c r="L2843" s="96">
        <v>0</v>
      </c>
      <c r="M2843" s="96">
        <v>796038.05</v>
      </c>
      <c r="N2843" s="25">
        <v>0</v>
      </c>
      <c r="O2843" s="26">
        <v>727507.09</v>
      </c>
      <c r="P2843" s="96">
        <v>0</v>
      </c>
      <c r="Q2843" s="96">
        <v>632546.14</v>
      </c>
      <c r="R2843" s="25"/>
      <c r="S2843" s="26"/>
      <c r="T2843" s="96"/>
      <c r="U2843" s="96"/>
      <c r="V2843" s="25"/>
      <c r="W2843" s="26"/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1710</v>
      </c>
      <c r="B2844" s="110" t="s">
        <v>692</v>
      </c>
      <c r="C2844" s="110" t="s">
        <v>693</v>
      </c>
      <c r="D2844" s="21">
        <f t="shared" si="48"/>
        <v>238157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>
        <v>35209</v>
      </c>
      <c r="M2844" s="91">
        <v>0</v>
      </c>
      <c r="N2844" s="92">
        <v>47365</v>
      </c>
      <c r="O2844" s="93">
        <v>0</v>
      </c>
      <c r="P2844" s="96">
        <v>63434</v>
      </c>
      <c r="Q2844" s="96">
        <v>0</v>
      </c>
      <c r="R2844" s="92"/>
      <c r="S2844" s="93"/>
      <c r="T2844" s="91"/>
      <c r="U2844" s="91"/>
      <c r="V2844" s="92"/>
      <c r="W2844" s="93"/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1710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29686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>
        <v>0</v>
      </c>
      <c r="M2845" s="91">
        <v>5125</v>
      </c>
      <c r="N2845" s="92">
        <v>0</v>
      </c>
      <c r="O2845" s="93">
        <v>4602</v>
      </c>
      <c r="P2845" s="91">
        <v>0</v>
      </c>
      <c r="Q2845" s="91">
        <v>7183</v>
      </c>
      <c r="R2845" s="92"/>
      <c r="S2845" s="93"/>
      <c r="T2845" s="91"/>
      <c r="U2845" s="91"/>
      <c r="V2845" s="92"/>
      <c r="W2845" s="93"/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1710</v>
      </c>
      <c r="B2846" s="110" t="s">
        <v>696</v>
      </c>
      <c r="C2846" s="110" t="s">
        <v>697</v>
      </c>
      <c r="D2846" s="21">
        <f t="shared" si="48"/>
        <v>0</v>
      </c>
      <c r="E2846" s="24">
        <f t="shared" si="48"/>
        <v>926614</v>
      </c>
      <c r="F2846" s="90">
        <v>0</v>
      </c>
      <c r="G2846" s="90">
        <v>79680</v>
      </c>
      <c r="H2846" s="96">
        <v>0</v>
      </c>
      <c r="I2846" s="96">
        <v>48880</v>
      </c>
      <c r="J2846" s="25">
        <v>0</v>
      </c>
      <c r="K2846" s="26">
        <v>266057</v>
      </c>
      <c r="L2846" s="96">
        <v>0</v>
      </c>
      <c r="M2846" s="96">
        <v>192317</v>
      </c>
      <c r="N2846" s="25">
        <v>0</v>
      </c>
      <c r="O2846" s="26">
        <v>123309</v>
      </c>
      <c r="P2846" s="91">
        <v>0</v>
      </c>
      <c r="Q2846" s="91">
        <v>216371</v>
      </c>
      <c r="R2846" s="25"/>
      <c r="S2846" s="26"/>
      <c r="T2846" s="96"/>
      <c r="U2846" s="96"/>
      <c r="V2846" s="25"/>
      <c r="W2846" s="26"/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1710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>
        <v>0</v>
      </c>
      <c r="K2847" s="26">
        <v>0</v>
      </c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1710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>
        <v>0</v>
      </c>
      <c r="K2848" s="26">
        <v>0</v>
      </c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1710</v>
      </c>
      <c r="B2849" s="110" t="s">
        <v>702</v>
      </c>
      <c r="C2849" s="110" t="s">
        <v>1602</v>
      </c>
      <c r="D2849" s="21">
        <f t="shared" si="48"/>
        <v>0</v>
      </c>
      <c r="E2849" s="24">
        <f t="shared" si="48"/>
        <v>1236708.3900000001</v>
      </c>
      <c r="F2849" s="90">
        <v>0</v>
      </c>
      <c r="G2849" s="90">
        <v>119986</v>
      </c>
      <c r="H2849" s="96">
        <v>0</v>
      </c>
      <c r="I2849" s="96">
        <v>93711</v>
      </c>
      <c r="J2849" s="25">
        <v>0</v>
      </c>
      <c r="K2849" s="26">
        <v>741478.75</v>
      </c>
      <c r="L2849" s="96">
        <v>0</v>
      </c>
      <c r="M2849" s="96">
        <v>45877.64</v>
      </c>
      <c r="N2849" s="25">
        <v>0</v>
      </c>
      <c r="O2849" s="26">
        <v>60332</v>
      </c>
      <c r="P2849" s="96">
        <v>0</v>
      </c>
      <c r="Q2849" s="96">
        <v>175323</v>
      </c>
      <c r="R2849" s="25"/>
      <c r="S2849" s="26"/>
      <c r="T2849" s="96"/>
      <c r="U2849" s="96"/>
      <c r="V2849" s="25"/>
      <c r="W2849" s="26"/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1710</v>
      </c>
      <c r="B2850" s="110" t="s">
        <v>703</v>
      </c>
      <c r="C2850" s="110" t="s">
        <v>704</v>
      </c>
      <c r="D2850" s="21">
        <f t="shared" si="48"/>
        <v>120278</v>
      </c>
      <c r="E2850" s="24">
        <f t="shared" si="48"/>
        <v>148602.25</v>
      </c>
      <c r="F2850" s="90">
        <v>0</v>
      </c>
      <c r="G2850" s="90">
        <v>20641</v>
      </c>
      <c r="H2850" s="96">
        <v>9416</v>
      </c>
      <c r="I2850" s="96">
        <v>16631</v>
      </c>
      <c r="J2850" s="25">
        <v>95299</v>
      </c>
      <c r="K2850" s="26">
        <v>98776.25</v>
      </c>
      <c r="L2850" s="96">
        <v>9227</v>
      </c>
      <c r="M2850" s="96">
        <v>4275</v>
      </c>
      <c r="N2850" s="25">
        <v>3447</v>
      </c>
      <c r="O2850" s="26">
        <v>8279</v>
      </c>
      <c r="P2850" s="96">
        <v>2889</v>
      </c>
      <c r="Q2850" s="96">
        <v>0</v>
      </c>
      <c r="R2850" s="25"/>
      <c r="S2850" s="26"/>
      <c r="T2850" s="96"/>
      <c r="U2850" s="96"/>
      <c r="V2850" s="25"/>
      <c r="W2850" s="26"/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1710</v>
      </c>
      <c r="B2851" s="110" t="s">
        <v>705</v>
      </c>
      <c r="C2851" s="110" t="s">
        <v>1673</v>
      </c>
      <c r="D2851" s="21">
        <f t="shared" si="48"/>
        <v>1692.02</v>
      </c>
      <c r="E2851" s="24">
        <f t="shared" si="48"/>
        <v>0</v>
      </c>
      <c r="F2851" s="90"/>
      <c r="G2851" s="90"/>
      <c r="H2851" s="91"/>
      <c r="I2851" s="91"/>
      <c r="J2851" s="92">
        <v>0</v>
      </c>
      <c r="K2851" s="93">
        <v>0</v>
      </c>
      <c r="L2851" s="91"/>
      <c r="M2851" s="91"/>
      <c r="N2851" s="92">
        <v>435.12</v>
      </c>
      <c r="O2851" s="93">
        <v>0</v>
      </c>
      <c r="P2851" s="96">
        <v>1256.9000000000001</v>
      </c>
      <c r="Q2851" s="96">
        <v>0</v>
      </c>
      <c r="R2851" s="92"/>
      <c r="S2851" s="93"/>
      <c r="T2851" s="91"/>
      <c r="U2851" s="91"/>
      <c r="V2851" s="92"/>
      <c r="W2851" s="93"/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1710</v>
      </c>
      <c r="B2852" s="110" t="s">
        <v>706</v>
      </c>
      <c r="C2852" s="110" t="s">
        <v>1674</v>
      </c>
      <c r="D2852" s="21">
        <f t="shared" si="48"/>
        <v>0</v>
      </c>
      <c r="E2852" s="24">
        <f t="shared" si="48"/>
        <v>9754.93</v>
      </c>
      <c r="F2852" s="90"/>
      <c r="G2852" s="90"/>
      <c r="H2852" s="96"/>
      <c r="I2852" s="96"/>
      <c r="J2852" s="25"/>
      <c r="K2852" s="26"/>
      <c r="L2852" s="96">
        <v>0</v>
      </c>
      <c r="M2852" s="96">
        <v>9131.0300000000007</v>
      </c>
      <c r="N2852" s="25">
        <v>0</v>
      </c>
      <c r="O2852" s="26">
        <v>0</v>
      </c>
      <c r="P2852" s="91">
        <v>0</v>
      </c>
      <c r="Q2852" s="91">
        <v>623.9</v>
      </c>
      <c r="R2852" s="25"/>
      <c r="S2852" s="26"/>
      <c r="T2852" s="96"/>
      <c r="U2852" s="96"/>
      <c r="V2852" s="25"/>
      <c r="W2852" s="26"/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1710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1710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1710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1710</v>
      </c>
      <c r="B2856" s="110" t="s">
        <v>713</v>
      </c>
      <c r="C2856" s="110" t="s">
        <v>714</v>
      </c>
      <c r="D2856" s="21">
        <f t="shared" si="48"/>
        <v>8627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>
        <v>47</v>
      </c>
      <c r="M2856" s="91">
        <v>0</v>
      </c>
      <c r="N2856" s="92">
        <v>63</v>
      </c>
      <c r="O2856" s="93">
        <v>0</v>
      </c>
      <c r="P2856" s="96">
        <v>570</v>
      </c>
      <c r="Q2856" s="96">
        <v>0</v>
      </c>
      <c r="R2856" s="92"/>
      <c r="S2856" s="93"/>
      <c r="T2856" s="91"/>
      <c r="U2856" s="91"/>
      <c r="V2856" s="92"/>
      <c r="W2856" s="93"/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1710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896.2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>
        <v>0</v>
      </c>
      <c r="M2857" s="96">
        <v>0</v>
      </c>
      <c r="N2857" s="25">
        <v>0</v>
      </c>
      <c r="O2857" s="26">
        <v>0</v>
      </c>
      <c r="P2857" s="91">
        <v>0</v>
      </c>
      <c r="Q2857" s="91">
        <v>0</v>
      </c>
      <c r="R2857" s="25"/>
      <c r="S2857" s="26"/>
      <c r="T2857" s="96"/>
      <c r="U2857" s="96"/>
      <c r="V2857" s="25"/>
      <c r="W2857" s="26"/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1710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1710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>
        <v>0</v>
      </c>
      <c r="K2859" s="26">
        <v>0</v>
      </c>
      <c r="L2859" s="96">
        <v>0</v>
      </c>
      <c r="M2859" s="96">
        <v>0</v>
      </c>
      <c r="N2859" s="25">
        <v>0</v>
      </c>
      <c r="O2859" s="26">
        <v>0</v>
      </c>
      <c r="P2859" s="96">
        <v>0</v>
      </c>
      <c r="Q2859" s="96">
        <v>0</v>
      </c>
      <c r="R2859" s="25"/>
      <c r="S2859" s="26"/>
      <c r="T2859" s="96"/>
      <c r="U2859" s="96"/>
      <c r="V2859" s="25"/>
      <c r="W2859" s="26"/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1710</v>
      </c>
      <c r="B2860" s="110" t="s">
        <v>721</v>
      </c>
      <c r="C2860" s="110" t="s">
        <v>722</v>
      </c>
      <c r="D2860" s="21">
        <f t="shared" si="48"/>
        <v>5219092.6899999995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>
        <v>1121934.6100000001</v>
      </c>
      <c r="K2860" s="26">
        <v>0</v>
      </c>
      <c r="L2860" s="96">
        <v>1024289.52</v>
      </c>
      <c r="M2860" s="96">
        <v>0</v>
      </c>
      <c r="N2860" s="25">
        <v>1024289.52</v>
      </c>
      <c r="O2860" s="26">
        <v>0</v>
      </c>
      <c r="P2860" s="96">
        <v>1024289.52</v>
      </c>
      <c r="Q2860" s="96">
        <v>0</v>
      </c>
      <c r="R2860" s="25"/>
      <c r="S2860" s="26"/>
      <c r="T2860" s="96"/>
      <c r="U2860" s="96"/>
      <c r="V2860" s="25"/>
      <c r="W2860" s="26"/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1710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>
        <v>0</v>
      </c>
      <c r="K2861" s="26">
        <v>0</v>
      </c>
      <c r="L2861" s="96">
        <v>0</v>
      </c>
      <c r="M2861" s="96">
        <v>0</v>
      </c>
      <c r="N2861" s="25">
        <v>0</v>
      </c>
      <c r="O2861" s="26">
        <v>0</v>
      </c>
      <c r="P2861" s="96">
        <v>0</v>
      </c>
      <c r="Q2861" s="96">
        <v>0</v>
      </c>
      <c r="R2861" s="25"/>
      <c r="S2861" s="26"/>
      <c r="T2861" s="96"/>
      <c r="U2861" s="96"/>
      <c r="V2861" s="25"/>
      <c r="W2861" s="26"/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1710</v>
      </c>
      <c r="B2862" s="110" t="s">
        <v>1603</v>
      </c>
      <c r="C2862" s="110" t="s">
        <v>1604</v>
      </c>
      <c r="D2862" s="21">
        <f t="shared" si="48"/>
        <v>0</v>
      </c>
      <c r="E2862" s="24">
        <f t="shared" si="48"/>
        <v>0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/>
      <c r="S2862" s="26"/>
      <c r="T2862" s="96"/>
      <c r="U2862" s="96"/>
      <c r="V2862" s="25"/>
      <c r="W2862" s="26"/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1710</v>
      </c>
      <c r="B2863" s="110" t="s">
        <v>1605</v>
      </c>
      <c r="C2863" s="110" t="s">
        <v>1606</v>
      </c>
      <c r="D2863" s="21">
        <f t="shared" si="48"/>
        <v>0</v>
      </c>
      <c r="E2863" s="24">
        <f t="shared" si="48"/>
        <v>0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/>
      <c r="U2863" s="96"/>
      <c r="V2863" s="25"/>
      <c r="W2863" s="26"/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1710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403475.20000000001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>
        <v>0</v>
      </c>
      <c r="M2864" s="96">
        <v>0</v>
      </c>
      <c r="N2864" s="25">
        <v>0</v>
      </c>
      <c r="O2864" s="26">
        <v>114508</v>
      </c>
      <c r="P2864" s="96">
        <v>0</v>
      </c>
      <c r="Q2864" s="96">
        <v>145419</v>
      </c>
      <c r="R2864" s="25"/>
      <c r="S2864" s="26"/>
      <c r="T2864" s="96"/>
      <c r="U2864" s="96"/>
      <c r="V2864" s="25"/>
      <c r="W2864" s="26"/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1710</v>
      </c>
      <c r="B2865" s="110" t="s">
        <v>727</v>
      </c>
      <c r="C2865" s="110" t="s">
        <v>728</v>
      </c>
      <c r="D2865" s="21">
        <f t="shared" si="48"/>
        <v>114808</v>
      </c>
      <c r="E2865" s="24">
        <f t="shared" si="48"/>
        <v>1103375</v>
      </c>
      <c r="F2865" s="90">
        <v>0</v>
      </c>
      <c r="G2865" s="90">
        <v>150112</v>
      </c>
      <c r="H2865" s="96">
        <v>0</v>
      </c>
      <c r="I2865" s="96">
        <v>163595</v>
      </c>
      <c r="J2865" s="25">
        <v>0</v>
      </c>
      <c r="K2865" s="26">
        <v>266411</v>
      </c>
      <c r="L2865" s="96">
        <v>42353</v>
      </c>
      <c r="M2865" s="96">
        <v>135802</v>
      </c>
      <c r="N2865" s="25">
        <v>72455</v>
      </c>
      <c r="O2865" s="26">
        <v>179536</v>
      </c>
      <c r="P2865" s="96">
        <v>0</v>
      </c>
      <c r="Q2865" s="96">
        <v>207919</v>
      </c>
      <c r="R2865" s="25"/>
      <c r="S2865" s="26"/>
      <c r="T2865" s="96"/>
      <c r="U2865" s="96"/>
      <c r="V2865" s="25"/>
      <c r="W2865" s="26"/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1710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530021</v>
      </c>
      <c r="F2866" s="90">
        <v>0</v>
      </c>
      <c r="G2866" s="90">
        <v>52755</v>
      </c>
      <c r="H2866" s="96">
        <v>0</v>
      </c>
      <c r="I2866" s="96">
        <v>64743</v>
      </c>
      <c r="J2866" s="25">
        <v>0</v>
      </c>
      <c r="K2866" s="26">
        <v>99045</v>
      </c>
      <c r="L2866" s="96">
        <v>0</v>
      </c>
      <c r="M2866" s="96">
        <v>143536</v>
      </c>
      <c r="N2866" s="25">
        <v>0</v>
      </c>
      <c r="O2866" s="26">
        <v>77752</v>
      </c>
      <c r="P2866" s="96">
        <v>0</v>
      </c>
      <c r="Q2866" s="96">
        <v>92190</v>
      </c>
      <c r="R2866" s="25"/>
      <c r="S2866" s="26"/>
      <c r="T2866" s="96"/>
      <c r="U2866" s="96"/>
      <c r="V2866" s="25"/>
      <c r="W2866" s="26"/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1710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1710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0</v>
      </c>
      <c r="F2868" s="90"/>
      <c r="G2868" s="90"/>
      <c r="H2868" s="96"/>
      <c r="I2868" s="96"/>
      <c r="J2868" s="25">
        <v>0</v>
      </c>
      <c r="K2868" s="26">
        <v>0</v>
      </c>
      <c r="L2868" s="96"/>
      <c r="M2868" s="96"/>
      <c r="N2868" s="25"/>
      <c r="O2868" s="26"/>
      <c r="P2868" s="96"/>
      <c r="Q2868" s="96"/>
      <c r="R2868" s="25"/>
      <c r="S2868" s="26"/>
      <c r="T2868" s="96"/>
      <c r="U2868" s="96"/>
      <c r="V2868" s="25"/>
      <c r="W2868" s="26"/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1710</v>
      </c>
      <c r="B2869" s="110" t="s">
        <v>1607</v>
      </c>
      <c r="C2869" s="110" t="s">
        <v>1608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1710</v>
      </c>
      <c r="B2870" s="110" t="s">
        <v>1609</v>
      </c>
      <c r="C2870" s="110" t="s">
        <v>1610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1710</v>
      </c>
      <c r="B2871" s="110" t="s">
        <v>735</v>
      </c>
      <c r="C2871" s="110" t="s">
        <v>736</v>
      </c>
      <c r="D2871" s="21">
        <f t="shared" si="48"/>
        <v>4910.8</v>
      </c>
      <c r="E2871" s="24">
        <f t="shared" si="48"/>
        <v>208345</v>
      </c>
      <c r="F2871" s="90">
        <v>4568</v>
      </c>
      <c r="G2871" s="90">
        <v>11447</v>
      </c>
      <c r="H2871" s="91">
        <v>0</v>
      </c>
      <c r="I2871" s="91">
        <v>19564</v>
      </c>
      <c r="J2871" s="92">
        <v>0</v>
      </c>
      <c r="K2871" s="93">
        <v>19649</v>
      </c>
      <c r="L2871" s="91">
        <v>0</v>
      </c>
      <c r="M2871" s="91">
        <v>54066</v>
      </c>
      <c r="N2871" s="92">
        <v>342.8</v>
      </c>
      <c r="O2871" s="93">
        <v>78403</v>
      </c>
      <c r="P2871" s="96">
        <v>0</v>
      </c>
      <c r="Q2871" s="96">
        <v>25216</v>
      </c>
      <c r="R2871" s="92"/>
      <c r="S2871" s="93"/>
      <c r="T2871" s="91"/>
      <c r="U2871" s="91"/>
      <c r="V2871" s="92"/>
      <c r="W2871" s="93"/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1710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101971</v>
      </c>
      <c r="F2872" s="90">
        <v>0</v>
      </c>
      <c r="G2872" s="90">
        <v>10968</v>
      </c>
      <c r="H2872" s="96">
        <v>0</v>
      </c>
      <c r="I2872" s="96">
        <v>16241</v>
      </c>
      <c r="J2872" s="25">
        <v>0</v>
      </c>
      <c r="K2872" s="26">
        <v>0</v>
      </c>
      <c r="L2872" s="96">
        <v>0</v>
      </c>
      <c r="M2872" s="96">
        <v>26759</v>
      </c>
      <c r="N2872" s="25">
        <v>0</v>
      </c>
      <c r="O2872" s="26">
        <v>11128</v>
      </c>
      <c r="P2872" s="91">
        <v>0</v>
      </c>
      <c r="Q2872" s="91">
        <v>36875</v>
      </c>
      <c r="R2872" s="25"/>
      <c r="S2872" s="26"/>
      <c r="T2872" s="96"/>
      <c r="U2872" s="96"/>
      <c r="V2872" s="25"/>
      <c r="W2872" s="26"/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1710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18065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>
        <v>0</v>
      </c>
      <c r="M2873" s="96">
        <v>2490</v>
      </c>
      <c r="N2873" s="25">
        <v>0</v>
      </c>
      <c r="O2873" s="26">
        <v>2119</v>
      </c>
      <c r="P2873" s="96">
        <v>0</v>
      </c>
      <c r="Q2873" s="96">
        <v>1972</v>
      </c>
      <c r="R2873" s="25"/>
      <c r="S2873" s="26"/>
      <c r="T2873" s="96"/>
      <c r="U2873" s="96"/>
      <c r="V2873" s="25"/>
      <c r="W2873" s="26"/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1710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1710</v>
      </c>
      <c r="B2875" s="110" t="s">
        <v>743</v>
      </c>
      <c r="C2875" s="110" t="s">
        <v>744</v>
      </c>
      <c r="D2875" s="21">
        <f t="shared" si="48"/>
        <v>256001.4</v>
      </c>
      <c r="E2875" s="24">
        <f t="shared" si="48"/>
        <v>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>
        <v>43980.28</v>
      </c>
      <c r="M2875" s="96">
        <v>0</v>
      </c>
      <c r="N2875" s="25">
        <v>83448.28</v>
      </c>
      <c r="O2875" s="26">
        <v>0</v>
      </c>
      <c r="P2875" s="96">
        <v>83215.28</v>
      </c>
      <c r="Q2875" s="96">
        <v>0</v>
      </c>
      <c r="R2875" s="25"/>
      <c r="S2875" s="26"/>
      <c r="T2875" s="96"/>
      <c r="U2875" s="96"/>
      <c r="V2875" s="25"/>
      <c r="W2875" s="26"/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1710</v>
      </c>
      <c r="B2876" s="110" t="s">
        <v>745</v>
      </c>
      <c r="C2876" s="110" t="s">
        <v>746</v>
      </c>
      <c r="D2876" s="21">
        <f t="shared" si="48"/>
        <v>33656.46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>
        <v>31321.86</v>
      </c>
      <c r="M2876" s="96">
        <v>0</v>
      </c>
      <c r="N2876" s="25">
        <v>2334.6</v>
      </c>
      <c r="O2876" s="26">
        <v>0</v>
      </c>
      <c r="P2876" s="96">
        <v>0</v>
      </c>
      <c r="Q2876" s="96">
        <v>0</v>
      </c>
      <c r="R2876" s="25"/>
      <c r="S2876" s="26"/>
      <c r="T2876" s="96"/>
      <c r="U2876" s="96"/>
      <c r="V2876" s="25"/>
      <c r="W2876" s="26"/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1710</v>
      </c>
      <c r="B2877" s="110" t="s">
        <v>747</v>
      </c>
      <c r="C2877" s="110" t="s">
        <v>748</v>
      </c>
      <c r="D2877" s="21">
        <f t="shared" si="48"/>
        <v>122411.88</v>
      </c>
      <c r="E2877" s="24">
        <f t="shared" si="48"/>
        <v>0</v>
      </c>
      <c r="F2877" s="90"/>
      <c r="G2877" s="90"/>
      <c r="H2877" s="96"/>
      <c r="I2877" s="96"/>
      <c r="J2877" s="25">
        <v>122411.88</v>
      </c>
      <c r="K2877" s="26">
        <v>0</v>
      </c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1710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8235.2000000000007</v>
      </c>
      <c r="F2878" s="90"/>
      <c r="G2878" s="90"/>
      <c r="H2878" s="91"/>
      <c r="I2878" s="91"/>
      <c r="J2878" s="92"/>
      <c r="K2878" s="93"/>
      <c r="L2878" s="91"/>
      <c r="M2878" s="91"/>
      <c r="N2878" s="92">
        <v>0</v>
      </c>
      <c r="O2878" s="93">
        <v>4117.6000000000004</v>
      </c>
      <c r="P2878" s="96">
        <v>0</v>
      </c>
      <c r="Q2878" s="96">
        <v>4117.6000000000004</v>
      </c>
      <c r="R2878" s="92"/>
      <c r="S2878" s="93"/>
      <c r="T2878" s="91"/>
      <c r="U2878" s="91"/>
      <c r="V2878" s="92"/>
      <c r="W2878" s="93"/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1710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1710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1710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1125.93</v>
      </c>
      <c r="F2881" s="90"/>
      <c r="G2881" s="90"/>
      <c r="H2881" s="91"/>
      <c r="I2881" s="91"/>
      <c r="J2881" s="92">
        <v>0</v>
      </c>
      <c r="K2881" s="93">
        <v>1125.93</v>
      </c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1710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17053</v>
      </c>
      <c r="F2882" s="90">
        <v>0</v>
      </c>
      <c r="G2882" s="90">
        <v>257</v>
      </c>
      <c r="H2882" s="91">
        <v>0</v>
      </c>
      <c r="I2882" s="91">
        <v>2292</v>
      </c>
      <c r="J2882" s="92">
        <v>0</v>
      </c>
      <c r="K2882" s="93">
        <v>1083</v>
      </c>
      <c r="L2882" s="91">
        <v>0</v>
      </c>
      <c r="M2882" s="91">
        <v>2798</v>
      </c>
      <c r="N2882" s="92">
        <v>0</v>
      </c>
      <c r="O2882" s="93">
        <v>3719</v>
      </c>
      <c r="P2882" s="91">
        <v>0</v>
      </c>
      <c r="Q2882" s="91">
        <v>6904</v>
      </c>
      <c r="R2882" s="92"/>
      <c r="S2882" s="93"/>
      <c r="T2882" s="91"/>
      <c r="U2882" s="91"/>
      <c r="V2882" s="92"/>
      <c r="W2882" s="93"/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1710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0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/>
      <c r="U2883" s="91"/>
      <c r="V2883" s="92"/>
      <c r="W2883" s="93"/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1710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8984.69</v>
      </c>
      <c r="E2884" s="24">
        <f t="shared" si="49"/>
        <v>0</v>
      </c>
      <c r="F2884" s="90"/>
      <c r="G2884" s="90"/>
      <c r="H2884" s="91"/>
      <c r="I2884" s="91"/>
      <c r="J2884" s="92">
        <v>0</v>
      </c>
      <c r="K2884" s="93">
        <v>0</v>
      </c>
      <c r="L2884" s="91"/>
      <c r="M2884" s="91"/>
      <c r="N2884" s="92">
        <v>2976.01</v>
      </c>
      <c r="O2884" s="93">
        <v>0</v>
      </c>
      <c r="P2884" s="91">
        <v>6008.68</v>
      </c>
      <c r="Q2884" s="91">
        <v>0</v>
      </c>
      <c r="R2884" s="92"/>
      <c r="S2884" s="93"/>
      <c r="T2884" s="91"/>
      <c r="U2884" s="91"/>
      <c r="V2884" s="92"/>
      <c r="W2884" s="93"/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1710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>
        <v>0</v>
      </c>
      <c r="K2885" s="26">
        <v>0</v>
      </c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1710</v>
      </c>
      <c r="B2886" s="110" t="s">
        <v>765</v>
      </c>
      <c r="C2886" s="110" t="s">
        <v>1675</v>
      </c>
      <c r="D2886" s="21">
        <f t="shared" si="49"/>
        <v>0</v>
      </c>
      <c r="E2886" s="24">
        <f t="shared" si="49"/>
        <v>0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/>
      <c r="U2886" s="91"/>
      <c r="V2886" s="92"/>
      <c r="W2886" s="93"/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1710</v>
      </c>
      <c r="B2887" s="110" t="s">
        <v>766</v>
      </c>
      <c r="C2887" s="110" t="s">
        <v>767</v>
      </c>
      <c r="D2887" s="21">
        <f t="shared" si="49"/>
        <v>0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/>
      <c r="U2887" s="91"/>
      <c r="V2887" s="92"/>
      <c r="W2887" s="93"/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1710</v>
      </c>
      <c r="B2888" s="110" t="s">
        <v>768</v>
      </c>
      <c r="C2888" s="110" t="s">
        <v>1676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1710</v>
      </c>
      <c r="B2889" s="110" t="s">
        <v>769</v>
      </c>
      <c r="C2889" s="110" t="s">
        <v>1677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1710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1710</v>
      </c>
      <c r="B2891" s="110" t="s">
        <v>772</v>
      </c>
      <c r="C2891" s="110" t="s">
        <v>1678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1710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1710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12500</v>
      </c>
      <c r="F2893" s="90"/>
      <c r="G2893" s="90"/>
      <c r="H2893" s="91"/>
      <c r="I2893" s="91"/>
      <c r="J2893" s="92"/>
      <c r="K2893" s="93"/>
      <c r="L2893" s="91">
        <v>0</v>
      </c>
      <c r="M2893" s="91">
        <v>6500</v>
      </c>
      <c r="N2893" s="92">
        <v>0</v>
      </c>
      <c r="O2893" s="93">
        <v>0</v>
      </c>
      <c r="P2893" s="96">
        <v>0</v>
      </c>
      <c r="Q2893" s="96">
        <v>6000</v>
      </c>
      <c r="R2893" s="92"/>
      <c r="S2893" s="93"/>
      <c r="T2893" s="91"/>
      <c r="U2893" s="91"/>
      <c r="V2893" s="92"/>
      <c r="W2893" s="93"/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1710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1710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1710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1710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1710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0</v>
      </c>
      <c r="F2898" s="90"/>
      <c r="G2898" s="90"/>
      <c r="H2898" s="91"/>
      <c r="I2898" s="91"/>
      <c r="J2898" s="92">
        <v>0</v>
      </c>
      <c r="K2898" s="93">
        <v>0</v>
      </c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/>
      <c r="W2898" s="93"/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1710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1710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1710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1710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288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>
        <v>0</v>
      </c>
      <c r="Q2902" s="91">
        <v>288</v>
      </c>
      <c r="R2902" s="92"/>
      <c r="S2902" s="93"/>
      <c r="T2902" s="91"/>
      <c r="U2902" s="91"/>
      <c r="V2902" s="92"/>
      <c r="W2902" s="93"/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1710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>
        <v>0</v>
      </c>
      <c r="K2903" s="26">
        <v>0</v>
      </c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1710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1710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1710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1710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1710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1710</v>
      </c>
      <c r="B2909" s="110" t="s">
        <v>807</v>
      </c>
      <c r="C2909" s="110" t="s">
        <v>808</v>
      </c>
      <c r="D2909" s="21">
        <f t="shared" si="49"/>
        <v>200000</v>
      </c>
      <c r="E2909" s="24">
        <f t="shared" si="49"/>
        <v>509260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>
        <v>0</v>
      </c>
      <c r="M2909" s="91">
        <v>9000</v>
      </c>
      <c r="N2909" s="92">
        <v>0</v>
      </c>
      <c r="O2909" s="93">
        <v>220620</v>
      </c>
      <c r="P2909" s="96">
        <v>200000</v>
      </c>
      <c r="Q2909" s="96">
        <v>9000</v>
      </c>
      <c r="R2909" s="92"/>
      <c r="S2909" s="93"/>
      <c r="T2909" s="91"/>
      <c r="U2909" s="91"/>
      <c r="V2909" s="92"/>
      <c r="W2909" s="93"/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1710</v>
      </c>
      <c r="B2910" s="110" t="s">
        <v>809</v>
      </c>
      <c r="C2910" s="110" t="s">
        <v>1679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1710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1710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1710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180004.38</v>
      </c>
      <c r="F2913" s="90">
        <v>0</v>
      </c>
      <c r="G2913" s="90">
        <v>10106</v>
      </c>
      <c r="H2913" s="96">
        <v>0</v>
      </c>
      <c r="I2913" s="96">
        <v>42000</v>
      </c>
      <c r="J2913" s="25">
        <v>0</v>
      </c>
      <c r="K2913" s="26">
        <v>10005</v>
      </c>
      <c r="L2913" s="96">
        <v>0</v>
      </c>
      <c r="M2913" s="96">
        <v>50000</v>
      </c>
      <c r="N2913" s="25">
        <v>0</v>
      </c>
      <c r="O2913" s="26">
        <v>11000</v>
      </c>
      <c r="P2913" s="91">
        <v>0</v>
      </c>
      <c r="Q2913" s="91">
        <v>56893.38</v>
      </c>
      <c r="R2913" s="25"/>
      <c r="S2913" s="26"/>
      <c r="T2913" s="96"/>
      <c r="U2913" s="96"/>
      <c r="V2913" s="25"/>
      <c r="W2913" s="26"/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1710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162503.79999999999</v>
      </c>
      <c r="F2914" s="90"/>
      <c r="G2914" s="90"/>
      <c r="H2914" s="91"/>
      <c r="I2914" s="91"/>
      <c r="J2914" s="92">
        <v>0</v>
      </c>
      <c r="K2914" s="93">
        <v>162503.79999999999</v>
      </c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/>
      <c r="W2914" s="93"/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1710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1710</v>
      </c>
      <c r="B2916" s="110" t="s">
        <v>820</v>
      </c>
      <c r="C2916" s="110" t="s">
        <v>821</v>
      </c>
      <c r="D2916" s="21">
        <f t="shared" si="49"/>
        <v>46.4</v>
      </c>
      <c r="E2916" s="24">
        <f t="shared" si="49"/>
        <v>64008.229999999996</v>
      </c>
      <c r="F2916" s="90"/>
      <c r="G2916" s="90"/>
      <c r="H2916" s="91"/>
      <c r="I2916" s="91"/>
      <c r="J2916" s="92">
        <v>0</v>
      </c>
      <c r="K2916" s="93">
        <v>13362.84</v>
      </c>
      <c r="L2916" s="91">
        <v>46.4</v>
      </c>
      <c r="M2916" s="91">
        <v>0</v>
      </c>
      <c r="N2916" s="92">
        <v>0</v>
      </c>
      <c r="O2916" s="93">
        <v>0</v>
      </c>
      <c r="P2916" s="91">
        <v>0</v>
      </c>
      <c r="Q2916" s="91">
        <v>50645.39</v>
      </c>
      <c r="R2916" s="92"/>
      <c r="S2916" s="93"/>
      <c r="T2916" s="91"/>
      <c r="U2916" s="91"/>
      <c r="V2916" s="92"/>
      <c r="W2916" s="93"/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1710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1710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1710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1710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29046357.93</v>
      </c>
      <c r="F2920" s="90">
        <v>0</v>
      </c>
      <c r="G2920" s="90">
        <v>4872733.2</v>
      </c>
      <c r="H2920" s="91">
        <v>0</v>
      </c>
      <c r="I2920" s="91">
        <v>4707980</v>
      </c>
      <c r="J2920" s="92">
        <v>0</v>
      </c>
      <c r="K2920" s="93">
        <v>4801504.33</v>
      </c>
      <c r="L2920" s="91">
        <v>0</v>
      </c>
      <c r="M2920" s="91">
        <v>4856330</v>
      </c>
      <c r="N2920" s="92">
        <v>0</v>
      </c>
      <c r="O2920" s="93">
        <v>4905657.2</v>
      </c>
      <c r="P2920" s="96">
        <v>0</v>
      </c>
      <c r="Q2920" s="96">
        <v>4902153.2</v>
      </c>
      <c r="R2920" s="92"/>
      <c r="S2920" s="93"/>
      <c r="T2920" s="91"/>
      <c r="U2920" s="91"/>
      <c r="V2920" s="92"/>
      <c r="W2920" s="93"/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1710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1710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12343.630000000003</v>
      </c>
      <c r="F2922" s="90">
        <v>0</v>
      </c>
      <c r="G2922" s="90">
        <v>1973.2</v>
      </c>
      <c r="H2922" s="91">
        <v>0</v>
      </c>
      <c r="I2922" s="91">
        <v>1973.2</v>
      </c>
      <c r="J2922" s="92">
        <v>0</v>
      </c>
      <c r="K2922" s="93">
        <v>2477.63</v>
      </c>
      <c r="L2922" s="91">
        <v>0</v>
      </c>
      <c r="M2922" s="91">
        <v>1973.2</v>
      </c>
      <c r="N2922" s="92">
        <v>0</v>
      </c>
      <c r="O2922" s="93">
        <v>1973.2</v>
      </c>
      <c r="P2922" s="91">
        <v>0</v>
      </c>
      <c r="Q2922" s="91">
        <v>1973.2</v>
      </c>
      <c r="R2922" s="92"/>
      <c r="S2922" s="93"/>
      <c r="T2922" s="91"/>
      <c r="U2922" s="91"/>
      <c r="V2922" s="92"/>
      <c r="W2922" s="93"/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1710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1710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1710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1323602.97</v>
      </c>
      <c r="F2925" s="90">
        <v>0</v>
      </c>
      <c r="G2925" s="90">
        <v>221157.5</v>
      </c>
      <c r="H2925" s="96">
        <v>0</v>
      </c>
      <c r="I2925" s="96">
        <v>221417.5</v>
      </c>
      <c r="J2925" s="25">
        <v>0</v>
      </c>
      <c r="K2925" s="26">
        <v>216923.97</v>
      </c>
      <c r="L2925" s="96">
        <v>0</v>
      </c>
      <c r="M2925" s="96">
        <v>220709</v>
      </c>
      <c r="N2925" s="25">
        <v>0</v>
      </c>
      <c r="O2925" s="26">
        <v>221756.5</v>
      </c>
      <c r="P2925" s="96">
        <v>0</v>
      </c>
      <c r="Q2925" s="96">
        <v>221638.5</v>
      </c>
      <c r="R2925" s="25"/>
      <c r="S2925" s="26"/>
      <c r="T2925" s="96"/>
      <c r="U2925" s="96"/>
      <c r="V2925" s="25"/>
      <c r="W2925" s="26"/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1710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1710</v>
      </c>
      <c r="B2927" s="110" t="s">
        <v>1611</v>
      </c>
      <c r="C2927" s="110" t="s">
        <v>1612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1710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1710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1710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1710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1710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1710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1710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1710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1710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>
        <v>0</v>
      </c>
      <c r="K2936" s="93">
        <v>0</v>
      </c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1710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1710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89770</v>
      </c>
      <c r="F2938" s="90">
        <v>0</v>
      </c>
      <c r="G2938" s="90">
        <v>300</v>
      </c>
      <c r="H2938" s="96">
        <v>0</v>
      </c>
      <c r="I2938" s="96">
        <v>13400</v>
      </c>
      <c r="J2938" s="25">
        <v>0</v>
      </c>
      <c r="K2938" s="26">
        <v>17600</v>
      </c>
      <c r="L2938" s="96">
        <v>0</v>
      </c>
      <c r="M2938" s="96">
        <v>14900</v>
      </c>
      <c r="N2938" s="25">
        <v>0</v>
      </c>
      <c r="O2938" s="26">
        <v>16600</v>
      </c>
      <c r="P2938" s="91">
        <v>0</v>
      </c>
      <c r="Q2938" s="91">
        <v>26970</v>
      </c>
      <c r="R2938" s="25"/>
      <c r="S2938" s="26"/>
      <c r="T2938" s="96"/>
      <c r="U2938" s="96"/>
      <c r="V2938" s="25"/>
      <c r="W2938" s="26"/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1710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1710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1710</v>
      </c>
      <c r="B2941" s="110" t="s">
        <v>866</v>
      </c>
      <c r="C2941" s="110" t="s">
        <v>867</v>
      </c>
      <c r="D2941" s="21">
        <f t="shared" si="49"/>
        <v>232135</v>
      </c>
      <c r="E2941" s="24">
        <f t="shared" si="49"/>
        <v>93828</v>
      </c>
      <c r="F2941" s="90">
        <v>0</v>
      </c>
      <c r="G2941" s="90">
        <v>50179</v>
      </c>
      <c r="H2941" s="96">
        <v>20850</v>
      </c>
      <c r="I2941" s="96">
        <v>2100</v>
      </c>
      <c r="J2941" s="25">
        <v>0</v>
      </c>
      <c r="K2941" s="26">
        <v>1800</v>
      </c>
      <c r="L2941" s="96">
        <v>203779</v>
      </c>
      <c r="M2941" s="96">
        <v>19657</v>
      </c>
      <c r="N2941" s="25">
        <v>7506</v>
      </c>
      <c r="O2941" s="26">
        <v>13090</v>
      </c>
      <c r="P2941" s="96">
        <v>0</v>
      </c>
      <c r="Q2941" s="96">
        <v>7002</v>
      </c>
      <c r="R2941" s="25"/>
      <c r="S2941" s="26"/>
      <c r="T2941" s="96"/>
      <c r="U2941" s="96"/>
      <c r="V2941" s="25"/>
      <c r="W2941" s="26"/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1710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1710</v>
      </c>
      <c r="B2943" s="110" t="s">
        <v>870</v>
      </c>
      <c r="C2943" s="110" t="s">
        <v>1680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1710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1710</v>
      </c>
      <c r="B2945" s="110" t="s">
        <v>873</v>
      </c>
      <c r="C2945" s="110" t="s">
        <v>1681</v>
      </c>
      <c r="D2945" s="21">
        <f t="shared" si="49"/>
        <v>0</v>
      </c>
      <c r="E2945" s="24">
        <f t="shared" si="49"/>
        <v>1349600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>
        <v>0</v>
      </c>
      <c r="Q2945" s="96">
        <v>1349600</v>
      </c>
      <c r="R2945" s="25"/>
      <c r="S2945" s="26"/>
      <c r="T2945" s="96"/>
      <c r="U2945" s="96"/>
      <c r="V2945" s="25"/>
      <c r="W2945" s="26"/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1710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1710</v>
      </c>
      <c r="B2947" s="110" t="s">
        <v>876</v>
      </c>
      <c r="C2947" s="110" t="s">
        <v>1682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1710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358625</v>
      </c>
      <c r="E2948" s="24">
        <f t="shared" si="50"/>
        <v>2418192</v>
      </c>
      <c r="F2948" s="90">
        <v>0</v>
      </c>
      <c r="G2948" s="90">
        <v>600</v>
      </c>
      <c r="H2948" s="96">
        <v>0</v>
      </c>
      <c r="I2948" s="96">
        <v>600</v>
      </c>
      <c r="J2948" s="25">
        <v>0</v>
      </c>
      <c r="K2948" s="26">
        <v>788900</v>
      </c>
      <c r="L2948" s="96">
        <v>358625</v>
      </c>
      <c r="M2948" s="96">
        <v>476832</v>
      </c>
      <c r="N2948" s="25">
        <v>0</v>
      </c>
      <c r="O2948" s="26">
        <v>789225</v>
      </c>
      <c r="P2948" s="96">
        <v>0</v>
      </c>
      <c r="Q2948" s="96">
        <v>362035</v>
      </c>
      <c r="R2948" s="25"/>
      <c r="S2948" s="26"/>
      <c r="T2948" s="96"/>
      <c r="U2948" s="96"/>
      <c r="V2948" s="25"/>
      <c r="W2948" s="26"/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1710</v>
      </c>
      <c r="B2949" s="110" t="s">
        <v>879</v>
      </c>
      <c r="C2949" s="110" t="s">
        <v>1683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1710</v>
      </c>
      <c r="B2950" s="110" t="s">
        <v>880</v>
      </c>
      <c r="C2950" s="110" t="s">
        <v>1684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1710</v>
      </c>
      <c r="B2951" s="110" t="s">
        <v>881</v>
      </c>
      <c r="C2951" s="110" t="s">
        <v>1685</v>
      </c>
      <c r="D2951" s="21">
        <f t="shared" si="50"/>
        <v>0</v>
      </c>
      <c r="E2951" s="24">
        <f t="shared" si="50"/>
        <v>142165.75</v>
      </c>
      <c r="F2951" s="90"/>
      <c r="G2951" s="90"/>
      <c r="H2951" s="96"/>
      <c r="I2951" s="96"/>
      <c r="J2951" s="25">
        <v>0</v>
      </c>
      <c r="K2951" s="26">
        <v>22971.75</v>
      </c>
      <c r="L2951" s="96"/>
      <c r="M2951" s="96"/>
      <c r="N2951" s="25">
        <v>0</v>
      </c>
      <c r="O2951" s="26">
        <v>91823</v>
      </c>
      <c r="P2951" s="96">
        <v>0</v>
      </c>
      <c r="Q2951" s="96">
        <v>27371</v>
      </c>
      <c r="R2951" s="25"/>
      <c r="S2951" s="26"/>
      <c r="T2951" s="96"/>
      <c r="U2951" s="96"/>
      <c r="V2951" s="25"/>
      <c r="W2951" s="26"/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1710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306480</v>
      </c>
      <c r="F2952" s="90">
        <v>0</v>
      </c>
      <c r="G2952" s="90">
        <v>52470</v>
      </c>
      <c r="H2952" s="91">
        <v>0</v>
      </c>
      <c r="I2952" s="91">
        <v>53490</v>
      </c>
      <c r="J2952" s="92">
        <v>0</v>
      </c>
      <c r="K2952" s="93">
        <v>43980</v>
      </c>
      <c r="L2952" s="91">
        <v>0</v>
      </c>
      <c r="M2952" s="91">
        <v>45390</v>
      </c>
      <c r="N2952" s="92">
        <v>0</v>
      </c>
      <c r="O2952" s="93">
        <v>48870</v>
      </c>
      <c r="P2952" s="96">
        <v>0</v>
      </c>
      <c r="Q2952" s="96">
        <v>62280</v>
      </c>
      <c r="R2952" s="92"/>
      <c r="S2952" s="93"/>
      <c r="T2952" s="91"/>
      <c r="U2952" s="91"/>
      <c r="V2952" s="92"/>
      <c r="W2952" s="93"/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1710</v>
      </c>
      <c r="B2953" s="110" t="s">
        <v>884</v>
      </c>
      <c r="C2953" s="110" t="s">
        <v>885</v>
      </c>
      <c r="D2953" s="21">
        <f t="shared" si="50"/>
        <v>25574758.93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>
        <v>4220989.33</v>
      </c>
      <c r="K2953" s="26">
        <v>0</v>
      </c>
      <c r="L2953" s="96">
        <v>4305250</v>
      </c>
      <c r="M2953" s="96">
        <v>0</v>
      </c>
      <c r="N2953" s="25">
        <v>4323293.2</v>
      </c>
      <c r="O2953" s="26">
        <v>0</v>
      </c>
      <c r="P2953" s="91">
        <v>4320933.2</v>
      </c>
      <c r="Q2953" s="91">
        <v>0</v>
      </c>
      <c r="R2953" s="25"/>
      <c r="S2953" s="26"/>
      <c r="T2953" s="96"/>
      <c r="U2953" s="96"/>
      <c r="V2953" s="25"/>
      <c r="W2953" s="26"/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1710</v>
      </c>
      <c r="B2954" s="110" t="s">
        <v>886</v>
      </c>
      <c r="C2954" s="110" t="s">
        <v>887</v>
      </c>
      <c r="D2954" s="21">
        <f t="shared" si="50"/>
        <v>958190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>
        <v>98750</v>
      </c>
      <c r="K2954" s="26">
        <v>0</v>
      </c>
      <c r="L2954" s="96">
        <v>159220</v>
      </c>
      <c r="M2954" s="96">
        <v>0</v>
      </c>
      <c r="N2954" s="25">
        <v>159220</v>
      </c>
      <c r="O2954" s="26">
        <v>0</v>
      </c>
      <c r="P2954" s="96">
        <v>159220</v>
      </c>
      <c r="Q2954" s="96">
        <v>0</v>
      </c>
      <c r="R2954" s="25"/>
      <c r="S2954" s="26"/>
      <c r="T2954" s="96"/>
      <c r="U2954" s="96"/>
      <c r="V2954" s="25"/>
      <c r="W2954" s="26"/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1710</v>
      </c>
      <c r="B2955" s="110" t="s">
        <v>888</v>
      </c>
      <c r="C2955" s="110" t="s">
        <v>1686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1710</v>
      </c>
      <c r="B2956" s="110" t="s">
        <v>889</v>
      </c>
      <c r="C2956" s="110" t="s">
        <v>890</v>
      </c>
      <c r="D2956" s="21">
        <f t="shared" si="50"/>
        <v>861700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>
        <v>130200</v>
      </c>
      <c r="K2956" s="26">
        <v>0</v>
      </c>
      <c r="L2956" s="96">
        <v>146300</v>
      </c>
      <c r="M2956" s="96">
        <v>0</v>
      </c>
      <c r="N2956" s="25">
        <v>146300</v>
      </c>
      <c r="O2956" s="26">
        <v>0</v>
      </c>
      <c r="P2956" s="96">
        <v>146300</v>
      </c>
      <c r="Q2956" s="96">
        <v>0</v>
      </c>
      <c r="R2956" s="25"/>
      <c r="S2956" s="26"/>
      <c r="T2956" s="96"/>
      <c r="U2956" s="96"/>
      <c r="V2956" s="25"/>
      <c r="W2956" s="26"/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1710</v>
      </c>
      <c r="B2957" s="110" t="s">
        <v>891</v>
      </c>
      <c r="C2957" s="110" t="s">
        <v>892</v>
      </c>
      <c r="D2957" s="21">
        <f t="shared" si="50"/>
        <v>30844</v>
      </c>
      <c r="E2957" s="24">
        <f t="shared" si="50"/>
        <v>0</v>
      </c>
      <c r="F2957" s="90"/>
      <c r="G2957" s="90"/>
      <c r="H2957" s="96"/>
      <c r="I2957" s="96"/>
      <c r="J2957" s="25">
        <v>9900</v>
      </c>
      <c r="K2957" s="26">
        <v>0</v>
      </c>
      <c r="L2957" s="96"/>
      <c r="M2957" s="96"/>
      <c r="N2957" s="25">
        <v>11044</v>
      </c>
      <c r="O2957" s="26">
        <v>0</v>
      </c>
      <c r="P2957" s="96">
        <v>9900</v>
      </c>
      <c r="Q2957" s="96">
        <v>0</v>
      </c>
      <c r="R2957" s="25"/>
      <c r="S2957" s="26"/>
      <c r="T2957" s="96"/>
      <c r="U2957" s="96"/>
      <c r="V2957" s="25"/>
      <c r="W2957" s="26"/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1710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1710</v>
      </c>
      <c r="B2959" s="110" t="s">
        <v>895</v>
      </c>
      <c r="C2959" s="110" t="s">
        <v>896</v>
      </c>
      <c r="D2959" s="21">
        <f t="shared" si="50"/>
        <v>12343.630000000003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>
        <v>2477.63</v>
      </c>
      <c r="K2959" s="26">
        <v>0</v>
      </c>
      <c r="L2959" s="96">
        <v>1973.2</v>
      </c>
      <c r="M2959" s="96">
        <v>0</v>
      </c>
      <c r="N2959" s="25">
        <v>1973.2</v>
      </c>
      <c r="O2959" s="26">
        <v>0</v>
      </c>
      <c r="P2959" s="96">
        <v>1973.2</v>
      </c>
      <c r="Q2959" s="96">
        <v>0</v>
      </c>
      <c r="R2959" s="25"/>
      <c r="S2959" s="26"/>
      <c r="T2959" s="96"/>
      <c r="U2959" s="96"/>
      <c r="V2959" s="25"/>
      <c r="W2959" s="26"/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1710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1710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1710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1710</v>
      </c>
      <c r="B2963" s="110" t="s">
        <v>903</v>
      </c>
      <c r="C2963" s="110" t="s">
        <v>904</v>
      </c>
      <c r="D2963" s="21">
        <f t="shared" si="50"/>
        <v>548500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>
        <v>163590</v>
      </c>
      <c r="K2963" s="93">
        <v>0</v>
      </c>
      <c r="L2963" s="91">
        <v>72610</v>
      </c>
      <c r="M2963" s="91">
        <v>0</v>
      </c>
      <c r="N2963" s="92">
        <v>78090</v>
      </c>
      <c r="O2963" s="93">
        <v>0</v>
      </c>
      <c r="P2963" s="91">
        <v>78070</v>
      </c>
      <c r="Q2963" s="91">
        <v>0</v>
      </c>
      <c r="R2963" s="92"/>
      <c r="S2963" s="93"/>
      <c r="T2963" s="91"/>
      <c r="U2963" s="91"/>
      <c r="V2963" s="92"/>
      <c r="W2963" s="93"/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1710</v>
      </c>
      <c r="B2964" s="110" t="s">
        <v>905</v>
      </c>
      <c r="C2964" s="110" t="s">
        <v>906</v>
      </c>
      <c r="D2964" s="21">
        <f t="shared" si="50"/>
        <v>571580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>
        <v>51950</v>
      </c>
      <c r="K2964" s="93">
        <v>0</v>
      </c>
      <c r="L2964" s="91">
        <v>103930</v>
      </c>
      <c r="M2964" s="91">
        <v>0</v>
      </c>
      <c r="N2964" s="92">
        <v>103910</v>
      </c>
      <c r="O2964" s="93">
        <v>0</v>
      </c>
      <c r="P2964" s="91">
        <v>103930</v>
      </c>
      <c r="Q2964" s="91">
        <v>0</v>
      </c>
      <c r="R2964" s="92"/>
      <c r="S2964" s="93"/>
      <c r="T2964" s="91"/>
      <c r="U2964" s="91"/>
      <c r="V2964" s="92"/>
      <c r="W2964" s="93"/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1710</v>
      </c>
      <c r="B2965" s="110" t="s">
        <v>907</v>
      </c>
      <c r="C2965" s="110" t="s">
        <v>908</v>
      </c>
      <c r="D2965" s="21">
        <f t="shared" si="50"/>
        <v>868417.9</v>
      </c>
      <c r="E2965" s="24">
        <f t="shared" si="50"/>
        <v>646</v>
      </c>
      <c r="F2965" s="90">
        <v>115153</v>
      </c>
      <c r="G2965" s="90">
        <v>0</v>
      </c>
      <c r="H2965" s="91">
        <v>176856</v>
      </c>
      <c r="I2965" s="91">
        <v>0</v>
      </c>
      <c r="J2965" s="92">
        <v>17767</v>
      </c>
      <c r="K2965" s="93">
        <v>0</v>
      </c>
      <c r="L2965" s="91">
        <v>196977</v>
      </c>
      <c r="M2965" s="91">
        <v>0</v>
      </c>
      <c r="N2965" s="92">
        <v>186888.4</v>
      </c>
      <c r="O2965" s="93">
        <v>646</v>
      </c>
      <c r="P2965" s="91">
        <v>174776.5</v>
      </c>
      <c r="Q2965" s="91">
        <v>0</v>
      </c>
      <c r="R2965" s="92"/>
      <c r="S2965" s="93"/>
      <c r="T2965" s="91"/>
      <c r="U2965" s="91"/>
      <c r="V2965" s="92"/>
      <c r="W2965" s="93"/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1710</v>
      </c>
      <c r="B2966" s="110" t="s">
        <v>909</v>
      </c>
      <c r="C2966" s="110" t="s">
        <v>910</v>
      </c>
      <c r="D2966" s="21">
        <f t="shared" si="50"/>
        <v>81068</v>
      </c>
      <c r="E2966" s="24">
        <f t="shared" si="50"/>
        <v>0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>
        <v>12370</v>
      </c>
      <c r="M2966" s="91">
        <v>0</v>
      </c>
      <c r="N2966" s="92">
        <v>12362</v>
      </c>
      <c r="O2966" s="93">
        <v>0</v>
      </c>
      <c r="P2966" s="91">
        <v>19989</v>
      </c>
      <c r="Q2966" s="91">
        <v>0</v>
      </c>
      <c r="R2966" s="92"/>
      <c r="S2966" s="93"/>
      <c r="T2966" s="91"/>
      <c r="U2966" s="91"/>
      <c r="V2966" s="92"/>
      <c r="W2966" s="93"/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1710</v>
      </c>
      <c r="B2967" s="110" t="s">
        <v>911</v>
      </c>
      <c r="C2967" s="110" t="s">
        <v>912</v>
      </c>
      <c r="D2967" s="21">
        <f t="shared" si="50"/>
        <v>3162957.0000000005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>
        <v>588450</v>
      </c>
      <c r="K2967" s="93">
        <v>0</v>
      </c>
      <c r="L2967" s="91">
        <v>641490</v>
      </c>
      <c r="M2967" s="91">
        <v>0</v>
      </c>
      <c r="N2967" s="92">
        <v>328923.59999999998</v>
      </c>
      <c r="O2967" s="93">
        <v>0</v>
      </c>
      <c r="P2967" s="91">
        <v>327822.2</v>
      </c>
      <c r="Q2967" s="91">
        <v>0</v>
      </c>
      <c r="R2967" s="92"/>
      <c r="S2967" s="93"/>
      <c r="T2967" s="91"/>
      <c r="U2967" s="91"/>
      <c r="V2967" s="92"/>
      <c r="W2967" s="93"/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1710</v>
      </c>
      <c r="B2968" s="110" t="s">
        <v>913</v>
      </c>
      <c r="C2968" s="110" t="s">
        <v>914</v>
      </c>
      <c r="D2968" s="21">
        <f t="shared" si="50"/>
        <v>2681410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>
        <v>380040</v>
      </c>
      <c r="K2968" s="93">
        <v>0</v>
      </c>
      <c r="L2968" s="91">
        <v>325438</v>
      </c>
      <c r="M2968" s="91">
        <v>0</v>
      </c>
      <c r="N2968" s="92">
        <v>656868.4</v>
      </c>
      <c r="O2968" s="93">
        <v>0</v>
      </c>
      <c r="P2968" s="91">
        <v>662470.80000000005</v>
      </c>
      <c r="Q2968" s="91">
        <v>0</v>
      </c>
      <c r="R2968" s="92"/>
      <c r="S2968" s="93"/>
      <c r="T2968" s="91"/>
      <c r="U2968" s="91"/>
      <c r="V2968" s="92"/>
      <c r="W2968" s="93"/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1710</v>
      </c>
      <c r="B2969" s="110" t="s">
        <v>915</v>
      </c>
      <c r="C2969" s="110" t="s">
        <v>916</v>
      </c>
      <c r="D2969" s="21">
        <f t="shared" si="50"/>
        <v>91050</v>
      </c>
      <c r="E2969" s="24">
        <f t="shared" si="50"/>
        <v>0</v>
      </c>
      <c r="F2969" s="90"/>
      <c r="G2969" s="90"/>
      <c r="H2969" s="96"/>
      <c r="I2969" s="96"/>
      <c r="J2969" s="25">
        <v>91050</v>
      </c>
      <c r="K2969" s="26">
        <v>0</v>
      </c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1710</v>
      </c>
      <c r="B2970" s="110" t="s">
        <v>917</v>
      </c>
      <c r="C2970" s="110" t="s">
        <v>918</v>
      </c>
      <c r="D2970" s="21">
        <f t="shared" si="50"/>
        <v>27690</v>
      </c>
      <c r="E2970" s="24">
        <f t="shared" si="50"/>
        <v>0</v>
      </c>
      <c r="F2970" s="90"/>
      <c r="G2970" s="90"/>
      <c r="H2970" s="91"/>
      <c r="I2970" s="91"/>
      <c r="J2970" s="92">
        <v>27690</v>
      </c>
      <c r="K2970" s="93">
        <v>0</v>
      </c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1710</v>
      </c>
      <c r="B2971" s="110" t="s">
        <v>919</v>
      </c>
      <c r="C2971" s="110" t="s">
        <v>920</v>
      </c>
      <c r="D2971" s="21">
        <f t="shared" si="50"/>
        <v>22750</v>
      </c>
      <c r="E2971" s="24">
        <f t="shared" si="50"/>
        <v>0</v>
      </c>
      <c r="F2971" s="90"/>
      <c r="G2971" s="90"/>
      <c r="H2971" s="91"/>
      <c r="I2971" s="91"/>
      <c r="J2971" s="92">
        <v>22750</v>
      </c>
      <c r="K2971" s="93">
        <v>0</v>
      </c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1710</v>
      </c>
      <c r="B2972" s="110" t="s">
        <v>921</v>
      </c>
      <c r="C2972" s="110" t="s">
        <v>922</v>
      </c>
      <c r="D2972" s="21">
        <f t="shared" si="50"/>
        <v>329470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>
        <v>68370</v>
      </c>
      <c r="K2972" s="93">
        <v>0</v>
      </c>
      <c r="L2972" s="91">
        <v>52220</v>
      </c>
      <c r="M2972" s="91">
        <v>0</v>
      </c>
      <c r="N2972" s="92">
        <v>52220</v>
      </c>
      <c r="O2972" s="93">
        <v>0</v>
      </c>
      <c r="P2972" s="91">
        <v>52220</v>
      </c>
      <c r="Q2972" s="91">
        <v>0</v>
      </c>
      <c r="R2972" s="92"/>
      <c r="S2972" s="93"/>
      <c r="T2972" s="91"/>
      <c r="U2972" s="91"/>
      <c r="V2972" s="92"/>
      <c r="W2972" s="93"/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1710</v>
      </c>
      <c r="B2973" s="110" t="s">
        <v>923</v>
      </c>
      <c r="C2973" s="110" t="s">
        <v>924</v>
      </c>
      <c r="D2973" s="21">
        <f t="shared" si="50"/>
        <v>23215</v>
      </c>
      <c r="E2973" s="24">
        <f t="shared" si="50"/>
        <v>0</v>
      </c>
      <c r="F2973" s="90"/>
      <c r="G2973" s="90"/>
      <c r="H2973" s="96"/>
      <c r="I2973" s="96"/>
      <c r="J2973" s="25">
        <v>13905</v>
      </c>
      <c r="K2973" s="26">
        <v>0</v>
      </c>
      <c r="L2973" s="96"/>
      <c r="M2973" s="96"/>
      <c r="N2973" s="25">
        <v>4655</v>
      </c>
      <c r="O2973" s="26">
        <v>0</v>
      </c>
      <c r="P2973" s="91">
        <v>4655</v>
      </c>
      <c r="Q2973" s="91">
        <v>0</v>
      </c>
      <c r="R2973" s="25"/>
      <c r="S2973" s="26"/>
      <c r="T2973" s="96"/>
      <c r="U2973" s="96"/>
      <c r="V2973" s="25"/>
      <c r="W2973" s="26"/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1710</v>
      </c>
      <c r="B2974" s="110" t="s">
        <v>925</v>
      </c>
      <c r="C2974" s="110" t="s">
        <v>926</v>
      </c>
      <c r="D2974" s="21">
        <f t="shared" si="50"/>
        <v>450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>
        <v>225</v>
      </c>
      <c r="O2974" s="26">
        <v>0</v>
      </c>
      <c r="P2974" s="96">
        <v>225</v>
      </c>
      <c r="Q2974" s="96">
        <v>0</v>
      </c>
      <c r="R2974" s="25"/>
      <c r="S2974" s="26"/>
      <c r="T2974" s="96"/>
      <c r="U2974" s="96"/>
      <c r="V2974" s="25"/>
      <c r="W2974" s="26"/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1710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1710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1710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1710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1710</v>
      </c>
      <c r="B2979" s="110" t="s">
        <v>935</v>
      </c>
      <c r="C2979" s="110" t="s">
        <v>936</v>
      </c>
      <c r="D2979" s="21">
        <f t="shared" si="50"/>
        <v>124900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>
        <v>21100</v>
      </c>
      <c r="K2979" s="26">
        <v>0</v>
      </c>
      <c r="L2979" s="96">
        <v>16800</v>
      </c>
      <c r="M2979" s="96">
        <v>0</v>
      </c>
      <c r="N2979" s="25">
        <v>26700</v>
      </c>
      <c r="O2979" s="26">
        <v>0</v>
      </c>
      <c r="P2979" s="96">
        <v>26700</v>
      </c>
      <c r="Q2979" s="96">
        <v>0</v>
      </c>
      <c r="R2979" s="25"/>
      <c r="S2979" s="26"/>
      <c r="T2979" s="96"/>
      <c r="U2979" s="96"/>
      <c r="V2979" s="25"/>
      <c r="W2979" s="26"/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1710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1710</v>
      </c>
      <c r="B2981" s="110" t="s">
        <v>939</v>
      </c>
      <c r="C2981" s="110" t="s">
        <v>940</v>
      </c>
      <c r="D2981" s="21">
        <f t="shared" si="50"/>
        <v>714880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>
        <v>144520</v>
      </c>
      <c r="M2981" s="96">
        <v>0</v>
      </c>
      <c r="N2981" s="25">
        <v>129000</v>
      </c>
      <c r="O2981" s="26">
        <v>0</v>
      </c>
      <c r="P2981" s="91">
        <v>160800</v>
      </c>
      <c r="Q2981" s="91">
        <v>0</v>
      </c>
      <c r="R2981" s="25"/>
      <c r="S2981" s="26"/>
      <c r="T2981" s="96"/>
      <c r="U2981" s="96"/>
      <c r="V2981" s="25"/>
      <c r="W2981" s="26"/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1710</v>
      </c>
      <c r="B2982" s="110" t="s">
        <v>941</v>
      </c>
      <c r="C2982" s="110" t="s">
        <v>1613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1710</v>
      </c>
      <c r="B2983" s="110" t="s">
        <v>1614</v>
      </c>
      <c r="C2983" s="110" t="s">
        <v>1615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1710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1710</v>
      </c>
      <c r="B2985" s="110" t="s">
        <v>944</v>
      </c>
      <c r="C2985" s="110" t="s">
        <v>945</v>
      </c>
      <c r="D2985" s="21">
        <f t="shared" si="50"/>
        <v>516251.39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>
        <v>84499.79</v>
      </c>
      <c r="K2985" s="26">
        <v>0</v>
      </c>
      <c r="L2985" s="96">
        <v>86099.6</v>
      </c>
      <c r="M2985" s="96">
        <v>0</v>
      </c>
      <c r="N2985" s="25">
        <v>86518.6</v>
      </c>
      <c r="O2985" s="26">
        <v>0</v>
      </c>
      <c r="P2985" s="91">
        <v>86471.4</v>
      </c>
      <c r="Q2985" s="91">
        <v>0</v>
      </c>
      <c r="R2985" s="25"/>
      <c r="S2985" s="26"/>
      <c r="T2985" s="96"/>
      <c r="U2985" s="96"/>
      <c r="V2985" s="25"/>
      <c r="W2985" s="26"/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1710</v>
      </c>
      <c r="B2986" s="110" t="s">
        <v>946</v>
      </c>
      <c r="C2986" s="110" t="s">
        <v>947</v>
      </c>
      <c r="D2986" s="21">
        <f t="shared" si="50"/>
        <v>774377.08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>
        <v>126749.68</v>
      </c>
      <c r="K2986" s="26">
        <v>0</v>
      </c>
      <c r="L2986" s="96">
        <v>129149.4</v>
      </c>
      <c r="M2986" s="96">
        <v>0</v>
      </c>
      <c r="N2986" s="25">
        <v>129777.9</v>
      </c>
      <c r="O2986" s="26">
        <v>0</v>
      </c>
      <c r="P2986" s="96">
        <v>129707.1</v>
      </c>
      <c r="Q2986" s="96">
        <v>0</v>
      </c>
      <c r="R2986" s="25"/>
      <c r="S2986" s="26"/>
      <c r="T2986" s="96"/>
      <c r="U2986" s="96"/>
      <c r="V2986" s="25"/>
      <c r="W2986" s="26"/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1710</v>
      </c>
      <c r="B2987" s="110" t="s">
        <v>948</v>
      </c>
      <c r="C2987" s="110" t="s">
        <v>949</v>
      </c>
      <c r="D2987" s="21">
        <f t="shared" si="50"/>
        <v>32974.5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>
        <v>5674.5</v>
      </c>
      <c r="K2987" s="26">
        <v>0</v>
      </c>
      <c r="L2987" s="96">
        <v>5460</v>
      </c>
      <c r="M2987" s="96">
        <v>0</v>
      </c>
      <c r="N2987" s="25">
        <v>5460</v>
      </c>
      <c r="O2987" s="26">
        <v>0</v>
      </c>
      <c r="P2987" s="96">
        <v>5460</v>
      </c>
      <c r="Q2987" s="96">
        <v>0</v>
      </c>
      <c r="R2987" s="25"/>
      <c r="S2987" s="26"/>
      <c r="T2987" s="96"/>
      <c r="U2987" s="96"/>
      <c r="V2987" s="25"/>
      <c r="W2987" s="26"/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1710</v>
      </c>
      <c r="B2988" s="110" t="s">
        <v>950</v>
      </c>
      <c r="C2988" s="110" t="s">
        <v>951</v>
      </c>
      <c r="D2988" s="21">
        <f t="shared" si="50"/>
        <v>5625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>
        <v>3000</v>
      </c>
      <c r="K2988" s="26">
        <v>0</v>
      </c>
      <c r="L2988" s="96">
        <v>600</v>
      </c>
      <c r="M2988" s="96">
        <v>0</v>
      </c>
      <c r="N2988" s="25">
        <v>600</v>
      </c>
      <c r="O2988" s="26">
        <v>0</v>
      </c>
      <c r="P2988" s="96">
        <v>225</v>
      </c>
      <c r="Q2988" s="96">
        <v>0</v>
      </c>
      <c r="R2988" s="25"/>
      <c r="S2988" s="26"/>
      <c r="T2988" s="96"/>
      <c r="U2988" s="96"/>
      <c r="V2988" s="25"/>
      <c r="W2988" s="26"/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1710</v>
      </c>
      <c r="B2989" s="110" t="s">
        <v>952</v>
      </c>
      <c r="C2989" s="110" t="s">
        <v>953</v>
      </c>
      <c r="D2989" s="21">
        <f t="shared" si="50"/>
        <v>279850.7</v>
      </c>
      <c r="E2989" s="24">
        <f t="shared" si="50"/>
        <v>128</v>
      </c>
      <c r="F2989" s="90">
        <v>29773.4</v>
      </c>
      <c r="G2989" s="90">
        <v>0</v>
      </c>
      <c r="H2989" s="91">
        <v>50478.8</v>
      </c>
      <c r="I2989" s="91">
        <v>0</v>
      </c>
      <c r="J2989" s="92">
        <v>69660</v>
      </c>
      <c r="K2989" s="93">
        <v>0</v>
      </c>
      <c r="L2989" s="91">
        <v>63955.6</v>
      </c>
      <c r="M2989" s="91">
        <v>3</v>
      </c>
      <c r="N2989" s="92">
        <v>31966</v>
      </c>
      <c r="O2989" s="93">
        <v>125</v>
      </c>
      <c r="P2989" s="96">
        <v>34016.9</v>
      </c>
      <c r="Q2989" s="96">
        <v>0</v>
      </c>
      <c r="R2989" s="92"/>
      <c r="S2989" s="93"/>
      <c r="T2989" s="91"/>
      <c r="U2989" s="91"/>
      <c r="V2989" s="92"/>
      <c r="W2989" s="93"/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1710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1710</v>
      </c>
      <c r="B2991" s="110" t="s">
        <v>956</v>
      </c>
      <c r="C2991" s="110" t="s">
        <v>1616</v>
      </c>
      <c r="D2991" s="21">
        <f t="shared" si="50"/>
        <v>6277.9</v>
      </c>
      <c r="E2991" s="24">
        <f t="shared" si="50"/>
        <v>0</v>
      </c>
      <c r="F2991" s="90"/>
      <c r="G2991" s="90"/>
      <c r="H2991" s="91"/>
      <c r="I2991" s="91"/>
      <c r="J2991" s="92">
        <v>6277.9</v>
      </c>
      <c r="K2991" s="93">
        <v>0</v>
      </c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1710</v>
      </c>
      <c r="B2992" s="110" t="s">
        <v>957</v>
      </c>
      <c r="C2992" s="110" t="s">
        <v>1687</v>
      </c>
      <c r="D2992" s="21">
        <f t="shared" si="50"/>
        <v>736925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>
        <v>0</v>
      </c>
      <c r="M2992" s="91">
        <v>0</v>
      </c>
      <c r="N2992" s="92">
        <v>483925</v>
      </c>
      <c r="O2992" s="93">
        <v>0</v>
      </c>
      <c r="P2992" s="91">
        <v>253000</v>
      </c>
      <c r="Q2992" s="91">
        <v>0</v>
      </c>
      <c r="R2992" s="92"/>
      <c r="S2992" s="93"/>
      <c r="T2992" s="91"/>
      <c r="U2992" s="91"/>
      <c r="V2992" s="92"/>
      <c r="W2992" s="93"/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1710</v>
      </c>
      <c r="B2993" s="110" t="s">
        <v>958</v>
      </c>
      <c r="C2993" s="110" t="s">
        <v>1688</v>
      </c>
      <c r="D2993" s="21">
        <f t="shared" si="50"/>
        <v>7000</v>
      </c>
      <c r="E2993" s="24">
        <f t="shared" si="50"/>
        <v>0</v>
      </c>
      <c r="F2993" s="90"/>
      <c r="G2993" s="90"/>
      <c r="H2993" s="91"/>
      <c r="I2993" s="91"/>
      <c r="J2993" s="92">
        <v>5500</v>
      </c>
      <c r="K2993" s="93">
        <v>0</v>
      </c>
      <c r="L2993" s="91"/>
      <c r="M2993" s="91"/>
      <c r="N2993" s="92">
        <v>1500</v>
      </c>
      <c r="O2993" s="93">
        <v>0</v>
      </c>
      <c r="P2993" s="91">
        <v>0</v>
      </c>
      <c r="Q2993" s="91">
        <v>0</v>
      </c>
      <c r="R2993" s="92"/>
      <c r="S2993" s="93"/>
      <c r="T2993" s="91"/>
      <c r="U2993" s="91"/>
      <c r="V2993" s="92"/>
      <c r="W2993" s="93"/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1710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1710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1710</v>
      </c>
      <c r="B2996" s="110" t="s">
        <v>963</v>
      </c>
      <c r="C2996" s="110" t="s">
        <v>1689</v>
      </c>
      <c r="D2996" s="21">
        <f t="shared" si="50"/>
        <v>1090600</v>
      </c>
      <c r="E2996" s="24">
        <f t="shared" si="50"/>
        <v>0</v>
      </c>
      <c r="F2996" s="90"/>
      <c r="G2996" s="90"/>
      <c r="H2996" s="91"/>
      <c r="I2996" s="91"/>
      <c r="J2996" s="92">
        <v>785900</v>
      </c>
      <c r="K2996" s="93">
        <v>0</v>
      </c>
      <c r="L2996" s="91">
        <v>0</v>
      </c>
      <c r="M2996" s="91">
        <v>0</v>
      </c>
      <c r="N2996" s="92">
        <v>304700</v>
      </c>
      <c r="O2996" s="93">
        <v>0</v>
      </c>
      <c r="P2996" s="91">
        <v>0</v>
      </c>
      <c r="Q2996" s="91">
        <v>0</v>
      </c>
      <c r="R2996" s="92"/>
      <c r="S2996" s="93"/>
      <c r="T2996" s="91"/>
      <c r="U2996" s="91"/>
      <c r="V2996" s="92"/>
      <c r="W2996" s="93"/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1710</v>
      </c>
      <c r="B2997" s="110" t="s">
        <v>964</v>
      </c>
      <c r="C2997" s="110" t="s">
        <v>1690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1710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1710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1710</v>
      </c>
      <c r="B3000" s="110" t="s">
        <v>969</v>
      </c>
      <c r="C3000" s="110" t="s">
        <v>970</v>
      </c>
      <c r="D3000" s="21">
        <f t="shared" si="50"/>
        <v>11117932</v>
      </c>
      <c r="E3000" s="24">
        <f t="shared" si="50"/>
        <v>785900</v>
      </c>
      <c r="F3000" s="90"/>
      <c r="G3000" s="90"/>
      <c r="H3000" s="91">
        <v>2471200</v>
      </c>
      <c r="I3000" s="91">
        <v>0</v>
      </c>
      <c r="J3000" s="92">
        <v>1616800</v>
      </c>
      <c r="K3000" s="93">
        <v>785900</v>
      </c>
      <c r="L3000" s="91">
        <v>1676232</v>
      </c>
      <c r="M3000" s="91">
        <v>0</v>
      </c>
      <c r="N3000" s="92">
        <v>3940900</v>
      </c>
      <c r="O3000" s="93">
        <v>0</v>
      </c>
      <c r="P3000" s="91">
        <v>1412800</v>
      </c>
      <c r="Q3000" s="91">
        <v>0</v>
      </c>
      <c r="R3000" s="92"/>
      <c r="S3000" s="93"/>
      <c r="T3000" s="91"/>
      <c r="U3000" s="91"/>
      <c r="V3000" s="92"/>
      <c r="W3000" s="93"/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1710</v>
      </c>
      <c r="B3001" s="110" t="s">
        <v>971</v>
      </c>
      <c r="C3001" s="110" t="s">
        <v>972</v>
      </c>
      <c r="D3001" s="21">
        <f t="shared" si="50"/>
        <v>482500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>
        <v>43200</v>
      </c>
      <c r="K3001" s="26">
        <v>0</v>
      </c>
      <c r="L3001" s="96">
        <v>0</v>
      </c>
      <c r="M3001" s="96">
        <v>0</v>
      </c>
      <c r="N3001" s="25">
        <v>126000</v>
      </c>
      <c r="O3001" s="26">
        <v>0</v>
      </c>
      <c r="P3001" s="91">
        <v>120300</v>
      </c>
      <c r="Q3001" s="91">
        <v>0</v>
      </c>
      <c r="R3001" s="25"/>
      <c r="S3001" s="26"/>
      <c r="T3001" s="96"/>
      <c r="U3001" s="96"/>
      <c r="V3001" s="25"/>
      <c r="W3001" s="26"/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1710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1710</v>
      </c>
      <c r="B3003" s="110" t="s">
        <v>975</v>
      </c>
      <c r="C3003" s="110" t="s">
        <v>1617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1710</v>
      </c>
      <c r="B3004" s="110" t="s">
        <v>976</v>
      </c>
      <c r="C3004" s="110" t="s">
        <v>1618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>
        <v>0</v>
      </c>
      <c r="M3004" s="91">
        <v>0</v>
      </c>
      <c r="N3004" s="92">
        <v>0</v>
      </c>
      <c r="O3004" s="93">
        <v>0</v>
      </c>
      <c r="P3004" s="91">
        <v>0</v>
      </c>
      <c r="Q3004" s="91">
        <v>0</v>
      </c>
      <c r="R3004" s="92"/>
      <c r="S3004" s="93"/>
      <c r="T3004" s="91"/>
      <c r="U3004" s="91"/>
      <c r="V3004" s="92"/>
      <c r="W3004" s="93"/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1710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1710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1710</v>
      </c>
      <c r="B3007" s="110" t="s">
        <v>981</v>
      </c>
      <c r="C3007" s="110" t="s">
        <v>982</v>
      </c>
      <c r="D3007" s="21">
        <f t="shared" si="50"/>
        <v>10971.75</v>
      </c>
      <c r="E3007" s="24">
        <f t="shared" si="50"/>
        <v>0</v>
      </c>
      <c r="F3007" s="90"/>
      <c r="G3007" s="90"/>
      <c r="H3007" s="91"/>
      <c r="I3007" s="91"/>
      <c r="J3007" s="92">
        <v>10971.75</v>
      </c>
      <c r="K3007" s="93">
        <v>0</v>
      </c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/>
      <c r="W3007" s="93"/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1710</v>
      </c>
      <c r="B3008" s="110" t="s">
        <v>983</v>
      </c>
      <c r="C3008" s="110" t="s">
        <v>1619</v>
      </c>
      <c r="D3008" s="21">
        <f t="shared" si="50"/>
        <v>18223</v>
      </c>
      <c r="E3008" s="24">
        <f t="shared" si="50"/>
        <v>0</v>
      </c>
      <c r="F3008" s="90"/>
      <c r="G3008" s="90"/>
      <c r="H3008" s="91"/>
      <c r="I3008" s="91"/>
      <c r="J3008" s="92">
        <v>12000</v>
      </c>
      <c r="K3008" s="93">
        <v>0</v>
      </c>
      <c r="L3008" s="91"/>
      <c r="M3008" s="91"/>
      <c r="N3008" s="92">
        <v>6223</v>
      </c>
      <c r="O3008" s="93">
        <v>0</v>
      </c>
      <c r="P3008" s="91">
        <v>0</v>
      </c>
      <c r="Q3008" s="91">
        <v>0</v>
      </c>
      <c r="R3008" s="92"/>
      <c r="S3008" s="93"/>
      <c r="T3008" s="91"/>
      <c r="U3008" s="91"/>
      <c r="V3008" s="92"/>
      <c r="W3008" s="93"/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1710</v>
      </c>
      <c r="B3009" s="110" t="s">
        <v>984</v>
      </c>
      <c r="C3009" s="110" t="s">
        <v>1620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1710</v>
      </c>
      <c r="B3010" s="110" t="s">
        <v>985</v>
      </c>
      <c r="C3010" s="110" t="s">
        <v>1621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1710</v>
      </c>
      <c r="B3011" s="110" t="s">
        <v>986</v>
      </c>
      <c r="C3011" s="110" t="s">
        <v>1622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1710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1710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1710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1710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1710</v>
      </c>
      <c r="B3016" s="110" t="s">
        <v>995</v>
      </c>
      <c r="C3016" s="110" t="s">
        <v>982</v>
      </c>
      <c r="D3016" s="21">
        <f t="shared" si="51"/>
        <v>99050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>
        <v>85600</v>
      </c>
      <c r="O3016" s="26">
        <v>0</v>
      </c>
      <c r="P3016" s="91">
        <v>13450</v>
      </c>
      <c r="Q3016" s="91">
        <v>0</v>
      </c>
      <c r="R3016" s="25"/>
      <c r="S3016" s="26"/>
      <c r="T3016" s="96"/>
      <c r="U3016" s="96"/>
      <c r="V3016" s="25"/>
      <c r="W3016" s="26"/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1710</v>
      </c>
      <c r="B3017" s="110" t="s">
        <v>996</v>
      </c>
      <c r="C3017" s="110" t="s">
        <v>1691</v>
      </c>
      <c r="D3017" s="21">
        <f t="shared" si="51"/>
        <v>13921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>
        <v>13921</v>
      </c>
      <c r="Q3017" s="96">
        <v>0</v>
      </c>
      <c r="R3017" s="25"/>
      <c r="S3017" s="26"/>
      <c r="T3017" s="96"/>
      <c r="U3017" s="96"/>
      <c r="V3017" s="25"/>
      <c r="W3017" s="26"/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1710</v>
      </c>
      <c r="B3018" s="110" t="s">
        <v>997</v>
      </c>
      <c r="C3018" s="110" t="s">
        <v>1692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1710</v>
      </c>
      <c r="B3019" s="110" t="s">
        <v>998</v>
      </c>
      <c r="C3019" s="110" t="s">
        <v>1693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1710</v>
      </c>
      <c r="B3020" s="110" t="s">
        <v>999</v>
      </c>
      <c r="C3020" s="110" t="s">
        <v>1694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1710</v>
      </c>
      <c r="B3021" s="110" t="s">
        <v>1000</v>
      </c>
      <c r="C3021" s="110" t="s">
        <v>1623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1710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1710</v>
      </c>
      <c r="B3023" s="110" t="s">
        <v>1003</v>
      </c>
      <c r="C3023" s="110" t="s">
        <v>1624</v>
      </c>
      <c r="D3023" s="21">
        <f t="shared" si="51"/>
        <v>147120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>
        <v>126190</v>
      </c>
      <c r="K3023" s="93">
        <v>0</v>
      </c>
      <c r="L3023" s="91">
        <v>0</v>
      </c>
      <c r="M3023" s="91">
        <v>0</v>
      </c>
      <c r="N3023" s="92">
        <v>480</v>
      </c>
      <c r="O3023" s="93">
        <v>0</v>
      </c>
      <c r="P3023" s="96">
        <v>960</v>
      </c>
      <c r="Q3023" s="96">
        <v>0</v>
      </c>
      <c r="R3023" s="92"/>
      <c r="S3023" s="93"/>
      <c r="T3023" s="91"/>
      <c r="U3023" s="91"/>
      <c r="V3023" s="92"/>
      <c r="W3023" s="93"/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1710</v>
      </c>
      <c r="B3024" s="110" t="s">
        <v>1004</v>
      </c>
      <c r="C3024" s="110" t="s">
        <v>1625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1710</v>
      </c>
      <c r="B3025" s="110" t="s">
        <v>1005</v>
      </c>
      <c r="C3025" s="110" t="s">
        <v>1626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>
        <v>0</v>
      </c>
      <c r="M3025" s="91">
        <v>0</v>
      </c>
      <c r="N3025" s="92">
        <v>0</v>
      </c>
      <c r="O3025" s="93">
        <v>0</v>
      </c>
      <c r="P3025" s="91">
        <v>0</v>
      </c>
      <c r="Q3025" s="91">
        <v>0</v>
      </c>
      <c r="R3025" s="92"/>
      <c r="S3025" s="93"/>
      <c r="T3025" s="91"/>
      <c r="U3025" s="91"/>
      <c r="V3025" s="92"/>
      <c r="W3025" s="93"/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1710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>
        <v>0</v>
      </c>
      <c r="K3026" s="26">
        <v>0</v>
      </c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1710</v>
      </c>
      <c r="B3027" s="110" t="s">
        <v>1008</v>
      </c>
      <c r="C3027" s="110" t="s">
        <v>1009</v>
      </c>
      <c r="D3027" s="21">
        <f t="shared" si="51"/>
        <v>1360</v>
      </c>
      <c r="E3027" s="24">
        <f t="shared" si="51"/>
        <v>0</v>
      </c>
      <c r="F3027" s="90"/>
      <c r="G3027" s="90"/>
      <c r="H3027" s="96"/>
      <c r="I3027" s="96"/>
      <c r="J3027" s="25">
        <v>1360</v>
      </c>
      <c r="K3027" s="26">
        <v>0</v>
      </c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/>
      <c r="W3027" s="26"/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1710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1710</v>
      </c>
      <c r="B3029" s="110" t="s">
        <v>1012</v>
      </c>
      <c r="C3029" s="110" t="s">
        <v>1013</v>
      </c>
      <c r="D3029" s="21">
        <f t="shared" si="51"/>
        <v>2800</v>
      </c>
      <c r="E3029" s="24">
        <f t="shared" si="51"/>
        <v>0</v>
      </c>
      <c r="F3029" s="90"/>
      <c r="G3029" s="90"/>
      <c r="H3029" s="96"/>
      <c r="I3029" s="96"/>
      <c r="J3029" s="25">
        <v>2800</v>
      </c>
      <c r="K3029" s="26">
        <v>0</v>
      </c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1710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1710</v>
      </c>
      <c r="B3031" s="110" t="s">
        <v>1016</v>
      </c>
      <c r="C3031" s="110" t="s">
        <v>1017</v>
      </c>
      <c r="D3031" s="21">
        <f t="shared" si="51"/>
        <v>4080</v>
      </c>
      <c r="E3031" s="24">
        <f t="shared" si="51"/>
        <v>0</v>
      </c>
      <c r="F3031" s="90"/>
      <c r="G3031" s="90"/>
      <c r="H3031" s="91"/>
      <c r="I3031" s="91"/>
      <c r="J3031" s="92">
        <v>4080</v>
      </c>
      <c r="K3031" s="93">
        <v>0</v>
      </c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1710</v>
      </c>
      <c r="B3032" s="110" t="s">
        <v>1018</v>
      </c>
      <c r="C3032" s="110" t="s">
        <v>1019</v>
      </c>
      <c r="D3032" s="21">
        <f t="shared" si="51"/>
        <v>354041.95999999996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>
        <v>25928.5</v>
      </c>
      <c r="K3032" s="26">
        <v>0</v>
      </c>
      <c r="L3032" s="96">
        <v>56981</v>
      </c>
      <c r="M3032" s="96">
        <v>0</v>
      </c>
      <c r="N3032" s="25">
        <v>75114</v>
      </c>
      <c r="O3032" s="26">
        <v>0</v>
      </c>
      <c r="P3032" s="91">
        <v>40440</v>
      </c>
      <c r="Q3032" s="91">
        <v>0</v>
      </c>
      <c r="R3032" s="25"/>
      <c r="S3032" s="26"/>
      <c r="T3032" s="96"/>
      <c r="U3032" s="96"/>
      <c r="V3032" s="25"/>
      <c r="W3032" s="26"/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1710</v>
      </c>
      <c r="B3033" s="110" t="s">
        <v>1020</v>
      </c>
      <c r="C3033" s="110" t="s">
        <v>1021</v>
      </c>
      <c r="D3033" s="21">
        <f t="shared" si="51"/>
        <v>136691</v>
      </c>
      <c r="E3033" s="24">
        <f t="shared" si="51"/>
        <v>0</v>
      </c>
      <c r="F3033" s="90"/>
      <c r="G3033" s="90"/>
      <c r="H3033" s="96"/>
      <c r="I3033" s="96"/>
      <c r="J3033" s="25">
        <v>86137</v>
      </c>
      <c r="K3033" s="26">
        <v>0</v>
      </c>
      <c r="L3033" s="96"/>
      <c r="M3033" s="96"/>
      <c r="N3033" s="25"/>
      <c r="O3033" s="26"/>
      <c r="P3033" s="96">
        <v>50554</v>
      </c>
      <c r="Q3033" s="96">
        <v>0</v>
      </c>
      <c r="R3033" s="25"/>
      <c r="S3033" s="26"/>
      <c r="T3033" s="96"/>
      <c r="U3033" s="96"/>
      <c r="V3033" s="25"/>
      <c r="W3033" s="26"/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1710</v>
      </c>
      <c r="B3034" s="110" t="s">
        <v>1022</v>
      </c>
      <c r="C3034" s="110" t="s">
        <v>1023</v>
      </c>
      <c r="D3034" s="21">
        <f t="shared" si="51"/>
        <v>69220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>
        <v>0</v>
      </c>
      <c r="K3034" s="26">
        <v>0</v>
      </c>
      <c r="L3034" s="96">
        <v>18420</v>
      </c>
      <c r="M3034" s="96">
        <v>0</v>
      </c>
      <c r="N3034" s="25">
        <v>0</v>
      </c>
      <c r="O3034" s="26">
        <v>0</v>
      </c>
      <c r="P3034" s="96">
        <v>0</v>
      </c>
      <c r="Q3034" s="96">
        <v>0</v>
      </c>
      <c r="R3034" s="25"/>
      <c r="S3034" s="26"/>
      <c r="T3034" s="96"/>
      <c r="U3034" s="96"/>
      <c r="V3034" s="25"/>
      <c r="W3034" s="26"/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1710</v>
      </c>
      <c r="B3035" s="110" t="s">
        <v>1024</v>
      </c>
      <c r="C3035" s="110" t="s">
        <v>1025</v>
      </c>
      <c r="D3035" s="21">
        <f t="shared" si="51"/>
        <v>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/>
      <c r="S3035" s="93"/>
      <c r="T3035" s="91"/>
      <c r="U3035" s="91"/>
      <c r="V3035" s="92"/>
      <c r="W3035" s="93"/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1710</v>
      </c>
      <c r="B3036" s="110" t="s">
        <v>1026</v>
      </c>
      <c r="C3036" s="110" t="s">
        <v>1027</v>
      </c>
      <c r="D3036" s="21">
        <f t="shared" si="51"/>
        <v>179845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>
        <v>5100</v>
      </c>
      <c r="K3036" s="93">
        <v>0</v>
      </c>
      <c r="L3036" s="91">
        <v>9185</v>
      </c>
      <c r="M3036" s="91">
        <v>0</v>
      </c>
      <c r="N3036" s="92">
        <v>19210</v>
      </c>
      <c r="O3036" s="93">
        <v>0</v>
      </c>
      <c r="P3036" s="91">
        <v>50665</v>
      </c>
      <c r="Q3036" s="91">
        <v>0</v>
      </c>
      <c r="R3036" s="92"/>
      <c r="S3036" s="93"/>
      <c r="T3036" s="91"/>
      <c r="U3036" s="91"/>
      <c r="V3036" s="92"/>
      <c r="W3036" s="93"/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1710</v>
      </c>
      <c r="B3037" s="110" t="s">
        <v>1028</v>
      </c>
      <c r="C3037" s="110" t="s">
        <v>1029</v>
      </c>
      <c r="D3037" s="21">
        <f t="shared" si="51"/>
        <v>420186.60000000003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>
        <v>93397</v>
      </c>
      <c r="K3037" s="93">
        <v>0</v>
      </c>
      <c r="L3037" s="91">
        <v>68732</v>
      </c>
      <c r="M3037" s="91">
        <v>0</v>
      </c>
      <c r="N3037" s="92">
        <v>38396.400000000001</v>
      </c>
      <c r="O3037" s="93">
        <v>0</v>
      </c>
      <c r="P3037" s="91">
        <v>63110</v>
      </c>
      <c r="Q3037" s="91">
        <v>0</v>
      </c>
      <c r="R3037" s="92"/>
      <c r="S3037" s="93"/>
      <c r="T3037" s="91"/>
      <c r="U3037" s="91"/>
      <c r="V3037" s="92"/>
      <c r="W3037" s="93"/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1710</v>
      </c>
      <c r="B3038" s="110" t="s">
        <v>1030</v>
      </c>
      <c r="C3038" s="110" t="s">
        <v>1031</v>
      </c>
      <c r="D3038" s="21">
        <f t="shared" si="51"/>
        <v>59876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>
        <v>43142</v>
      </c>
      <c r="K3038" s="93">
        <v>0</v>
      </c>
      <c r="L3038" s="91">
        <v>0</v>
      </c>
      <c r="M3038" s="91">
        <v>0</v>
      </c>
      <c r="N3038" s="92">
        <v>9453</v>
      </c>
      <c r="O3038" s="93">
        <v>0</v>
      </c>
      <c r="P3038" s="91">
        <v>0</v>
      </c>
      <c r="Q3038" s="91">
        <v>0</v>
      </c>
      <c r="R3038" s="92"/>
      <c r="S3038" s="93"/>
      <c r="T3038" s="91"/>
      <c r="U3038" s="91"/>
      <c r="V3038" s="92"/>
      <c r="W3038" s="93"/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1710</v>
      </c>
      <c r="B3039" s="110" t="s">
        <v>1032</v>
      </c>
      <c r="C3039" s="110" t="s">
        <v>1033</v>
      </c>
      <c r="D3039" s="21">
        <f t="shared" si="51"/>
        <v>59866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>
        <v>0</v>
      </c>
      <c r="K3039" s="26">
        <v>0</v>
      </c>
      <c r="L3039" s="96">
        <v>4940</v>
      </c>
      <c r="M3039" s="96">
        <v>0</v>
      </c>
      <c r="N3039" s="25">
        <v>26300</v>
      </c>
      <c r="O3039" s="26">
        <v>0</v>
      </c>
      <c r="P3039" s="91">
        <v>4639</v>
      </c>
      <c r="Q3039" s="91">
        <v>0</v>
      </c>
      <c r="R3039" s="25"/>
      <c r="S3039" s="26"/>
      <c r="T3039" s="96"/>
      <c r="U3039" s="96"/>
      <c r="V3039" s="25"/>
      <c r="W3039" s="26"/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1710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1710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>
        <v>0</v>
      </c>
      <c r="M3041" s="91">
        <v>0</v>
      </c>
      <c r="N3041" s="92">
        <v>0</v>
      </c>
      <c r="O3041" s="93">
        <v>0</v>
      </c>
      <c r="P3041" s="91">
        <v>0</v>
      </c>
      <c r="Q3041" s="91">
        <v>0</v>
      </c>
      <c r="R3041" s="92"/>
      <c r="S3041" s="93"/>
      <c r="T3041" s="91"/>
      <c r="U3041" s="91"/>
      <c r="V3041" s="92"/>
      <c r="W3041" s="93"/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1710</v>
      </c>
      <c r="B3042" s="110" t="s">
        <v>1038</v>
      </c>
      <c r="C3042" s="110" t="s">
        <v>1039</v>
      </c>
      <c r="D3042" s="21">
        <f t="shared" si="51"/>
        <v>28100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>
        <v>8500</v>
      </c>
      <c r="K3042" s="26">
        <v>0</v>
      </c>
      <c r="L3042" s="96">
        <v>11900</v>
      </c>
      <c r="M3042" s="96">
        <v>0</v>
      </c>
      <c r="N3042" s="25">
        <v>0</v>
      </c>
      <c r="O3042" s="26">
        <v>0</v>
      </c>
      <c r="P3042" s="91">
        <v>0</v>
      </c>
      <c r="Q3042" s="91">
        <v>0</v>
      </c>
      <c r="R3042" s="25"/>
      <c r="S3042" s="26"/>
      <c r="T3042" s="96"/>
      <c r="U3042" s="96"/>
      <c r="V3042" s="25"/>
      <c r="W3042" s="26"/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1710</v>
      </c>
      <c r="B3043" s="110" t="s">
        <v>1040</v>
      </c>
      <c r="C3043" s="110" t="s">
        <v>1041</v>
      </c>
      <c r="D3043" s="21">
        <f t="shared" si="51"/>
        <v>79670.839999999982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>
        <v>0</v>
      </c>
      <c r="K3043" s="93">
        <v>0</v>
      </c>
      <c r="L3043" s="91">
        <v>0</v>
      </c>
      <c r="M3043" s="91">
        <v>0</v>
      </c>
      <c r="N3043" s="92">
        <v>38054.019999999997</v>
      </c>
      <c r="O3043" s="93">
        <v>0</v>
      </c>
      <c r="P3043" s="96">
        <v>696.04</v>
      </c>
      <c r="Q3043" s="96">
        <v>0</v>
      </c>
      <c r="R3043" s="92"/>
      <c r="S3043" s="93"/>
      <c r="T3043" s="91"/>
      <c r="U3043" s="91"/>
      <c r="V3043" s="92"/>
      <c r="W3043" s="93"/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1710</v>
      </c>
      <c r="B3044" s="110" t="s">
        <v>1042</v>
      </c>
      <c r="C3044" s="110" t="s">
        <v>1043</v>
      </c>
      <c r="D3044" s="21">
        <f t="shared" si="51"/>
        <v>0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/>
      <c r="S3044" s="26"/>
      <c r="T3044" s="96"/>
      <c r="U3044" s="96"/>
      <c r="V3044" s="25"/>
      <c r="W3044" s="26"/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1710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1710</v>
      </c>
      <c r="B3046" s="110" t="s">
        <v>1046</v>
      </c>
      <c r="C3046" s="110" t="s">
        <v>1047</v>
      </c>
      <c r="D3046" s="21">
        <f t="shared" si="51"/>
        <v>252190.66</v>
      </c>
      <c r="E3046" s="24">
        <f t="shared" si="51"/>
        <v>0</v>
      </c>
      <c r="F3046" s="90"/>
      <c r="G3046" s="90"/>
      <c r="H3046" s="96"/>
      <c r="I3046" s="96"/>
      <c r="J3046" s="25">
        <v>27000</v>
      </c>
      <c r="K3046" s="26">
        <v>0</v>
      </c>
      <c r="L3046" s="96"/>
      <c r="M3046" s="96"/>
      <c r="N3046" s="25">
        <v>179246.5</v>
      </c>
      <c r="O3046" s="26">
        <v>0</v>
      </c>
      <c r="P3046" s="96">
        <v>45944.160000000003</v>
      </c>
      <c r="Q3046" s="96">
        <v>0</v>
      </c>
      <c r="R3046" s="25"/>
      <c r="S3046" s="26"/>
      <c r="T3046" s="96"/>
      <c r="U3046" s="96"/>
      <c r="V3046" s="25"/>
      <c r="W3046" s="26"/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1710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>
        <v>0</v>
      </c>
      <c r="M3047" s="96">
        <v>0</v>
      </c>
      <c r="N3047" s="25">
        <v>0</v>
      </c>
      <c r="O3047" s="26">
        <v>0</v>
      </c>
      <c r="P3047" s="96">
        <v>0</v>
      </c>
      <c r="Q3047" s="96">
        <v>0</v>
      </c>
      <c r="R3047" s="25"/>
      <c r="S3047" s="26"/>
      <c r="T3047" s="96"/>
      <c r="U3047" s="96"/>
      <c r="V3047" s="25"/>
      <c r="W3047" s="26"/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1710</v>
      </c>
      <c r="B3048" s="110" t="s">
        <v>1050</v>
      </c>
      <c r="C3048" s="110" t="s">
        <v>1051</v>
      </c>
      <c r="D3048" s="21">
        <f t="shared" si="51"/>
        <v>6950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>
        <v>0</v>
      </c>
      <c r="K3048" s="26">
        <v>0</v>
      </c>
      <c r="L3048" s="96">
        <v>0</v>
      </c>
      <c r="M3048" s="96">
        <v>0</v>
      </c>
      <c r="N3048" s="25">
        <v>0</v>
      </c>
      <c r="O3048" s="26">
        <v>0</v>
      </c>
      <c r="P3048" s="96">
        <v>0</v>
      </c>
      <c r="Q3048" s="96">
        <v>0</v>
      </c>
      <c r="R3048" s="25"/>
      <c r="S3048" s="26"/>
      <c r="T3048" s="96"/>
      <c r="U3048" s="96"/>
      <c r="V3048" s="25"/>
      <c r="W3048" s="26"/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1710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1710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1710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1710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>
        <v>0</v>
      </c>
      <c r="M3052" s="96">
        <v>0</v>
      </c>
      <c r="N3052" s="25">
        <v>0</v>
      </c>
      <c r="O3052" s="26">
        <v>0</v>
      </c>
      <c r="P3052" s="91">
        <v>0</v>
      </c>
      <c r="Q3052" s="91">
        <v>0</v>
      </c>
      <c r="R3052" s="25"/>
      <c r="S3052" s="26"/>
      <c r="T3052" s="96"/>
      <c r="U3052" s="96"/>
      <c r="V3052" s="25"/>
      <c r="W3052" s="26"/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1710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1710</v>
      </c>
      <c r="B3054" s="110" t="s">
        <v>1062</v>
      </c>
      <c r="C3054" s="110" t="s">
        <v>1063</v>
      </c>
      <c r="D3054" s="21">
        <f t="shared" si="51"/>
        <v>338230.7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>
        <v>62270.3</v>
      </c>
      <c r="K3054" s="26">
        <v>0</v>
      </c>
      <c r="L3054" s="96">
        <v>62088</v>
      </c>
      <c r="M3054" s="96">
        <v>0</v>
      </c>
      <c r="N3054" s="25">
        <v>48660</v>
      </c>
      <c r="O3054" s="26">
        <v>0</v>
      </c>
      <c r="P3054" s="96">
        <v>70481.5</v>
      </c>
      <c r="Q3054" s="96">
        <v>0</v>
      </c>
      <c r="R3054" s="25"/>
      <c r="S3054" s="26"/>
      <c r="T3054" s="96"/>
      <c r="U3054" s="96"/>
      <c r="V3054" s="25"/>
      <c r="W3054" s="26"/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1710</v>
      </c>
      <c r="B3055" s="110" t="s">
        <v>1064</v>
      </c>
      <c r="C3055" s="110" t="s">
        <v>1065</v>
      </c>
      <c r="D3055" s="21">
        <f t="shared" si="51"/>
        <v>403036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>
        <v>97890</v>
      </c>
      <c r="K3055" s="26">
        <v>0</v>
      </c>
      <c r="L3055" s="96">
        <v>0</v>
      </c>
      <c r="M3055" s="96">
        <v>0</v>
      </c>
      <c r="N3055" s="25">
        <v>0</v>
      </c>
      <c r="O3055" s="26">
        <v>0</v>
      </c>
      <c r="P3055" s="96">
        <v>156270</v>
      </c>
      <c r="Q3055" s="96">
        <v>0</v>
      </c>
      <c r="R3055" s="25"/>
      <c r="S3055" s="26"/>
      <c r="T3055" s="96"/>
      <c r="U3055" s="96"/>
      <c r="V3055" s="25"/>
      <c r="W3055" s="26"/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1710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1710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1710</v>
      </c>
      <c r="B3058" s="110" t="s">
        <v>1070</v>
      </c>
      <c r="C3058" s="110" t="s">
        <v>1071</v>
      </c>
      <c r="D3058" s="21">
        <f t="shared" si="51"/>
        <v>144330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>
        <v>54000</v>
      </c>
      <c r="K3058" s="26">
        <v>0</v>
      </c>
      <c r="L3058" s="96">
        <v>0</v>
      </c>
      <c r="M3058" s="96">
        <v>0</v>
      </c>
      <c r="N3058" s="25">
        <v>0</v>
      </c>
      <c r="O3058" s="26">
        <v>0</v>
      </c>
      <c r="P3058" s="96">
        <v>42666</v>
      </c>
      <c r="Q3058" s="96">
        <v>0</v>
      </c>
      <c r="R3058" s="25"/>
      <c r="S3058" s="26"/>
      <c r="T3058" s="96"/>
      <c r="U3058" s="96"/>
      <c r="V3058" s="25"/>
      <c r="W3058" s="26"/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1710</v>
      </c>
      <c r="B3059" s="110" t="s">
        <v>1072</v>
      </c>
      <c r="C3059" s="110" t="s">
        <v>1073</v>
      </c>
      <c r="D3059" s="21">
        <f t="shared" si="51"/>
        <v>69528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>
        <v>69528</v>
      </c>
      <c r="Q3059" s="96">
        <v>0</v>
      </c>
      <c r="R3059" s="25"/>
      <c r="S3059" s="26"/>
      <c r="T3059" s="96"/>
      <c r="U3059" s="96"/>
      <c r="V3059" s="25"/>
      <c r="W3059" s="26"/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1710</v>
      </c>
      <c r="B3060" s="110" t="s">
        <v>1074</v>
      </c>
      <c r="C3060" s="110" t="s">
        <v>1075</v>
      </c>
      <c r="D3060" s="21">
        <f t="shared" si="51"/>
        <v>90650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>
        <v>0</v>
      </c>
      <c r="K3060" s="26">
        <v>0</v>
      </c>
      <c r="L3060" s="96">
        <v>21610</v>
      </c>
      <c r="M3060" s="96">
        <v>0</v>
      </c>
      <c r="N3060" s="25">
        <v>0</v>
      </c>
      <c r="O3060" s="26">
        <v>0</v>
      </c>
      <c r="P3060" s="96">
        <v>19710</v>
      </c>
      <c r="Q3060" s="96">
        <v>0</v>
      </c>
      <c r="R3060" s="25"/>
      <c r="S3060" s="26"/>
      <c r="T3060" s="96"/>
      <c r="U3060" s="96"/>
      <c r="V3060" s="25"/>
      <c r="W3060" s="26"/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1710</v>
      </c>
      <c r="B3061" s="110" t="s">
        <v>1076</v>
      </c>
      <c r="C3061" s="110" t="s">
        <v>1077</v>
      </c>
      <c r="D3061" s="21">
        <f t="shared" si="51"/>
        <v>20202</v>
      </c>
      <c r="E3061" s="24">
        <f t="shared" si="51"/>
        <v>0</v>
      </c>
      <c r="F3061" s="90"/>
      <c r="G3061" s="90"/>
      <c r="H3061" s="96"/>
      <c r="I3061" s="96"/>
      <c r="J3061" s="25">
        <v>20202</v>
      </c>
      <c r="K3061" s="26">
        <v>0</v>
      </c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1710</v>
      </c>
      <c r="B3062" s="110" t="s">
        <v>1078</v>
      </c>
      <c r="C3062" s="110" t="s">
        <v>1079</v>
      </c>
      <c r="D3062" s="21">
        <f t="shared" si="51"/>
        <v>1719140.2</v>
      </c>
      <c r="E3062" s="24">
        <f t="shared" si="51"/>
        <v>0</v>
      </c>
      <c r="F3062" s="90">
        <v>54055</v>
      </c>
      <c r="G3062" s="90">
        <v>0</v>
      </c>
      <c r="H3062" s="96">
        <v>385717</v>
      </c>
      <c r="I3062" s="96">
        <v>0</v>
      </c>
      <c r="J3062" s="25">
        <v>352594.2</v>
      </c>
      <c r="K3062" s="26">
        <v>0</v>
      </c>
      <c r="L3062" s="96">
        <v>472514</v>
      </c>
      <c r="M3062" s="96">
        <v>0</v>
      </c>
      <c r="N3062" s="25">
        <v>336400</v>
      </c>
      <c r="O3062" s="26">
        <v>0</v>
      </c>
      <c r="P3062" s="96">
        <v>117860</v>
      </c>
      <c r="Q3062" s="96">
        <v>0</v>
      </c>
      <c r="R3062" s="25"/>
      <c r="S3062" s="26"/>
      <c r="T3062" s="96"/>
      <c r="U3062" s="96"/>
      <c r="V3062" s="25"/>
      <c r="W3062" s="26"/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1710</v>
      </c>
      <c r="B3063" s="110" t="s">
        <v>1080</v>
      </c>
      <c r="C3063" s="110" t="s">
        <v>1081</v>
      </c>
      <c r="D3063" s="21">
        <f t="shared" si="51"/>
        <v>1992308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>
        <v>207800</v>
      </c>
      <c r="K3063" s="26">
        <v>0</v>
      </c>
      <c r="L3063" s="96">
        <v>393990</v>
      </c>
      <c r="M3063" s="96">
        <v>0</v>
      </c>
      <c r="N3063" s="25">
        <v>306750</v>
      </c>
      <c r="O3063" s="26">
        <v>0</v>
      </c>
      <c r="P3063" s="96">
        <v>256035</v>
      </c>
      <c r="Q3063" s="96">
        <v>0</v>
      </c>
      <c r="R3063" s="25"/>
      <c r="S3063" s="26"/>
      <c r="T3063" s="96"/>
      <c r="U3063" s="96"/>
      <c r="V3063" s="25"/>
      <c r="W3063" s="26"/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1710</v>
      </c>
      <c r="B3064" s="110" t="s">
        <v>1082</v>
      </c>
      <c r="C3064" s="110" t="s">
        <v>1083</v>
      </c>
      <c r="D3064" s="21">
        <f t="shared" si="51"/>
        <v>672780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>
        <v>180510</v>
      </c>
      <c r="K3064" s="26">
        <v>0</v>
      </c>
      <c r="L3064" s="96">
        <v>96380</v>
      </c>
      <c r="M3064" s="96">
        <v>0</v>
      </c>
      <c r="N3064" s="25">
        <v>121600</v>
      </c>
      <c r="O3064" s="26">
        <v>0</v>
      </c>
      <c r="P3064" s="96">
        <v>30000</v>
      </c>
      <c r="Q3064" s="96">
        <v>0</v>
      </c>
      <c r="R3064" s="25"/>
      <c r="S3064" s="26"/>
      <c r="T3064" s="96"/>
      <c r="U3064" s="96"/>
      <c r="V3064" s="25"/>
      <c r="W3064" s="26"/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1710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1710</v>
      </c>
      <c r="B3066" s="110" t="s">
        <v>1086</v>
      </c>
      <c r="C3066" s="110" t="s">
        <v>1087</v>
      </c>
      <c r="D3066" s="21">
        <f t="shared" si="51"/>
        <v>138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>
        <v>6</v>
      </c>
      <c r="K3066" s="26">
        <v>0</v>
      </c>
      <c r="L3066" s="96">
        <v>24</v>
      </c>
      <c r="M3066" s="96">
        <v>0</v>
      </c>
      <c r="N3066" s="25">
        <v>30</v>
      </c>
      <c r="O3066" s="26">
        <v>0</v>
      </c>
      <c r="P3066" s="96">
        <v>36</v>
      </c>
      <c r="Q3066" s="96">
        <v>0</v>
      </c>
      <c r="R3066" s="25"/>
      <c r="S3066" s="26"/>
      <c r="T3066" s="96"/>
      <c r="U3066" s="96"/>
      <c r="V3066" s="25"/>
      <c r="W3066" s="26"/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1710</v>
      </c>
      <c r="B3067" s="110" t="s">
        <v>1088</v>
      </c>
      <c r="C3067" s="110" t="s">
        <v>1089</v>
      </c>
      <c r="D3067" s="21">
        <f t="shared" si="51"/>
        <v>1751029.29</v>
      </c>
      <c r="E3067" s="24">
        <f t="shared" si="51"/>
        <v>66031.59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>
        <v>259391.41</v>
      </c>
      <c r="K3067" s="26">
        <v>0</v>
      </c>
      <c r="L3067" s="96">
        <v>229476.29</v>
      </c>
      <c r="M3067" s="96">
        <v>2004</v>
      </c>
      <c r="N3067" s="25">
        <v>238371.96</v>
      </c>
      <c r="O3067" s="26">
        <v>36779.589999999997</v>
      </c>
      <c r="P3067" s="96">
        <v>379595.54</v>
      </c>
      <c r="Q3067" s="96">
        <v>11466</v>
      </c>
      <c r="R3067" s="25"/>
      <c r="S3067" s="26"/>
      <c r="T3067" s="96"/>
      <c r="U3067" s="96"/>
      <c r="V3067" s="25"/>
      <c r="W3067" s="26"/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1710</v>
      </c>
      <c r="B3068" s="110" t="s">
        <v>1090</v>
      </c>
      <c r="C3068" s="110" t="s">
        <v>1091</v>
      </c>
      <c r="D3068" s="21">
        <f t="shared" si="51"/>
        <v>1179</v>
      </c>
      <c r="E3068" s="24">
        <f t="shared" si="51"/>
        <v>0</v>
      </c>
      <c r="F3068" s="90"/>
      <c r="G3068" s="90"/>
      <c r="H3068" s="96"/>
      <c r="I3068" s="96"/>
      <c r="J3068" s="25">
        <v>109</v>
      </c>
      <c r="K3068" s="26">
        <v>0</v>
      </c>
      <c r="L3068" s="96">
        <v>0</v>
      </c>
      <c r="M3068" s="96">
        <v>0</v>
      </c>
      <c r="N3068" s="25">
        <v>535</v>
      </c>
      <c r="O3068" s="26">
        <v>0</v>
      </c>
      <c r="P3068" s="96">
        <v>535</v>
      </c>
      <c r="Q3068" s="96">
        <v>0</v>
      </c>
      <c r="R3068" s="25"/>
      <c r="S3068" s="26"/>
      <c r="T3068" s="96"/>
      <c r="U3068" s="96"/>
      <c r="V3068" s="25"/>
      <c r="W3068" s="26"/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1710</v>
      </c>
      <c r="B3069" s="110" t="s">
        <v>1092</v>
      </c>
      <c r="C3069" s="110" t="s">
        <v>1093</v>
      </c>
      <c r="D3069" s="21">
        <f t="shared" si="51"/>
        <v>75764.76999999999</v>
      </c>
      <c r="E3069" s="24">
        <f t="shared" si="51"/>
        <v>15031.330000000002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>
        <v>15790.6</v>
      </c>
      <c r="M3069" s="91">
        <v>0</v>
      </c>
      <c r="N3069" s="92">
        <v>27783.51</v>
      </c>
      <c r="O3069" s="93">
        <v>10234.44</v>
      </c>
      <c r="P3069" s="96">
        <v>10635.73</v>
      </c>
      <c r="Q3069" s="96">
        <v>4796.8900000000003</v>
      </c>
      <c r="R3069" s="92"/>
      <c r="S3069" s="93"/>
      <c r="T3069" s="91"/>
      <c r="U3069" s="91"/>
      <c r="V3069" s="92"/>
      <c r="W3069" s="93"/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1710</v>
      </c>
      <c r="B3070" s="110" t="s">
        <v>1094</v>
      </c>
      <c r="C3070" s="110" t="s">
        <v>1095</v>
      </c>
      <c r="D3070" s="21">
        <f t="shared" si="51"/>
        <v>59192.97</v>
      </c>
      <c r="E3070" s="24">
        <f t="shared" si="51"/>
        <v>1006.87</v>
      </c>
      <c r="F3070" s="90"/>
      <c r="G3070" s="90"/>
      <c r="H3070" s="96">
        <v>26981.71</v>
      </c>
      <c r="I3070" s="96">
        <v>0</v>
      </c>
      <c r="J3070" s="25">
        <v>11775.04</v>
      </c>
      <c r="K3070" s="26">
        <v>1006.87</v>
      </c>
      <c r="L3070" s="96">
        <v>12519</v>
      </c>
      <c r="M3070" s="96">
        <v>0</v>
      </c>
      <c r="N3070" s="25">
        <v>3745</v>
      </c>
      <c r="O3070" s="26">
        <v>0</v>
      </c>
      <c r="P3070" s="91">
        <v>4172.22</v>
      </c>
      <c r="Q3070" s="91">
        <v>0</v>
      </c>
      <c r="R3070" s="25"/>
      <c r="S3070" s="26"/>
      <c r="T3070" s="96"/>
      <c r="U3070" s="96"/>
      <c r="V3070" s="25"/>
      <c r="W3070" s="26"/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1710</v>
      </c>
      <c r="B3071" s="110" t="s">
        <v>1096</v>
      </c>
      <c r="C3071" s="110" t="s">
        <v>1097</v>
      </c>
      <c r="D3071" s="21">
        <f t="shared" si="51"/>
        <v>13607.8</v>
      </c>
      <c r="E3071" s="24">
        <f t="shared" si="51"/>
        <v>0</v>
      </c>
      <c r="F3071" s="90"/>
      <c r="G3071" s="90"/>
      <c r="H3071" s="96">
        <v>1391</v>
      </c>
      <c r="I3071" s="96">
        <v>0</v>
      </c>
      <c r="J3071" s="25">
        <v>4308.8</v>
      </c>
      <c r="K3071" s="26">
        <v>0</v>
      </c>
      <c r="L3071" s="96">
        <v>1859</v>
      </c>
      <c r="M3071" s="96">
        <v>0</v>
      </c>
      <c r="N3071" s="25">
        <v>3253</v>
      </c>
      <c r="O3071" s="26">
        <v>0</v>
      </c>
      <c r="P3071" s="96">
        <v>2796</v>
      </c>
      <c r="Q3071" s="96">
        <v>0</v>
      </c>
      <c r="R3071" s="25"/>
      <c r="S3071" s="26"/>
      <c r="T3071" s="96"/>
      <c r="U3071" s="96"/>
      <c r="V3071" s="25"/>
      <c r="W3071" s="26"/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1710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1710</v>
      </c>
      <c r="B3073" s="110" t="s">
        <v>1100</v>
      </c>
      <c r="C3073" s="110" t="s">
        <v>1101</v>
      </c>
      <c r="D3073" s="21">
        <f t="shared" si="51"/>
        <v>234275.43</v>
      </c>
      <c r="E3073" s="24">
        <f t="shared" si="51"/>
        <v>0</v>
      </c>
      <c r="F3073" s="90"/>
      <c r="G3073" s="90"/>
      <c r="H3073" s="96"/>
      <c r="I3073" s="96"/>
      <c r="J3073" s="25">
        <v>69207.600000000006</v>
      </c>
      <c r="K3073" s="26">
        <v>0</v>
      </c>
      <c r="L3073" s="96"/>
      <c r="M3073" s="96"/>
      <c r="N3073" s="25">
        <v>165067.82999999999</v>
      </c>
      <c r="O3073" s="26">
        <v>0</v>
      </c>
      <c r="P3073" s="96">
        <v>0</v>
      </c>
      <c r="Q3073" s="96">
        <v>0</v>
      </c>
      <c r="R3073" s="25"/>
      <c r="S3073" s="26"/>
      <c r="T3073" s="96"/>
      <c r="U3073" s="96"/>
      <c r="V3073" s="25"/>
      <c r="W3073" s="26"/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1710</v>
      </c>
      <c r="B3074" s="110" t="s">
        <v>1102</v>
      </c>
      <c r="C3074" s="110" t="s">
        <v>1103</v>
      </c>
      <c r="D3074" s="21">
        <f t="shared" si="51"/>
        <v>10975287.84</v>
      </c>
      <c r="E3074" s="24">
        <f t="shared" si="51"/>
        <v>0</v>
      </c>
      <c r="F3074" s="90">
        <v>1545918.36</v>
      </c>
      <c r="G3074" s="90">
        <v>0</v>
      </c>
      <c r="H3074" s="96">
        <v>1783983.69</v>
      </c>
      <c r="I3074" s="96">
        <v>0</v>
      </c>
      <c r="J3074" s="25">
        <v>2326369.2400000002</v>
      </c>
      <c r="K3074" s="26">
        <v>0</v>
      </c>
      <c r="L3074" s="96">
        <v>1698295.08</v>
      </c>
      <c r="M3074" s="96">
        <v>0</v>
      </c>
      <c r="N3074" s="25">
        <v>1771527.22</v>
      </c>
      <c r="O3074" s="26">
        <v>0</v>
      </c>
      <c r="P3074" s="96">
        <v>1849194.25</v>
      </c>
      <c r="Q3074" s="96">
        <v>0</v>
      </c>
      <c r="R3074" s="25"/>
      <c r="S3074" s="26"/>
      <c r="T3074" s="96"/>
      <c r="U3074" s="96"/>
      <c r="V3074" s="25"/>
      <c r="W3074" s="26"/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1710</v>
      </c>
      <c r="B3075" s="110" t="s">
        <v>1104</v>
      </c>
      <c r="C3075" s="110" t="s">
        <v>1105</v>
      </c>
      <c r="D3075" s="21">
        <f t="shared" si="51"/>
        <v>12251.43</v>
      </c>
      <c r="E3075" s="24">
        <f t="shared" si="51"/>
        <v>0</v>
      </c>
      <c r="F3075" s="90"/>
      <c r="G3075" s="90"/>
      <c r="H3075" s="91"/>
      <c r="I3075" s="91"/>
      <c r="J3075" s="92">
        <v>12251.43</v>
      </c>
      <c r="K3075" s="93">
        <v>0</v>
      </c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1710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4504872.95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>
        <v>1022840.3199999999</v>
      </c>
      <c r="K3076" s="93">
        <v>0</v>
      </c>
      <c r="L3076" s="91">
        <v>582481.73</v>
      </c>
      <c r="M3076" s="91">
        <v>0</v>
      </c>
      <c r="N3076" s="92">
        <v>1157277.17</v>
      </c>
      <c r="O3076" s="93">
        <v>0</v>
      </c>
      <c r="P3076" s="91">
        <v>509156.49</v>
      </c>
      <c r="Q3076" s="91">
        <v>0</v>
      </c>
      <c r="R3076" s="92"/>
      <c r="S3076" s="93"/>
      <c r="T3076" s="91"/>
      <c r="U3076" s="91"/>
      <c r="V3076" s="92"/>
      <c r="W3076" s="93"/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1710</v>
      </c>
      <c r="B3077" s="110" t="s">
        <v>1108</v>
      </c>
      <c r="C3077" s="110" t="s">
        <v>1109</v>
      </c>
      <c r="D3077" s="21">
        <f t="shared" si="52"/>
        <v>4152846.46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>
        <v>891965.86</v>
      </c>
      <c r="K3077" s="93">
        <v>0</v>
      </c>
      <c r="L3077" s="91">
        <v>853051.2</v>
      </c>
      <c r="M3077" s="91">
        <v>0</v>
      </c>
      <c r="N3077" s="92">
        <v>694663.2</v>
      </c>
      <c r="O3077" s="93">
        <v>0</v>
      </c>
      <c r="P3077" s="91">
        <v>696965</v>
      </c>
      <c r="Q3077" s="91">
        <v>0</v>
      </c>
      <c r="R3077" s="92"/>
      <c r="S3077" s="93"/>
      <c r="T3077" s="91"/>
      <c r="U3077" s="91"/>
      <c r="V3077" s="92"/>
      <c r="W3077" s="93"/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1710</v>
      </c>
      <c r="B3078" s="110" t="s">
        <v>1110</v>
      </c>
      <c r="C3078" s="110" t="s">
        <v>1111</v>
      </c>
      <c r="D3078" s="21">
        <f t="shared" si="52"/>
        <v>516673.63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>
        <v>109956</v>
      </c>
      <c r="K3078" s="93">
        <v>0</v>
      </c>
      <c r="L3078" s="91">
        <v>73131</v>
      </c>
      <c r="M3078" s="91">
        <v>0</v>
      </c>
      <c r="N3078" s="92">
        <v>71521.399999999994</v>
      </c>
      <c r="O3078" s="93">
        <v>0</v>
      </c>
      <c r="P3078" s="91">
        <v>90914.85</v>
      </c>
      <c r="Q3078" s="91">
        <v>0</v>
      </c>
      <c r="R3078" s="92"/>
      <c r="S3078" s="93"/>
      <c r="T3078" s="91"/>
      <c r="U3078" s="91"/>
      <c r="V3078" s="92"/>
      <c r="W3078" s="93"/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1710</v>
      </c>
      <c r="B3079" s="110" t="s">
        <v>1112</v>
      </c>
      <c r="C3079" s="110" t="s">
        <v>1113</v>
      </c>
      <c r="D3079" s="21">
        <f t="shared" si="52"/>
        <v>554680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>
        <v>377400</v>
      </c>
      <c r="K3079" s="93">
        <v>0</v>
      </c>
      <c r="L3079" s="91">
        <v>0</v>
      </c>
      <c r="M3079" s="91">
        <v>0</v>
      </c>
      <c r="N3079" s="92">
        <v>0</v>
      </c>
      <c r="O3079" s="93">
        <v>0</v>
      </c>
      <c r="P3079" s="91">
        <v>103780</v>
      </c>
      <c r="Q3079" s="91">
        <v>0</v>
      </c>
      <c r="R3079" s="92"/>
      <c r="S3079" s="93"/>
      <c r="T3079" s="91"/>
      <c r="U3079" s="91"/>
      <c r="V3079" s="92"/>
      <c r="W3079" s="93"/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1710</v>
      </c>
      <c r="B3080" s="110" t="s">
        <v>1114</v>
      </c>
      <c r="C3080" s="110" t="s">
        <v>1115</v>
      </c>
      <c r="D3080" s="21">
        <f t="shared" si="52"/>
        <v>750443.04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>
        <v>0</v>
      </c>
      <c r="K3080" s="93">
        <v>0</v>
      </c>
      <c r="L3080" s="91">
        <v>248162</v>
      </c>
      <c r="M3080" s="91">
        <v>0</v>
      </c>
      <c r="N3080" s="92">
        <v>155611.4</v>
      </c>
      <c r="O3080" s="93">
        <v>0</v>
      </c>
      <c r="P3080" s="91">
        <v>116128.47</v>
      </c>
      <c r="Q3080" s="91">
        <v>0</v>
      </c>
      <c r="R3080" s="92"/>
      <c r="S3080" s="93"/>
      <c r="T3080" s="91"/>
      <c r="U3080" s="91"/>
      <c r="V3080" s="92"/>
      <c r="W3080" s="93"/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1710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1710</v>
      </c>
      <c r="B3082" s="110" t="s">
        <v>1118</v>
      </c>
      <c r="C3082" s="110" t="s">
        <v>1119</v>
      </c>
      <c r="D3082" s="21">
        <f t="shared" si="52"/>
        <v>447600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>
        <v>27300</v>
      </c>
      <c r="K3082" s="93">
        <v>0</v>
      </c>
      <c r="L3082" s="91">
        <v>18990</v>
      </c>
      <c r="M3082" s="91">
        <v>0</v>
      </c>
      <c r="N3082" s="92">
        <v>279900</v>
      </c>
      <c r="O3082" s="93">
        <v>0</v>
      </c>
      <c r="P3082" s="91">
        <v>29540</v>
      </c>
      <c r="Q3082" s="91">
        <v>0</v>
      </c>
      <c r="R3082" s="92"/>
      <c r="S3082" s="93"/>
      <c r="T3082" s="91"/>
      <c r="U3082" s="91"/>
      <c r="V3082" s="92"/>
      <c r="W3082" s="93"/>
      <c r="X3082" s="91"/>
      <c r="Y3082" s="91"/>
      <c r="Z3082" s="92"/>
      <c r="AA3082" s="93"/>
      <c r="AB3082" s="91"/>
      <c r="AC3082" s="91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1710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1710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1710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1710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>
        <v>0</v>
      </c>
      <c r="M3086" s="96">
        <v>0</v>
      </c>
      <c r="N3086" s="25">
        <v>0</v>
      </c>
      <c r="O3086" s="26">
        <v>0</v>
      </c>
      <c r="P3086" s="96">
        <v>0</v>
      </c>
      <c r="Q3086" s="96">
        <v>0</v>
      </c>
      <c r="R3086" s="25"/>
      <c r="S3086" s="26"/>
      <c r="T3086" s="96"/>
      <c r="U3086" s="96"/>
      <c r="V3086" s="25"/>
      <c r="W3086" s="26"/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1710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1710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1710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1710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1710</v>
      </c>
      <c r="B3091" s="110" t="s">
        <v>1136</v>
      </c>
      <c r="C3091" s="110" t="s">
        <v>1137</v>
      </c>
      <c r="D3091" s="21">
        <f t="shared" si="52"/>
        <v>8700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>
        <v>0</v>
      </c>
      <c r="M3091" s="96">
        <v>0</v>
      </c>
      <c r="N3091" s="25">
        <v>0</v>
      </c>
      <c r="O3091" s="26">
        <v>0</v>
      </c>
      <c r="P3091" s="96">
        <v>8700</v>
      </c>
      <c r="Q3091" s="96">
        <v>0</v>
      </c>
      <c r="R3091" s="25"/>
      <c r="S3091" s="26"/>
      <c r="T3091" s="96"/>
      <c r="U3091" s="96"/>
      <c r="V3091" s="25"/>
      <c r="W3091" s="26"/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1710</v>
      </c>
      <c r="B3092" s="110" t="s">
        <v>1138</v>
      </c>
      <c r="C3092" s="110" t="s">
        <v>1627</v>
      </c>
      <c r="D3092" s="21">
        <f t="shared" si="52"/>
        <v>108810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>
        <v>0</v>
      </c>
      <c r="M3092" s="96">
        <v>0</v>
      </c>
      <c r="N3092" s="25">
        <v>0</v>
      </c>
      <c r="O3092" s="26">
        <v>0</v>
      </c>
      <c r="P3092" s="96">
        <v>108810</v>
      </c>
      <c r="Q3092" s="96">
        <v>0</v>
      </c>
      <c r="R3092" s="25"/>
      <c r="S3092" s="26"/>
      <c r="T3092" s="96"/>
      <c r="U3092" s="96"/>
      <c r="V3092" s="25"/>
      <c r="W3092" s="26"/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1710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>
        <v>0</v>
      </c>
      <c r="K3093" s="26">
        <v>0</v>
      </c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1710</v>
      </c>
      <c r="B3094" s="110" t="s">
        <v>1141</v>
      </c>
      <c r="C3094" s="110" t="s">
        <v>1628</v>
      </c>
      <c r="D3094" s="21">
        <f t="shared" si="52"/>
        <v>594840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>
        <v>91500</v>
      </c>
      <c r="M3094" s="96">
        <v>0</v>
      </c>
      <c r="N3094" s="25">
        <v>35940</v>
      </c>
      <c r="O3094" s="26">
        <v>0</v>
      </c>
      <c r="P3094" s="96">
        <v>187260</v>
      </c>
      <c r="Q3094" s="96">
        <v>0</v>
      </c>
      <c r="R3094" s="25"/>
      <c r="S3094" s="26"/>
      <c r="T3094" s="96"/>
      <c r="U3094" s="96"/>
      <c r="V3094" s="25"/>
      <c r="W3094" s="26"/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1710</v>
      </c>
      <c r="B3095" s="110" t="s">
        <v>1142</v>
      </c>
      <c r="C3095" s="110" t="s">
        <v>1143</v>
      </c>
      <c r="D3095" s="21">
        <f t="shared" si="52"/>
        <v>1407869.25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>
        <v>147258.5</v>
      </c>
      <c r="K3095" s="26">
        <v>0</v>
      </c>
      <c r="L3095" s="96">
        <v>131768.25</v>
      </c>
      <c r="M3095" s="96">
        <v>0</v>
      </c>
      <c r="N3095" s="25">
        <v>694283.25</v>
      </c>
      <c r="O3095" s="26">
        <v>0</v>
      </c>
      <c r="P3095" s="96">
        <v>0</v>
      </c>
      <c r="Q3095" s="96">
        <v>0</v>
      </c>
      <c r="R3095" s="25"/>
      <c r="S3095" s="26"/>
      <c r="T3095" s="96"/>
      <c r="U3095" s="96"/>
      <c r="V3095" s="25"/>
      <c r="W3095" s="26"/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1710</v>
      </c>
      <c r="B3096" s="110" t="s">
        <v>1144</v>
      </c>
      <c r="C3096" s="110" t="s">
        <v>1629</v>
      </c>
      <c r="D3096" s="21">
        <f t="shared" si="52"/>
        <v>910251.5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>
        <v>465748.75</v>
      </c>
      <c r="M3096" s="96">
        <v>0</v>
      </c>
      <c r="N3096" s="25">
        <v>270446.75</v>
      </c>
      <c r="O3096" s="26">
        <v>0</v>
      </c>
      <c r="P3096" s="96">
        <v>0</v>
      </c>
      <c r="Q3096" s="96">
        <v>0</v>
      </c>
      <c r="R3096" s="25"/>
      <c r="S3096" s="26"/>
      <c r="T3096" s="96"/>
      <c r="U3096" s="96"/>
      <c r="V3096" s="25"/>
      <c r="W3096" s="26"/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1710</v>
      </c>
      <c r="B3097" s="110" t="s">
        <v>1145</v>
      </c>
      <c r="C3097" s="110" t="s">
        <v>1630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1710</v>
      </c>
      <c r="B3098" s="110" t="s">
        <v>1631</v>
      </c>
      <c r="C3098" s="110" t="s">
        <v>1632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1710</v>
      </c>
      <c r="B3099" s="110" t="s">
        <v>1146</v>
      </c>
      <c r="C3099" s="110" t="s">
        <v>1633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1710</v>
      </c>
      <c r="B3100" s="110" t="s">
        <v>1147</v>
      </c>
      <c r="C3100" s="110" t="s">
        <v>1634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1710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1710</v>
      </c>
      <c r="B3102" s="110" t="s">
        <v>1150</v>
      </c>
      <c r="C3102" s="110" t="s">
        <v>1635</v>
      </c>
      <c r="D3102" s="21">
        <f t="shared" si="52"/>
        <v>9471350</v>
      </c>
      <c r="E3102" s="24">
        <f t="shared" si="52"/>
        <v>109515</v>
      </c>
      <c r="F3102" s="90">
        <v>2681701</v>
      </c>
      <c r="G3102" s="90">
        <v>0</v>
      </c>
      <c r="H3102" s="91">
        <v>1330930</v>
      </c>
      <c r="I3102" s="91">
        <v>0</v>
      </c>
      <c r="J3102" s="92">
        <v>1679460</v>
      </c>
      <c r="K3102" s="93">
        <v>109515</v>
      </c>
      <c r="L3102" s="91">
        <v>1332137</v>
      </c>
      <c r="M3102" s="91">
        <v>0</v>
      </c>
      <c r="N3102" s="92">
        <v>1274661</v>
      </c>
      <c r="O3102" s="93">
        <v>0</v>
      </c>
      <c r="P3102" s="96">
        <v>1172461</v>
      </c>
      <c r="Q3102" s="96">
        <v>0</v>
      </c>
      <c r="R3102" s="92"/>
      <c r="S3102" s="93"/>
      <c r="T3102" s="91"/>
      <c r="U3102" s="91"/>
      <c r="V3102" s="92"/>
      <c r="W3102" s="93"/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1710</v>
      </c>
      <c r="B3103" s="110" t="s">
        <v>1151</v>
      </c>
      <c r="C3103" s="110" t="s">
        <v>1636</v>
      </c>
      <c r="D3103" s="21">
        <f t="shared" si="52"/>
        <v>1233490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>
        <v>116270</v>
      </c>
      <c r="K3103" s="26">
        <v>0</v>
      </c>
      <c r="L3103" s="96">
        <v>206230</v>
      </c>
      <c r="M3103" s="96">
        <v>0</v>
      </c>
      <c r="N3103" s="25">
        <v>206420</v>
      </c>
      <c r="O3103" s="26">
        <v>0</v>
      </c>
      <c r="P3103" s="91">
        <v>228820</v>
      </c>
      <c r="Q3103" s="91">
        <v>0</v>
      </c>
      <c r="R3103" s="25"/>
      <c r="S3103" s="26"/>
      <c r="T3103" s="96"/>
      <c r="U3103" s="96"/>
      <c r="V3103" s="25"/>
      <c r="W3103" s="26"/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1710</v>
      </c>
      <c r="B3104" s="110" t="s">
        <v>1152</v>
      </c>
      <c r="C3104" s="110" t="s">
        <v>1637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1710</v>
      </c>
      <c r="B3105" s="110" t="s">
        <v>1153</v>
      </c>
      <c r="C3105" s="110" t="s">
        <v>1638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1710</v>
      </c>
      <c r="B3106" s="110" t="s">
        <v>1154</v>
      </c>
      <c r="C3106" s="110" t="s">
        <v>1639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1710</v>
      </c>
      <c r="B3107" s="110" t="s">
        <v>1155</v>
      </c>
      <c r="C3107" s="110" t="s">
        <v>1156</v>
      </c>
      <c r="D3107" s="21">
        <f t="shared" si="52"/>
        <v>360000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>
        <v>80000</v>
      </c>
      <c r="K3107" s="93">
        <v>0</v>
      </c>
      <c r="L3107" s="91">
        <v>0</v>
      </c>
      <c r="M3107" s="91">
        <v>0</v>
      </c>
      <c r="N3107" s="92">
        <v>60000</v>
      </c>
      <c r="O3107" s="93">
        <v>0</v>
      </c>
      <c r="P3107" s="91">
        <v>70000</v>
      </c>
      <c r="Q3107" s="91">
        <v>0</v>
      </c>
      <c r="R3107" s="92"/>
      <c r="S3107" s="93"/>
      <c r="T3107" s="91"/>
      <c r="U3107" s="91"/>
      <c r="V3107" s="92"/>
      <c r="W3107" s="93"/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1710</v>
      </c>
      <c r="B3108" s="110" t="s">
        <v>1157</v>
      </c>
      <c r="C3108" s="110" t="s">
        <v>1158</v>
      </c>
      <c r="D3108" s="21">
        <f t="shared" si="52"/>
        <v>240000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>
        <v>45000</v>
      </c>
      <c r="K3108" s="93">
        <v>0</v>
      </c>
      <c r="L3108" s="91">
        <v>80000</v>
      </c>
      <c r="M3108" s="91">
        <v>0</v>
      </c>
      <c r="N3108" s="92">
        <v>15000</v>
      </c>
      <c r="O3108" s="93">
        <v>0</v>
      </c>
      <c r="P3108" s="91">
        <v>40000</v>
      </c>
      <c r="Q3108" s="91">
        <v>0</v>
      </c>
      <c r="R3108" s="92"/>
      <c r="S3108" s="93"/>
      <c r="T3108" s="91"/>
      <c r="U3108" s="91"/>
      <c r="V3108" s="92"/>
      <c r="W3108" s="93"/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1710</v>
      </c>
      <c r="B3109" s="110" t="s">
        <v>1159</v>
      </c>
      <c r="C3109" s="110" t="s">
        <v>1160</v>
      </c>
      <c r="D3109" s="21">
        <f t="shared" si="52"/>
        <v>95000</v>
      </c>
      <c r="E3109" s="24">
        <f t="shared" si="52"/>
        <v>5000</v>
      </c>
      <c r="F3109" s="90">
        <v>15000</v>
      </c>
      <c r="G3109" s="90">
        <v>0</v>
      </c>
      <c r="H3109" s="96">
        <v>15000</v>
      </c>
      <c r="I3109" s="96">
        <v>0</v>
      </c>
      <c r="J3109" s="25">
        <v>0</v>
      </c>
      <c r="K3109" s="26">
        <v>0</v>
      </c>
      <c r="L3109" s="96">
        <v>30000</v>
      </c>
      <c r="M3109" s="96">
        <v>5000</v>
      </c>
      <c r="N3109" s="25">
        <v>20000</v>
      </c>
      <c r="O3109" s="26">
        <v>0</v>
      </c>
      <c r="P3109" s="91">
        <v>15000</v>
      </c>
      <c r="Q3109" s="91">
        <v>0</v>
      </c>
      <c r="R3109" s="25"/>
      <c r="S3109" s="26"/>
      <c r="T3109" s="96"/>
      <c r="U3109" s="96"/>
      <c r="V3109" s="25"/>
      <c r="W3109" s="26"/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1710</v>
      </c>
      <c r="B3110" s="110" t="s">
        <v>1161</v>
      </c>
      <c r="C3110" s="110" t="s">
        <v>1640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1710</v>
      </c>
      <c r="B3111" s="110" t="s">
        <v>1162</v>
      </c>
      <c r="C3111" s="110" t="s">
        <v>1163</v>
      </c>
      <c r="D3111" s="21">
        <f t="shared" si="52"/>
        <v>0</v>
      </c>
      <c r="E3111" s="24">
        <f t="shared" si="52"/>
        <v>358625</v>
      </c>
      <c r="F3111" s="90"/>
      <c r="G3111" s="90"/>
      <c r="H3111" s="96"/>
      <c r="I3111" s="96"/>
      <c r="J3111" s="25"/>
      <c r="K3111" s="26"/>
      <c r="L3111" s="96">
        <v>0</v>
      </c>
      <c r="M3111" s="96">
        <v>358625</v>
      </c>
      <c r="N3111" s="25"/>
      <c r="O3111" s="26"/>
      <c r="P3111" s="96"/>
      <c r="Q3111" s="96"/>
      <c r="R3111" s="25"/>
      <c r="S3111" s="26"/>
      <c r="T3111" s="96"/>
      <c r="U3111" s="96"/>
      <c r="V3111" s="25"/>
      <c r="W3111" s="26"/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1710</v>
      </c>
      <c r="B3112" s="110" t="s">
        <v>1164</v>
      </c>
      <c r="C3112" s="110" t="s">
        <v>1641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>
        <v>0</v>
      </c>
      <c r="K3112" s="26">
        <v>0</v>
      </c>
      <c r="L3112" s="96">
        <v>0</v>
      </c>
      <c r="M3112" s="96">
        <v>0</v>
      </c>
      <c r="N3112" s="25">
        <v>0</v>
      </c>
      <c r="O3112" s="26">
        <v>0</v>
      </c>
      <c r="P3112" s="96">
        <v>0</v>
      </c>
      <c r="Q3112" s="96">
        <v>0</v>
      </c>
      <c r="R3112" s="25"/>
      <c r="S3112" s="26"/>
      <c r="T3112" s="96"/>
      <c r="U3112" s="96"/>
      <c r="V3112" s="25"/>
      <c r="W3112" s="26"/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1710</v>
      </c>
      <c r="B3113" s="110" t="s">
        <v>1165</v>
      </c>
      <c r="C3113" s="110" t="s">
        <v>1166</v>
      </c>
      <c r="D3113" s="21">
        <f t="shared" si="52"/>
        <v>338639.54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>
        <v>34726.54</v>
      </c>
      <c r="K3113" s="26">
        <v>0</v>
      </c>
      <c r="L3113" s="96">
        <v>59765.55</v>
      </c>
      <c r="M3113" s="96">
        <v>0</v>
      </c>
      <c r="N3113" s="25">
        <v>64850.8</v>
      </c>
      <c r="O3113" s="26">
        <v>0</v>
      </c>
      <c r="P3113" s="96">
        <v>59765.55</v>
      </c>
      <c r="Q3113" s="96">
        <v>0</v>
      </c>
      <c r="R3113" s="25"/>
      <c r="S3113" s="26"/>
      <c r="T3113" s="96"/>
      <c r="U3113" s="96"/>
      <c r="V3113" s="25"/>
      <c r="W3113" s="26"/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1710</v>
      </c>
      <c r="B3114" s="110" t="s">
        <v>1167</v>
      </c>
      <c r="C3114" s="110" t="s">
        <v>1642</v>
      </c>
      <c r="D3114" s="21">
        <f t="shared" si="52"/>
        <v>509021.36999999994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>
        <v>329920.05</v>
      </c>
      <c r="K3114" s="26">
        <v>0</v>
      </c>
      <c r="L3114" s="96">
        <v>28402.93</v>
      </c>
      <c r="M3114" s="96">
        <v>0</v>
      </c>
      <c r="N3114" s="25">
        <v>28402.93</v>
      </c>
      <c r="O3114" s="26">
        <v>0</v>
      </c>
      <c r="P3114" s="96">
        <v>28402.93</v>
      </c>
      <c r="Q3114" s="96">
        <v>0</v>
      </c>
      <c r="R3114" s="25"/>
      <c r="S3114" s="26"/>
      <c r="T3114" s="96"/>
      <c r="U3114" s="96"/>
      <c r="V3114" s="25"/>
      <c r="W3114" s="26"/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1710</v>
      </c>
      <c r="B3115" s="110" t="s">
        <v>1168</v>
      </c>
      <c r="C3115" s="110" t="s">
        <v>1643</v>
      </c>
      <c r="D3115" s="21">
        <f t="shared" si="52"/>
        <v>36530.559999999998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>
        <v>23730.560000000001</v>
      </c>
      <c r="K3115" s="26">
        <v>0</v>
      </c>
      <c r="L3115" s="96">
        <v>2560</v>
      </c>
      <c r="M3115" s="96">
        <v>0</v>
      </c>
      <c r="N3115" s="25">
        <v>2560</v>
      </c>
      <c r="O3115" s="26">
        <v>0</v>
      </c>
      <c r="P3115" s="96">
        <v>2560</v>
      </c>
      <c r="Q3115" s="96">
        <v>0</v>
      </c>
      <c r="R3115" s="25"/>
      <c r="S3115" s="26"/>
      <c r="T3115" s="96"/>
      <c r="U3115" s="96"/>
      <c r="V3115" s="25"/>
      <c r="W3115" s="26"/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1710</v>
      </c>
      <c r="B3116" s="110" t="s">
        <v>1169</v>
      </c>
      <c r="C3116" s="110" t="s">
        <v>1644</v>
      </c>
      <c r="D3116" s="21">
        <f t="shared" si="52"/>
        <v>29100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>
        <v>5820</v>
      </c>
      <c r="M3116" s="96">
        <v>0</v>
      </c>
      <c r="N3116" s="25">
        <v>5820</v>
      </c>
      <c r="O3116" s="26">
        <v>0</v>
      </c>
      <c r="P3116" s="96">
        <v>5820</v>
      </c>
      <c r="Q3116" s="96">
        <v>0</v>
      </c>
      <c r="R3116" s="25"/>
      <c r="S3116" s="26"/>
      <c r="T3116" s="96"/>
      <c r="U3116" s="96"/>
      <c r="V3116" s="25"/>
      <c r="W3116" s="26"/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1710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1710</v>
      </c>
      <c r="B3118" s="110" t="s">
        <v>1172</v>
      </c>
      <c r="C3118" s="110" t="s">
        <v>1645</v>
      </c>
      <c r="D3118" s="21">
        <f t="shared" si="52"/>
        <v>31333.35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>
        <v>6266.67</v>
      </c>
      <c r="M3118" s="96">
        <v>0</v>
      </c>
      <c r="N3118" s="25">
        <v>6266.67</v>
      </c>
      <c r="O3118" s="26">
        <v>0</v>
      </c>
      <c r="P3118" s="96">
        <v>6266.67</v>
      </c>
      <c r="Q3118" s="96">
        <v>0</v>
      </c>
      <c r="R3118" s="25"/>
      <c r="S3118" s="26"/>
      <c r="T3118" s="96"/>
      <c r="U3118" s="96"/>
      <c r="V3118" s="25"/>
      <c r="W3118" s="26"/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1710</v>
      </c>
      <c r="B3119" s="110" t="s">
        <v>1173</v>
      </c>
      <c r="C3119" s="110" t="s">
        <v>1646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1710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1710</v>
      </c>
      <c r="B3121" s="110" t="s">
        <v>1176</v>
      </c>
      <c r="C3121" s="110" t="s">
        <v>1177</v>
      </c>
      <c r="D3121" s="21">
        <f t="shared" si="52"/>
        <v>18383.349999999999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>
        <v>3676.67</v>
      </c>
      <c r="M3121" s="96">
        <v>0</v>
      </c>
      <c r="N3121" s="25">
        <v>3676.67</v>
      </c>
      <c r="O3121" s="26">
        <v>0</v>
      </c>
      <c r="P3121" s="96">
        <v>3676.67</v>
      </c>
      <c r="Q3121" s="96">
        <v>0</v>
      </c>
      <c r="R3121" s="25"/>
      <c r="S3121" s="26"/>
      <c r="T3121" s="96"/>
      <c r="U3121" s="96"/>
      <c r="V3121" s="25"/>
      <c r="W3121" s="26"/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1710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1710</v>
      </c>
      <c r="B3123" s="110" t="s">
        <v>1180</v>
      </c>
      <c r="C3123" s="110" t="s">
        <v>1181</v>
      </c>
      <c r="D3123" s="21">
        <f t="shared" si="52"/>
        <v>311603.71999999997</v>
      </c>
      <c r="E3123" s="24">
        <f t="shared" si="52"/>
        <v>5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>
        <v>0</v>
      </c>
      <c r="M3123" s="96">
        <v>0</v>
      </c>
      <c r="N3123" s="25">
        <v>205755</v>
      </c>
      <c r="O3123" s="26">
        <v>0</v>
      </c>
      <c r="P3123" s="96">
        <v>46383.03</v>
      </c>
      <c r="Q3123" s="96">
        <v>5</v>
      </c>
      <c r="R3123" s="25"/>
      <c r="S3123" s="26"/>
      <c r="T3123" s="96"/>
      <c r="U3123" s="96"/>
      <c r="V3123" s="25"/>
      <c r="W3123" s="26"/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1710</v>
      </c>
      <c r="B3124" s="110" t="s">
        <v>1182</v>
      </c>
      <c r="C3124" s="110" t="s">
        <v>1183</v>
      </c>
      <c r="D3124" s="21">
        <f t="shared" si="52"/>
        <v>117708.34999999999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>
        <v>23541.67</v>
      </c>
      <c r="M3124" s="96">
        <v>0</v>
      </c>
      <c r="N3124" s="25">
        <v>23541.67</v>
      </c>
      <c r="O3124" s="26">
        <v>0</v>
      </c>
      <c r="P3124" s="96">
        <v>23541.67</v>
      </c>
      <c r="Q3124" s="96">
        <v>0</v>
      </c>
      <c r="R3124" s="25"/>
      <c r="S3124" s="26"/>
      <c r="T3124" s="96"/>
      <c r="U3124" s="96"/>
      <c r="V3124" s="25"/>
      <c r="W3124" s="26"/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1710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1710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1710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1710</v>
      </c>
      <c r="B3128" s="110" t="s">
        <v>1190</v>
      </c>
      <c r="C3128" s="110" t="s">
        <v>1191</v>
      </c>
      <c r="D3128" s="21">
        <f t="shared" si="52"/>
        <v>926430.1100000001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>
        <v>28649.99</v>
      </c>
      <c r="K3128" s="26">
        <v>0</v>
      </c>
      <c r="L3128" s="96">
        <v>187203.67</v>
      </c>
      <c r="M3128" s="96">
        <v>0</v>
      </c>
      <c r="N3128" s="25">
        <v>187203.67</v>
      </c>
      <c r="O3128" s="26">
        <v>0</v>
      </c>
      <c r="P3128" s="96">
        <v>209697</v>
      </c>
      <c r="Q3128" s="96">
        <v>0</v>
      </c>
      <c r="R3128" s="25"/>
      <c r="S3128" s="26"/>
      <c r="T3128" s="96"/>
      <c r="U3128" s="96"/>
      <c r="V3128" s="25"/>
      <c r="W3128" s="26"/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1710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1710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1710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1710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1710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1710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1710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1710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1710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1710</v>
      </c>
      <c r="B3138" s="110" t="s">
        <v>1210</v>
      </c>
      <c r="C3138" s="110" t="s">
        <v>1647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1710</v>
      </c>
      <c r="B3139" s="110" t="s">
        <v>1211</v>
      </c>
      <c r="C3139" s="110" t="s">
        <v>1212</v>
      </c>
      <c r="D3139" s="21">
        <f t="shared" si="52"/>
        <v>136725.87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>
        <v>10428.67</v>
      </c>
      <c r="K3139" s="26">
        <v>0</v>
      </c>
      <c r="L3139" s="96">
        <v>25259.439999999999</v>
      </c>
      <c r="M3139" s="96">
        <v>0</v>
      </c>
      <c r="N3139" s="25">
        <v>25259.439999999999</v>
      </c>
      <c r="O3139" s="26">
        <v>0</v>
      </c>
      <c r="P3139" s="96">
        <v>25259.439999999999</v>
      </c>
      <c r="Q3139" s="96">
        <v>0</v>
      </c>
      <c r="R3139" s="25"/>
      <c r="S3139" s="26"/>
      <c r="T3139" s="96"/>
      <c r="U3139" s="96"/>
      <c r="V3139" s="25"/>
      <c r="W3139" s="26"/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1710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253045.03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>
        <v>73245.03</v>
      </c>
      <c r="K3140" s="93">
        <v>0</v>
      </c>
      <c r="L3140" s="91">
        <v>35960</v>
      </c>
      <c r="M3140" s="91">
        <v>0</v>
      </c>
      <c r="N3140" s="92">
        <v>35960</v>
      </c>
      <c r="O3140" s="93">
        <v>0</v>
      </c>
      <c r="P3140" s="96">
        <v>35960</v>
      </c>
      <c r="Q3140" s="96">
        <v>0</v>
      </c>
      <c r="R3140" s="92"/>
      <c r="S3140" s="93"/>
      <c r="T3140" s="91"/>
      <c r="U3140" s="91"/>
      <c r="V3140" s="92"/>
      <c r="W3140" s="93"/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1710</v>
      </c>
      <c r="B3141" s="110" t="s">
        <v>1215</v>
      </c>
      <c r="C3141" s="110" t="s">
        <v>1216</v>
      </c>
      <c r="D3141" s="21">
        <f t="shared" si="53"/>
        <v>36007.530000000006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>
        <v>16440.88</v>
      </c>
      <c r="K3141" s="26">
        <v>0</v>
      </c>
      <c r="L3141" s="96">
        <v>3913.33</v>
      </c>
      <c r="M3141" s="96">
        <v>0</v>
      </c>
      <c r="N3141" s="25">
        <v>3913.33</v>
      </c>
      <c r="O3141" s="26">
        <v>0</v>
      </c>
      <c r="P3141" s="91">
        <v>3913.33</v>
      </c>
      <c r="Q3141" s="91">
        <v>0</v>
      </c>
      <c r="R3141" s="25"/>
      <c r="S3141" s="26"/>
      <c r="T3141" s="96"/>
      <c r="U3141" s="96"/>
      <c r="V3141" s="25"/>
      <c r="W3141" s="26"/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1710</v>
      </c>
      <c r="B3142" s="110" t="s">
        <v>1217</v>
      </c>
      <c r="C3142" s="110" t="s">
        <v>1218</v>
      </c>
      <c r="D3142" s="21">
        <f t="shared" si="53"/>
        <v>80716.820000000007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>
        <v>6312.82</v>
      </c>
      <c r="K3142" s="93">
        <v>0</v>
      </c>
      <c r="L3142" s="91">
        <v>14880.8</v>
      </c>
      <c r="M3142" s="91">
        <v>0</v>
      </c>
      <c r="N3142" s="92">
        <v>14880.8</v>
      </c>
      <c r="O3142" s="93">
        <v>0</v>
      </c>
      <c r="P3142" s="96">
        <v>14880.8</v>
      </c>
      <c r="Q3142" s="96">
        <v>0</v>
      </c>
      <c r="R3142" s="92"/>
      <c r="S3142" s="93"/>
      <c r="T3142" s="91"/>
      <c r="U3142" s="91"/>
      <c r="V3142" s="92"/>
      <c r="W3142" s="93"/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1710</v>
      </c>
      <c r="B3143" s="110" t="s">
        <v>1219</v>
      </c>
      <c r="C3143" s="110" t="s">
        <v>1220</v>
      </c>
      <c r="D3143" s="21">
        <f t="shared" si="53"/>
        <v>78349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>
        <v>15669.8</v>
      </c>
      <c r="M3143" s="96">
        <v>0</v>
      </c>
      <c r="N3143" s="25">
        <v>15669.8</v>
      </c>
      <c r="O3143" s="26">
        <v>0</v>
      </c>
      <c r="P3143" s="91">
        <v>15669.8</v>
      </c>
      <c r="Q3143" s="91">
        <v>0</v>
      </c>
      <c r="R3143" s="25"/>
      <c r="S3143" s="26"/>
      <c r="T3143" s="96"/>
      <c r="U3143" s="96"/>
      <c r="V3143" s="25"/>
      <c r="W3143" s="26"/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1710</v>
      </c>
      <c r="B3144" s="110" t="s">
        <v>1221</v>
      </c>
      <c r="C3144" s="110" t="s">
        <v>1222</v>
      </c>
      <c r="D3144" s="21">
        <f t="shared" si="53"/>
        <v>6957.6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>
        <v>1391.52</v>
      </c>
      <c r="M3144" s="96">
        <v>0</v>
      </c>
      <c r="N3144" s="25">
        <v>1391.52</v>
      </c>
      <c r="O3144" s="26">
        <v>0</v>
      </c>
      <c r="P3144" s="96">
        <v>1391.52</v>
      </c>
      <c r="Q3144" s="96">
        <v>0</v>
      </c>
      <c r="R3144" s="25"/>
      <c r="S3144" s="26"/>
      <c r="T3144" s="96"/>
      <c r="U3144" s="96"/>
      <c r="V3144" s="25"/>
      <c r="W3144" s="26"/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1710</v>
      </c>
      <c r="B3145" s="110" t="s">
        <v>1223</v>
      </c>
      <c r="C3145" s="110" t="s">
        <v>1224</v>
      </c>
      <c r="D3145" s="21">
        <f t="shared" si="53"/>
        <v>495.63</v>
      </c>
      <c r="E3145" s="24">
        <f t="shared" si="53"/>
        <v>0</v>
      </c>
      <c r="F3145" s="90"/>
      <c r="G3145" s="90"/>
      <c r="H3145" s="96"/>
      <c r="I3145" s="96"/>
      <c r="J3145" s="25">
        <v>495.63</v>
      </c>
      <c r="K3145" s="26">
        <v>0</v>
      </c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1710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1710</v>
      </c>
      <c r="B3147" s="110" t="s">
        <v>1227</v>
      </c>
      <c r="C3147" s="110" t="s">
        <v>1228</v>
      </c>
      <c r="D3147" s="21">
        <f t="shared" si="53"/>
        <v>42237.22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>
        <v>5137.22</v>
      </c>
      <c r="K3147" s="26">
        <v>0</v>
      </c>
      <c r="L3147" s="96">
        <v>7420</v>
      </c>
      <c r="M3147" s="96">
        <v>0</v>
      </c>
      <c r="N3147" s="25">
        <v>7420</v>
      </c>
      <c r="O3147" s="26">
        <v>0</v>
      </c>
      <c r="P3147" s="96">
        <v>7420</v>
      </c>
      <c r="Q3147" s="96">
        <v>0</v>
      </c>
      <c r="R3147" s="25"/>
      <c r="S3147" s="26"/>
      <c r="T3147" s="96"/>
      <c r="U3147" s="96"/>
      <c r="V3147" s="25"/>
      <c r="W3147" s="26"/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1710</v>
      </c>
      <c r="B3148" s="110" t="s">
        <v>1229</v>
      </c>
      <c r="C3148" s="110" t="s">
        <v>1230</v>
      </c>
      <c r="D3148" s="21">
        <f t="shared" si="53"/>
        <v>268163.42</v>
      </c>
      <c r="E3148" s="24">
        <f t="shared" si="53"/>
        <v>5429.18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>
        <v>12374.68</v>
      </c>
      <c r="K3148" s="26">
        <v>0</v>
      </c>
      <c r="L3148" s="96">
        <v>95410.3</v>
      </c>
      <c r="M3148" s="96">
        <v>0</v>
      </c>
      <c r="N3148" s="25">
        <v>40813.31</v>
      </c>
      <c r="O3148" s="26">
        <v>3758.28</v>
      </c>
      <c r="P3148" s="96">
        <v>41529.11</v>
      </c>
      <c r="Q3148" s="96">
        <v>1.98</v>
      </c>
      <c r="R3148" s="25"/>
      <c r="S3148" s="26"/>
      <c r="T3148" s="96"/>
      <c r="U3148" s="96"/>
      <c r="V3148" s="25"/>
      <c r="W3148" s="26"/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1710</v>
      </c>
      <c r="B3149" s="110" t="s">
        <v>1231</v>
      </c>
      <c r="C3149" s="110" t="s">
        <v>1232</v>
      </c>
      <c r="D3149" s="21">
        <f t="shared" si="53"/>
        <v>12354.99</v>
      </c>
      <c r="E3149" s="24">
        <f t="shared" si="53"/>
        <v>0</v>
      </c>
      <c r="F3149" s="90"/>
      <c r="G3149" s="90"/>
      <c r="H3149" s="91"/>
      <c r="I3149" s="91"/>
      <c r="J3149" s="92">
        <v>12344.99</v>
      </c>
      <c r="K3149" s="93">
        <v>0</v>
      </c>
      <c r="L3149" s="91"/>
      <c r="M3149" s="91"/>
      <c r="N3149" s="92"/>
      <c r="O3149" s="93"/>
      <c r="P3149" s="96">
        <v>10</v>
      </c>
      <c r="Q3149" s="96">
        <v>0</v>
      </c>
      <c r="R3149" s="92"/>
      <c r="S3149" s="93"/>
      <c r="T3149" s="91"/>
      <c r="U3149" s="91"/>
      <c r="V3149" s="92"/>
      <c r="W3149" s="93"/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1710</v>
      </c>
      <c r="B3150" s="110" t="s">
        <v>1233</v>
      </c>
      <c r="C3150" s="110" t="s">
        <v>1234</v>
      </c>
      <c r="D3150" s="21">
        <f t="shared" si="53"/>
        <v>42881.630000000005</v>
      </c>
      <c r="E3150" s="24">
        <f t="shared" si="53"/>
        <v>3.04</v>
      </c>
      <c r="F3150" s="90">
        <v>7961.67</v>
      </c>
      <c r="G3150" s="90">
        <v>0</v>
      </c>
      <c r="H3150" s="96">
        <v>7961.67</v>
      </c>
      <c r="I3150" s="96">
        <v>0</v>
      </c>
      <c r="J3150" s="25">
        <v>6173.3</v>
      </c>
      <c r="K3150" s="26">
        <v>0</v>
      </c>
      <c r="L3150" s="96">
        <v>7961.67</v>
      </c>
      <c r="M3150" s="96">
        <v>0</v>
      </c>
      <c r="N3150" s="25">
        <v>6411.66</v>
      </c>
      <c r="O3150" s="26">
        <v>3.04</v>
      </c>
      <c r="P3150" s="91">
        <v>6411.66</v>
      </c>
      <c r="Q3150" s="91">
        <v>0</v>
      </c>
      <c r="R3150" s="25"/>
      <c r="S3150" s="26"/>
      <c r="T3150" s="96"/>
      <c r="U3150" s="96"/>
      <c r="V3150" s="25"/>
      <c r="W3150" s="26"/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1710</v>
      </c>
      <c r="B3151" s="110" t="s">
        <v>1235</v>
      </c>
      <c r="C3151" s="110" t="s">
        <v>1236</v>
      </c>
      <c r="D3151" s="21">
        <f t="shared" si="53"/>
        <v>14168.92</v>
      </c>
      <c r="E3151" s="24">
        <f t="shared" si="53"/>
        <v>0</v>
      </c>
      <c r="F3151" s="90">
        <v>2418.17</v>
      </c>
      <c r="G3151" s="90">
        <v>0</v>
      </c>
      <c r="H3151" s="91">
        <v>2150.67</v>
      </c>
      <c r="I3151" s="91">
        <v>0</v>
      </c>
      <c r="J3151" s="92">
        <v>2881.78</v>
      </c>
      <c r="K3151" s="93">
        <v>0</v>
      </c>
      <c r="L3151" s="91">
        <v>2150.67</v>
      </c>
      <c r="M3151" s="91">
        <v>0</v>
      </c>
      <c r="N3151" s="92">
        <v>2416.96</v>
      </c>
      <c r="O3151" s="93">
        <v>0</v>
      </c>
      <c r="P3151" s="96">
        <v>2150.67</v>
      </c>
      <c r="Q3151" s="96">
        <v>0</v>
      </c>
      <c r="R3151" s="92"/>
      <c r="S3151" s="93"/>
      <c r="T3151" s="91"/>
      <c r="U3151" s="91"/>
      <c r="V3151" s="92"/>
      <c r="W3151" s="93"/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1710</v>
      </c>
      <c r="B3152" s="110" t="s">
        <v>1237</v>
      </c>
      <c r="C3152" s="110" t="s">
        <v>1238</v>
      </c>
      <c r="D3152" s="21">
        <f t="shared" si="53"/>
        <v>7379.2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>
        <v>1475.84</v>
      </c>
      <c r="M3152" s="96">
        <v>0</v>
      </c>
      <c r="N3152" s="25">
        <v>1475.84</v>
      </c>
      <c r="O3152" s="26">
        <v>0</v>
      </c>
      <c r="P3152" s="91">
        <v>1475.84</v>
      </c>
      <c r="Q3152" s="91">
        <v>0</v>
      </c>
      <c r="R3152" s="25"/>
      <c r="S3152" s="26"/>
      <c r="T3152" s="96"/>
      <c r="U3152" s="96"/>
      <c r="V3152" s="25"/>
      <c r="W3152" s="26"/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1710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1710</v>
      </c>
      <c r="B3154" s="110" t="s">
        <v>1241</v>
      </c>
      <c r="C3154" s="110" t="s">
        <v>1242</v>
      </c>
      <c r="D3154" s="21">
        <f t="shared" si="53"/>
        <v>2330183.2300000004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>
        <v>548462.27</v>
      </c>
      <c r="K3154" s="26">
        <v>0</v>
      </c>
      <c r="L3154" s="96">
        <v>353916.31</v>
      </c>
      <c r="M3154" s="96">
        <v>0</v>
      </c>
      <c r="N3154" s="25">
        <v>366179.64</v>
      </c>
      <c r="O3154" s="26">
        <v>0</v>
      </c>
      <c r="P3154" s="96">
        <v>357378.99</v>
      </c>
      <c r="Q3154" s="96">
        <v>0</v>
      </c>
      <c r="R3154" s="25"/>
      <c r="S3154" s="26"/>
      <c r="T3154" s="96"/>
      <c r="U3154" s="96"/>
      <c r="V3154" s="25"/>
      <c r="W3154" s="26"/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1710</v>
      </c>
      <c r="B3155" s="110" t="s">
        <v>1243</v>
      </c>
      <c r="C3155" s="110" t="s">
        <v>1244</v>
      </c>
      <c r="D3155" s="21">
        <f t="shared" si="53"/>
        <v>271409.7</v>
      </c>
      <c r="E3155" s="24">
        <f t="shared" si="53"/>
        <v>1228.3599999999999</v>
      </c>
      <c r="F3155" s="90">
        <v>44787.6</v>
      </c>
      <c r="G3155" s="90">
        <v>0</v>
      </c>
      <c r="H3155" s="96">
        <v>51860.29</v>
      </c>
      <c r="I3155" s="96">
        <v>0</v>
      </c>
      <c r="J3155" s="25">
        <v>27535.9</v>
      </c>
      <c r="K3155" s="26">
        <v>0</v>
      </c>
      <c r="L3155" s="96">
        <v>48221.82</v>
      </c>
      <c r="M3155" s="96">
        <v>0</v>
      </c>
      <c r="N3155" s="25">
        <v>48388.49</v>
      </c>
      <c r="O3155" s="26">
        <v>1227.31</v>
      </c>
      <c r="P3155" s="96">
        <v>50615.6</v>
      </c>
      <c r="Q3155" s="96">
        <v>1.05</v>
      </c>
      <c r="R3155" s="25"/>
      <c r="S3155" s="26"/>
      <c r="T3155" s="96"/>
      <c r="U3155" s="96"/>
      <c r="V3155" s="25"/>
      <c r="W3155" s="26"/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1710</v>
      </c>
      <c r="B3156" s="110" t="s">
        <v>1245</v>
      </c>
      <c r="C3156" s="110" t="s">
        <v>1246</v>
      </c>
      <c r="D3156" s="21">
        <f t="shared" si="53"/>
        <v>125505.59000000001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>
        <v>4872.18</v>
      </c>
      <c r="K3156" s="93">
        <v>0</v>
      </c>
      <c r="L3156" s="91">
        <v>24205.57</v>
      </c>
      <c r="M3156" s="91">
        <v>0</v>
      </c>
      <c r="N3156" s="92">
        <v>24205.57</v>
      </c>
      <c r="O3156" s="93">
        <v>0</v>
      </c>
      <c r="P3156" s="96">
        <v>24700.01</v>
      </c>
      <c r="Q3156" s="96">
        <v>0</v>
      </c>
      <c r="R3156" s="92"/>
      <c r="S3156" s="93"/>
      <c r="T3156" s="91"/>
      <c r="U3156" s="91"/>
      <c r="V3156" s="92"/>
      <c r="W3156" s="93"/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1710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1710</v>
      </c>
      <c r="B3158" s="110" t="s">
        <v>1249</v>
      </c>
      <c r="C3158" s="110" t="s">
        <v>1250</v>
      </c>
      <c r="D3158" s="21">
        <f t="shared" si="53"/>
        <v>1107.6600000000001</v>
      </c>
      <c r="E3158" s="24">
        <f t="shared" si="53"/>
        <v>0</v>
      </c>
      <c r="F3158" s="90"/>
      <c r="G3158" s="90"/>
      <c r="H3158" s="96"/>
      <c r="I3158" s="96"/>
      <c r="J3158" s="25">
        <v>1107.6600000000001</v>
      </c>
      <c r="K3158" s="26">
        <v>0</v>
      </c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1710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1710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1710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1710</v>
      </c>
      <c r="B3162" s="110" t="s">
        <v>1648</v>
      </c>
      <c r="C3162" s="110" t="s">
        <v>1649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1710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1710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1710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1710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1710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1710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1710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1710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1710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1710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1710</v>
      </c>
      <c r="B3173" s="110" t="s">
        <v>1277</v>
      </c>
      <c r="C3173" s="110" t="s">
        <v>1278</v>
      </c>
      <c r="D3173" s="21">
        <f t="shared" si="53"/>
        <v>7971.9</v>
      </c>
      <c r="E3173" s="24">
        <f t="shared" si="53"/>
        <v>7971.9</v>
      </c>
      <c r="F3173" s="90"/>
      <c r="G3173" s="90"/>
      <c r="H3173" s="96"/>
      <c r="I3173" s="96"/>
      <c r="J3173" s="25">
        <v>7971.9</v>
      </c>
      <c r="K3173" s="26">
        <v>7971.9</v>
      </c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1710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1710</v>
      </c>
      <c r="B3175" s="110" t="s">
        <v>1650</v>
      </c>
      <c r="C3175" s="110" t="s">
        <v>1651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1710</v>
      </c>
      <c r="B3176" s="110" t="s">
        <v>1281</v>
      </c>
      <c r="C3176" s="110" t="s">
        <v>1282</v>
      </c>
      <c r="D3176" s="21">
        <f t="shared" si="53"/>
        <v>9464627.9700000007</v>
      </c>
      <c r="E3176" s="24">
        <f t="shared" si="53"/>
        <v>8769235.5800000001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>
        <v>6285255.3700000001</v>
      </c>
      <c r="K3176" s="26">
        <v>6232184.5800000001</v>
      </c>
      <c r="L3176" s="96">
        <v>650604.65</v>
      </c>
      <c r="M3176" s="96">
        <v>651218.35</v>
      </c>
      <c r="N3176" s="25">
        <v>666716.65</v>
      </c>
      <c r="O3176" s="26">
        <v>650604.65</v>
      </c>
      <c r="P3176" s="96">
        <v>693132.35</v>
      </c>
      <c r="Q3176" s="96">
        <v>666716.65</v>
      </c>
      <c r="R3176" s="25"/>
      <c r="S3176" s="26"/>
      <c r="T3176" s="96"/>
      <c r="U3176" s="96"/>
      <c r="V3176" s="25"/>
      <c r="W3176" s="26"/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1710</v>
      </c>
      <c r="B3177" s="110" t="s">
        <v>1283</v>
      </c>
      <c r="C3177" s="110" t="s">
        <v>1652</v>
      </c>
      <c r="D3177" s="21">
        <f t="shared" si="53"/>
        <v>4400078.54</v>
      </c>
      <c r="E3177" s="24">
        <f t="shared" si="53"/>
        <v>3883196.85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>
        <v>2462023.44</v>
      </c>
      <c r="K3177" s="26">
        <v>2381826.35</v>
      </c>
      <c r="L3177" s="96">
        <v>382474.75</v>
      </c>
      <c r="M3177" s="96">
        <v>356174</v>
      </c>
      <c r="N3177" s="25">
        <v>413473.25</v>
      </c>
      <c r="O3177" s="26">
        <v>382474.75</v>
      </c>
      <c r="P3177" s="96">
        <v>433730.1</v>
      </c>
      <c r="Q3177" s="96">
        <v>413473.25</v>
      </c>
      <c r="R3177" s="25"/>
      <c r="S3177" s="26"/>
      <c r="T3177" s="96"/>
      <c r="U3177" s="96"/>
      <c r="V3177" s="25"/>
      <c r="W3177" s="26"/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1710</v>
      </c>
      <c r="B3178" s="110" t="s">
        <v>1653</v>
      </c>
      <c r="C3178" s="110" t="s">
        <v>1654</v>
      </c>
      <c r="D3178" s="21">
        <f t="shared" si="53"/>
        <v>0</v>
      </c>
      <c r="E3178" s="24">
        <f t="shared" si="53"/>
        <v>0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/>
      <c r="U3178" s="96"/>
      <c r="V3178" s="25"/>
      <c r="W3178" s="26"/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1710</v>
      </c>
      <c r="B3179" s="110" t="s">
        <v>1655</v>
      </c>
      <c r="C3179" s="110" t="s">
        <v>1656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1710</v>
      </c>
      <c r="B3180" s="110" t="s">
        <v>1284</v>
      </c>
      <c r="C3180" s="110" t="s">
        <v>1285</v>
      </c>
      <c r="D3180" s="21">
        <f t="shared" si="53"/>
        <v>23479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>
        <v>1689</v>
      </c>
      <c r="M3180" s="91">
        <v>0</v>
      </c>
      <c r="N3180" s="92">
        <v>2584</v>
      </c>
      <c r="O3180" s="93">
        <v>0</v>
      </c>
      <c r="P3180" s="96">
        <v>1035</v>
      </c>
      <c r="Q3180" s="96">
        <v>0</v>
      </c>
      <c r="R3180" s="92"/>
      <c r="S3180" s="93"/>
      <c r="T3180" s="91"/>
      <c r="U3180" s="91"/>
      <c r="V3180" s="92"/>
      <c r="W3180" s="93"/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1710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1710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1710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1710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1710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1710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1710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1710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1710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1710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1710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1710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1710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1710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1710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1710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1710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1710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1710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1710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1710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1710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1710</v>
      </c>
      <c r="B3203" s="110" t="s">
        <v>1330</v>
      </c>
      <c r="C3203" s="110" t="s">
        <v>1657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1710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1710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1710</v>
      </c>
      <c r="B3206" s="110" t="s">
        <v>1335</v>
      </c>
      <c r="C3206" s="110" t="s">
        <v>1658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1710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1710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1710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1710</v>
      </c>
      <c r="B3210" s="110" t="s">
        <v>1342</v>
      </c>
      <c r="C3210" s="110" t="s">
        <v>1695</v>
      </c>
      <c r="D3210" s="21">
        <f t="shared" si="54"/>
        <v>230000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>
        <v>230000</v>
      </c>
      <c r="M3210" s="96">
        <v>0</v>
      </c>
      <c r="N3210" s="25">
        <v>0</v>
      </c>
      <c r="O3210" s="26">
        <v>0</v>
      </c>
      <c r="P3210" s="91">
        <v>0</v>
      </c>
      <c r="Q3210" s="91">
        <v>0</v>
      </c>
      <c r="R3210" s="25"/>
      <c r="S3210" s="26"/>
      <c r="T3210" s="96"/>
      <c r="U3210" s="96"/>
      <c r="V3210" s="25"/>
      <c r="W3210" s="26"/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1710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1710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1710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1710</v>
      </c>
      <c r="B3214" s="110" t="s">
        <v>1349</v>
      </c>
      <c r="C3214" s="110" t="s">
        <v>1350</v>
      </c>
      <c r="D3214" s="21">
        <f t="shared" si="54"/>
        <v>83792.820000000007</v>
      </c>
      <c r="E3214" s="24">
        <f t="shared" si="54"/>
        <v>0</v>
      </c>
      <c r="F3214" s="90"/>
      <c r="G3214" s="90"/>
      <c r="H3214" s="96"/>
      <c r="I3214" s="96"/>
      <c r="J3214" s="25">
        <v>83792.820000000007</v>
      </c>
      <c r="K3214" s="26">
        <v>0</v>
      </c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1710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1710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1710</v>
      </c>
      <c r="B3217" s="110" t="s">
        <v>1355</v>
      </c>
      <c r="C3217" s="110" t="s">
        <v>1659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1710</v>
      </c>
      <c r="B3218" s="110" t="s">
        <v>1356</v>
      </c>
      <c r="C3218" s="110" t="s">
        <v>1660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1710</v>
      </c>
      <c r="B3219" s="110" t="s">
        <v>1357</v>
      </c>
      <c r="C3219" s="110" t="s">
        <v>1661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1710</v>
      </c>
      <c r="B3220" s="110" t="s">
        <v>1358</v>
      </c>
      <c r="C3220" s="110" t="s">
        <v>1662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1710</v>
      </c>
      <c r="B3221" s="110" t="s">
        <v>1359</v>
      </c>
      <c r="C3221" s="110" t="s">
        <v>1663</v>
      </c>
      <c r="D3221" s="21">
        <f t="shared" si="54"/>
        <v>425000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>
        <v>125000</v>
      </c>
      <c r="O3221" s="26">
        <v>0</v>
      </c>
      <c r="P3221" s="96">
        <v>300000</v>
      </c>
      <c r="Q3221" s="96">
        <v>0</v>
      </c>
      <c r="R3221" s="25"/>
      <c r="S3221" s="26"/>
      <c r="T3221" s="96"/>
      <c r="U3221" s="96"/>
      <c r="V3221" s="25"/>
      <c r="W3221" s="26"/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1710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1711</v>
      </c>
      <c r="B3223" s="110" t="s">
        <v>3</v>
      </c>
      <c r="C3223" s="110" t="s">
        <v>4</v>
      </c>
      <c r="D3223" s="21">
        <f t="shared" si="54"/>
        <v>1955697.68</v>
      </c>
      <c r="E3223" s="24">
        <f t="shared" si="54"/>
        <v>1955697.68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>
        <v>277232</v>
      </c>
      <c r="K3223" s="26">
        <v>277232</v>
      </c>
      <c r="L3223" s="96">
        <v>225757.83</v>
      </c>
      <c r="M3223" s="96">
        <v>225757.83</v>
      </c>
      <c r="N3223" s="25">
        <v>563637.23</v>
      </c>
      <c r="O3223" s="26">
        <v>563637.23</v>
      </c>
      <c r="P3223" s="91">
        <v>388538.07</v>
      </c>
      <c r="Q3223" s="91">
        <v>388538.07</v>
      </c>
      <c r="R3223" s="25"/>
      <c r="S3223" s="26"/>
      <c r="T3223" s="96"/>
      <c r="U3223" s="96"/>
      <c r="V3223" s="25"/>
      <c r="W3223" s="26"/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1711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1711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1711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1711</v>
      </c>
      <c r="B3227" s="110" t="s">
        <v>11</v>
      </c>
      <c r="C3227" s="110" t="s">
        <v>1438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1711</v>
      </c>
      <c r="B3228" s="110" t="s">
        <v>12</v>
      </c>
      <c r="C3228" s="110" t="s">
        <v>1439</v>
      </c>
      <c r="D3228" s="21">
        <f t="shared" si="54"/>
        <v>157426</v>
      </c>
      <c r="E3228" s="24">
        <f t="shared" si="54"/>
        <v>70410</v>
      </c>
      <c r="F3228" s="90">
        <v>60426</v>
      </c>
      <c r="G3228" s="90">
        <v>0</v>
      </c>
      <c r="H3228" s="96">
        <v>0</v>
      </c>
      <c r="I3228" s="96">
        <v>0</v>
      </c>
      <c r="J3228" s="25">
        <v>0</v>
      </c>
      <c r="K3228" s="26">
        <v>0</v>
      </c>
      <c r="L3228" s="96">
        <v>0</v>
      </c>
      <c r="M3228" s="96">
        <v>70410</v>
      </c>
      <c r="N3228" s="25">
        <v>0</v>
      </c>
      <c r="O3228" s="26">
        <v>0</v>
      </c>
      <c r="P3228" s="96">
        <v>97000</v>
      </c>
      <c r="Q3228" s="96">
        <v>0</v>
      </c>
      <c r="R3228" s="25"/>
      <c r="S3228" s="26"/>
      <c r="T3228" s="96"/>
      <c r="U3228" s="96"/>
      <c r="V3228" s="25"/>
      <c r="W3228" s="26"/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1711</v>
      </c>
      <c r="B3229" s="110" t="s">
        <v>1440</v>
      </c>
      <c r="C3229" s="110" t="s">
        <v>1441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1711</v>
      </c>
      <c r="B3230" s="110" t="s">
        <v>1442</v>
      </c>
      <c r="C3230" s="110" t="s">
        <v>1443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1711</v>
      </c>
      <c r="B3231" s="110" t="s">
        <v>13</v>
      </c>
      <c r="C3231" s="110" t="s">
        <v>1444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1711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1711</v>
      </c>
      <c r="B3233" s="110" t="s">
        <v>16</v>
      </c>
      <c r="C3233" s="110" t="s">
        <v>1445</v>
      </c>
      <c r="D3233" s="21">
        <f t="shared" si="54"/>
        <v>1425229</v>
      </c>
      <c r="E3233" s="24">
        <f t="shared" si="54"/>
        <v>1423163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>
        <v>0</v>
      </c>
      <c r="K3233" s="26">
        <v>0</v>
      </c>
      <c r="L3233" s="96">
        <v>250760</v>
      </c>
      <c r="M3233" s="96">
        <v>229910</v>
      </c>
      <c r="N3233" s="25">
        <v>403200</v>
      </c>
      <c r="O3233" s="26">
        <v>424050</v>
      </c>
      <c r="P3233" s="96">
        <v>362280</v>
      </c>
      <c r="Q3233" s="96">
        <v>362280</v>
      </c>
      <c r="R3233" s="25"/>
      <c r="S3233" s="26"/>
      <c r="T3233" s="96"/>
      <c r="U3233" s="96"/>
      <c r="V3233" s="25"/>
      <c r="W3233" s="26"/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1711</v>
      </c>
      <c r="B3234" s="110" t="s">
        <v>17</v>
      </c>
      <c r="C3234" s="110" t="s">
        <v>1446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1711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1711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1711</v>
      </c>
      <c r="B3237" s="110" t="s">
        <v>22</v>
      </c>
      <c r="C3237" s="110" t="s">
        <v>1447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1711</v>
      </c>
      <c r="B3238" s="110" t="s">
        <v>23</v>
      </c>
      <c r="C3238" s="110" t="s">
        <v>1699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1711</v>
      </c>
      <c r="B3239" s="110" t="s">
        <v>24</v>
      </c>
      <c r="C3239" s="110" t="s">
        <v>1448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1711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1711</v>
      </c>
      <c r="B3241" s="110" t="s">
        <v>27</v>
      </c>
      <c r="C3241" s="110" t="s">
        <v>1449</v>
      </c>
      <c r="D3241" s="21">
        <f t="shared" si="54"/>
        <v>91872446.00999999</v>
      </c>
      <c r="E3241" s="24">
        <f t="shared" si="54"/>
        <v>66853654.280000001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>
        <v>9324692.9299999997</v>
      </c>
      <c r="K3241" s="26">
        <v>11327916.390000001</v>
      </c>
      <c r="L3241" s="96">
        <v>24950988.059999999</v>
      </c>
      <c r="M3241" s="96">
        <v>20237294.949999999</v>
      </c>
      <c r="N3241" s="25">
        <v>14316137.82</v>
      </c>
      <c r="O3241" s="26">
        <v>7190631.0099999998</v>
      </c>
      <c r="P3241" s="91">
        <v>2589110.38</v>
      </c>
      <c r="Q3241" s="91">
        <v>7949004.1500000004</v>
      </c>
      <c r="R3241" s="25"/>
      <c r="S3241" s="26"/>
      <c r="T3241" s="96"/>
      <c r="U3241" s="96"/>
      <c r="V3241" s="25"/>
      <c r="W3241" s="26"/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1711</v>
      </c>
      <c r="B3242" s="110" t="s">
        <v>28</v>
      </c>
      <c r="C3242" s="110" t="s">
        <v>1450</v>
      </c>
      <c r="D3242" s="21">
        <f t="shared" si="54"/>
        <v>36087234.450000003</v>
      </c>
      <c r="E3242" s="24">
        <f t="shared" si="54"/>
        <v>31795157.150000002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>
        <v>2467913.94</v>
      </c>
      <c r="K3242" s="26">
        <v>2538557.91</v>
      </c>
      <c r="L3242" s="96">
        <v>13403705.550000001</v>
      </c>
      <c r="M3242" s="96">
        <v>12262597.82</v>
      </c>
      <c r="N3242" s="25">
        <v>11829615.77</v>
      </c>
      <c r="O3242" s="26">
        <v>12805212</v>
      </c>
      <c r="P3242" s="96">
        <v>1765266</v>
      </c>
      <c r="Q3242" s="96">
        <v>1947551.52</v>
      </c>
      <c r="R3242" s="25"/>
      <c r="S3242" s="26"/>
      <c r="T3242" s="96"/>
      <c r="U3242" s="96"/>
      <c r="V3242" s="25"/>
      <c r="W3242" s="26"/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1711</v>
      </c>
      <c r="B3243" s="110" t="s">
        <v>29</v>
      </c>
      <c r="C3243" s="110" t="s">
        <v>1451</v>
      </c>
      <c r="D3243" s="21">
        <f t="shared" si="54"/>
        <v>574601</v>
      </c>
      <c r="E3243" s="24">
        <f t="shared" si="54"/>
        <v>451561.42</v>
      </c>
      <c r="F3243" s="90">
        <v>29539</v>
      </c>
      <c r="G3243" s="90">
        <v>91903</v>
      </c>
      <c r="H3243" s="96">
        <v>15072</v>
      </c>
      <c r="I3243" s="96">
        <v>34205</v>
      </c>
      <c r="J3243" s="25">
        <v>0</v>
      </c>
      <c r="K3243" s="26">
        <v>259.42</v>
      </c>
      <c r="L3243" s="96">
        <v>8644</v>
      </c>
      <c r="M3243" s="96">
        <v>32632</v>
      </c>
      <c r="N3243" s="25">
        <v>73545</v>
      </c>
      <c r="O3243" s="26">
        <v>8677</v>
      </c>
      <c r="P3243" s="96">
        <v>447801</v>
      </c>
      <c r="Q3243" s="96">
        <v>283885</v>
      </c>
      <c r="R3243" s="25"/>
      <c r="S3243" s="26"/>
      <c r="T3243" s="96"/>
      <c r="U3243" s="96"/>
      <c r="V3243" s="25"/>
      <c r="W3243" s="26"/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1711</v>
      </c>
      <c r="B3244" s="110" t="s">
        <v>30</v>
      </c>
      <c r="C3244" s="110" t="s">
        <v>1452</v>
      </c>
      <c r="D3244" s="21">
        <f t="shared" si="54"/>
        <v>2141906.4</v>
      </c>
      <c r="E3244" s="24">
        <f t="shared" si="54"/>
        <v>1782176.98</v>
      </c>
      <c r="F3244" s="90">
        <v>0</v>
      </c>
      <c r="G3244" s="90">
        <v>0</v>
      </c>
      <c r="H3244" s="96">
        <v>0</v>
      </c>
      <c r="I3244" s="96">
        <v>102500</v>
      </c>
      <c r="J3244" s="25">
        <v>2132874.19</v>
      </c>
      <c r="K3244" s="26">
        <v>429853.08</v>
      </c>
      <c r="L3244" s="96">
        <v>0</v>
      </c>
      <c r="M3244" s="96">
        <v>1818.9</v>
      </c>
      <c r="N3244" s="25">
        <v>0</v>
      </c>
      <c r="O3244" s="26">
        <v>0</v>
      </c>
      <c r="P3244" s="96">
        <v>9032.2099999999991</v>
      </c>
      <c r="Q3244" s="96">
        <v>1248005</v>
      </c>
      <c r="R3244" s="25"/>
      <c r="S3244" s="26"/>
      <c r="T3244" s="96"/>
      <c r="U3244" s="96"/>
      <c r="V3244" s="25"/>
      <c r="W3244" s="26"/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1711</v>
      </c>
      <c r="B3245" s="110" t="s">
        <v>31</v>
      </c>
      <c r="C3245" s="110" t="s">
        <v>1664</v>
      </c>
      <c r="D3245" s="21">
        <f t="shared" si="54"/>
        <v>73768.92</v>
      </c>
      <c r="E3245" s="24">
        <f t="shared" si="54"/>
        <v>267300</v>
      </c>
      <c r="F3245" s="90">
        <v>900</v>
      </c>
      <c r="G3245" s="90">
        <v>0</v>
      </c>
      <c r="H3245" s="96">
        <v>0</v>
      </c>
      <c r="I3245" s="96">
        <v>0</v>
      </c>
      <c r="J3245" s="25">
        <v>4704.66</v>
      </c>
      <c r="K3245" s="26">
        <v>267300</v>
      </c>
      <c r="L3245" s="96">
        <v>53338</v>
      </c>
      <c r="M3245" s="96">
        <v>0</v>
      </c>
      <c r="N3245" s="25">
        <v>5760</v>
      </c>
      <c r="O3245" s="26">
        <v>0</v>
      </c>
      <c r="P3245" s="96">
        <v>9066.26</v>
      </c>
      <c r="Q3245" s="96">
        <v>0</v>
      </c>
      <c r="R3245" s="25"/>
      <c r="S3245" s="26"/>
      <c r="T3245" s="96"/>
      <c r="U3245" s="96"/>
      <c r="V3245" s="25"/>
      <c r="W3245" s="26"/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1711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1711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1711</v>
      </c>
      <c r="B3248" s="110" t="s">
        <v>36</v>
      </c>
      <c r="C3248" s="110" t="s">
        <v>1453</v>
      </c>
      <c r="D3248" s="21">
        <f t="shared" si="54"/>
        <v>3600780</v>
      </c>
      <c r="E3248" s="24">
        <f t="shared" si="54"/>
        <v>3295200</v>
      </c>
      <c r="F3248" s="90">
        <v>841100</v>
      </c>
      <c r="G3248" s="90">
        <v>90400</v>
      </c>
      <c r="H3248" s="91">
        <v>281700</v>
      </c>
      <c r="I3248" s="91">
        <v>5000</v>
      </c>
      <c r="J3248" s="92">
        <v>103510</v>
      </c>
      <c r="K3248" s="93">
        <v>34300</v>
      </c>
      <c r="L3248" s="91">
        <v>643200</v>
      </c>
      <c r="M3248" s="91">
        <v>1479300</v>
      </c>
      <c r="N3248" s="92">
        <v>804700</v>
      </c>
      <c r="O3248" s="93">
        <v>673600</v>
      </c>
      <c r="P3248" s="91">
        <v>926570</v>
      </c>
      <c r="Q3248" s="91">
        <v>1012600</v>
      </c>
      <c r="R3248" s="92"/>
      <c r="S3248" s="93"/>
      <c r="T3248" s="91"/>
      <c r="U3248" s="91"/>
      <c r="V3248" s="92"/>
      <c r="W3248" s="93"/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1711</v>
      </c>
      <c r="B3249" s="110" t="s">
        <v>37</v>
      </c>
      <c r="C3249" s="110" t="s">
        <v>1454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1711</v>
      </c>
      <c r="B3250" s="110" t="s">
        <v>38</v>
      </c>
      <c r="C3250" s="110" t="s">
        <v>1455</v>
      </c>
      <c r="D3250" s="21">
        <f t="shared" si="54"/>
        <v>0</v>
      </c>
      <c r="E3250" s="24">
        <f t="shared" si="54"/>
        <v>2792</v>
      </c>
      <c r="F3250" s="90"/>
      <c r="G3250" s="90"/>
      <c r="H3250" s="96"/>
      <c r="I3250" s="96"/>
      <c r="J3250" s="25">
        <v>0</v>
      </c>
      <c r="K3250" s="26">
        <v>2792</v>
      </c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1711</v>
      </c>
      <c r="B3251" s="110" t="s">
        <v>39</v>
      </c>
      <c r="C3251" s="110" t="s">
        <v>1456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1711</v>
      </c>
      <c r="B3252" s="110" t="s">
        <v>40</v>
      </c>
      <c r="C3252" s="110" t="s">
        <v>1457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1711</v>
      </c>
      <c r="B3253" s="110" t="s">
        <v>1458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1711</v>
      </c>
      <c r="B3254" s="110" t="s">
        <v>1459</v>
      </c>
      <c r="C3254" s="110" t="s">
        <v>58</v>
      </c>
      <c r="D3254" s="21">
        <f t="shared" si="54"/>
        <v>132810</v>
      </c>
      <c r="E3254" s="24">
        <f t="shared" si="54"/>
        <v>0</v>
      </c>
      <c r="F3254" s="90">
        <v>0</v>
      </c>
      <c r="G3254" s="90">
        <v>0</v>
      </c>
      <c r="H3254" s="96">
        <v>0</v>
      </c>
      <c r="I3254" s="96">
        <v>0</v>
      </c>
      <c r="J3254" s="25">
        <v>4580</v>
      </c>
      <c r="K3254" s="26">
        <v>0</v>
      </c>
      <c r="L3254" s="96">
        <v>0</v>
      </c>
      <c r="M3254" s="96">
        <v>0</v>
      </c>
      <c r="N3254" s="25">
        <v>116910</v>
      </c>
      <c r="O3254" s="26">
        <v>0</v>
      </c>
      <c r="P3254" s="91">
        <v>11320</v>
      </c>
      <c r="Q3254" s="91">
        <v>0</v>
      </c>
      <c r="R3254" s="25"/>
      <c r="S3254" s="26"/>
      <c r="T3254" s="96"/>
      <c r="U3254" s="96"/>
      <c r="V3254" s="25"/>
      <c r="W3254" s="26"/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1711</v>
      </c>
      <c r="B3255" s="110" t="s">
        <v>1460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1711</v>
      </c>
      <c r="B3256" s="110" t="s">
        <v>1461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1711</v>
      </c>
      <c r="B3257" s="110" t="s">
        <v>1462</v>
      </c>
      <c r="C3257" s="110" t="s">
        <v>1463</v>
      </c>
      <c r="D3257" s="21">
        <f t="shared" si="54"/>
        <v>87300</v>
      </c>
      <c r="E3257" s="24">
        <f t="shared" si="54"/>
        <v>77850</v>
      </c>
      <c r="F3257" s="90">
        <v>14850</v>
      </c>
      <c r="G3257" s="90">
        <v>31650</v>
      </c>
      <c r="H3257" s="91">
        <v>10900</v>
      </c>
      <c r="I3257" s="91">
        <v>10900</v>
      </c>
      <c r="J3257" s="92">
        <v>11450</v>
      </c>
      <c r="K3257" s="93">
        <v>11450</v>
      </c>
      <c r="L3257" s="91">
        <v>14350</v>
      </c>
      <c r="M3257" s="91">
        <v>5950</v>
      </c>
      <c r="N3257" s="92">
        <v>20350</v>
      </c>
      <c r="O3257" s="93">
        <v>17900</v>
      </c>
      <c r="P3257" s="96">
        <v>15400</v>
      </c>
      <c r="Q3257" s="96">
        <v>0</v>
      </c>
      <c r="R3257" s="92"/>
      <c r="S3257" s="93"/>
      <c r="T3257" s="91"/>
      <c r="U3257" s="91"/>
      <c r="V3257" s="92"/>
      <c r="W3257" s="93"/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1711</v>
      </c>
      <c r="B3258" s="110" t="s">
        <v>1464</v>
      </c>
      <c r="C3258" s="110" t="s">
        <v>67</v>
      </c>
      <c r="D3258" s="21">
        <f t="shared" si="54"/>
        <v>23736381.939999998</v>
      </c>
      <c r="E3258" s="24">
        <f t="shared" si="54"/>
        <v>23736381.939999998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>
        <v>2490598.94</v>
      </c>
      <c r="K3258" s="93">
        <v>2490598.94</v>
      </c>
      <c r="L3258" s="91">
        <v>4243825</v>
      </c>
      <c r="M3258" s="91">
        <v>4243825</v>
      </c>
      <c r="N3258" s="92">
        <v>3763697</v>
      </c>
      <c r="O3258" s="93">
        <v>3763697</v>
      </c>
      <c r="P3258" s="91">
        <v>4075108</v>
      </c>
      <c r="Q3258" s="91">
        <v>4075108</v>
      </c>
      <c r="R3258" s="92"/>
      <c r="S3258" s="93"/>
      <c r="T3258" s="91"/>
      <c r="U3258" s="91"/>
      <c r="V3258" s="92"/>
      <c r="W3258" s="93"/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1711</v>
      </c>
      <c r="B3259" s="110" t="s">
        <v>1465</v>
      </c>
      <c r="C3259" s="110" t="s">
        <v>1466</v>
      </c>
      <c r="D3259" s="21">
        <f t="shared" si="54"/>
        <v>10093595.6</v>
      </c>
      <c r="E3259" s="24">
        <f t="shared" si="54"/>
        <v>7815028.0300000003</v>
      </c>
      <c r="F3259" s="90">
        <v>2179571</v>
      </c>
      <c r="G3259" s="90">
        <v>0</v>
      </c>
      <c r="H3259" s="91">
        <v>1915721</v>
      </c>
      <c r="I3259" s="91">
        <v>2338999</v>
      </c>
      <c r="J3259" s="92">
        <v>1119142.6000000001</v>
      </c>
      <c r="K3259" s="93">
        <v>1314318.95</v>
      </c>
      <c r="L3259" s="91">
        <v>1486998</v>
      </c>
      <c r="M3259" s="91">
        <v>1920077.08</v>
      </c>
      <c r="N3259" s="92">
        <v>1377581</v>
      </c>
      <c r="O3259" s="93">
        <v>1442915</v>
      </c>
      <c r="P3259" s="91">
        <v>2014582</v>
      </c>
      <c r="Q3259" s="91">
        <v>798718</v>
      </c>
      <c r="R3259" s="92"/>
      <c r="S3259" s="93"/>
      <c r="T3259" s="91"/>
      <c r="U3259" s="91"/>
      <c r="V3259" s="92"/>
      <c r="W3259" s="93"/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1711</v>
      </c>
      <c r="B3260" s="110" t="s">
        <v>1467</v>
      </c>
      <c r="C3260" s="110" t="s">
        <v>1468</v>
      </c>
      <c r="D3260" s="21">
        <f t="shared" si="54"/>
        <v>414795.1</v>
      </c>
      <c r="E3260" s="24">
        <f t="shared" si="54"/>
        <v>33322</v>
      </c>
      <c r="F3260" s="90">
        <v>3178</v>
      </c>
      <c r="G3260" s="90">
        <v>228</v>
      </c>
      <c r="H3260" s="96">
        <v>7406</v>
      </c>
      <c r="I3260" s="96">
        <v>0</v>
      </c>
      <c r="J3260" s="25">
        <v>383796.1</v>
      </c>
      <c r="K3260" s="26">
        <v>27706</v>
      </c>
      <c r="L3260" s="96">
        <v>8202</v>
      </c>
      <c r="M3260" s="96">
        <v>0</v>
      </c>
      <c r="N3260" s="25">
        <v>7308</v>
      </c>
      <c r="O3260" s="26">
        <v>2246</v>
      </c>
      <c r="P3260" s="91">
        <v>4905</v>
      </c>
      <c r="Q3260" s="91">
        <v>3142</v>
      </c>
      <c r="R3260" s="25"/>
      <c r="S3260" s="26"/>
      <c r="T3260" s="96"/>
      <c r="U3260" s="96"/>
      <c r="V3260" s="25"/>
      <c r="W3260" s="26"/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1711</v>
      </c>
      <c r="B3261" s="110" t="s">
        <v>1469</v>
      </c>
      <c r="C3261" s="110" t="s">
        <v>1470</v>
      </c>
      <c r="D3261" s="21">
        <f t="shared" si="54"/>
        <v>89944</v>
      </c>
      <c r="E3261" s="24">
        <f t="shared" si="54"/>
        <v>0</v>
      </c>
      <c r="F3261" s="90"/>
      <c r="G3261" s="90"/>
      <c r="H3261" s="96"/>
      <c r="I3261" s="96"/>
      <c r="J3261" s="25">
        <v>89944</v>
      </c>
      <c r="K3261" s="26">
        <v>0</v>
      </c>
      <c r="L3261" s="96"/>
      <c r="M3261" s="96"/>
      <c r="N3261" s="25"/>
      <c r="O3261" s="26"/>
      <c r="P3261" s="96"/>
      <c r="Q3261" s="96"/>
      <c r="R3261" s="25"/>
      <c r="S3261" s="26"/>
      <c r="T3261" s="96"/>
      <c r="U3261" s="96"/>
      <c r="V3261" s="25"/>
      <c r="W3261" s="26"/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1711</v>
      </c>
      <c r="B3262" s="110" t="s">
        <v>1471</v>
      </c>
      <c r="C3262" s="110" t="s">
        <v>68</v>
      </c>
      <c r="D3262" s="21">
        <f t="shared" si="54"/>
        <v>948395</v>
      </c>
      <c r="E3262" s="24">
        <f t="shared" si="54"/>
        <v>948395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>
        <v>183736</v>
      </c>
      <c r="K3262" s="93">
        <v>183736</v>
      </c>
      <c r="L3262" s="91">
        <v>155294</v>
      </c>
      <c r="M3262" s="91">
        <v>155294</v>
      </c>
      <c r="N3262" s="92">
        <v>174516</v>
      </c>
      <c r="O3262" s="93">
        <v>174516</v>
      </c>
      <c r="P3262" s="96">
        <v>150396</v>
      </c>
      <c r="Q3262" s="96">
        <v>150396</v>
      </c>
      <c r="R3262" s="92"/>
      <c r="S3262" s="93"/>
      <c r="T3262" s="91"/>
      <c r="U3262" s="91"/>
      <c r="V3262" s="92"/>
      <c r="W3262" s="93"/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1711</v>
      </c>
      <c r="B3263" s="110" t="s">
        <v>1472</v>
      </c>
      <c r="C3263" s="110" t="s">
        <v>1473</v>
      </c>
      <c r="D3263" s="21">
        <f t="shared" si="54"/>
        <v>559697.80000000005</v>
      </c>
      <c r="E3263" s="24">
        <f t="shared" si="54"/>
        <v>366914.05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>
        <v>195750.5</v>
      </c>
      <c r="K3263" s="93">
        <v>139822.75</v>
      </c>
      <c r="L3263" s="91">
        <v>62792</v>
      </c>
      <c r="M3263" s="91">
        <v>42209</v>
      </c>
      <c r="N3263" s="92">
        <v>28055</v>
      </c>
      <c r="O3263" s="93">
        <v>40378</v>
      </c>
      <c r="P3263" s="91">
        <v>22937</v>
      </c>
      <c r="Q3263" s="91">
        <v>10000</v>
      </c>
      <c r="R3263" s="92"/>
      <c r="S3263" s="93"/>
      <c r="T3263" s="91"/>
      <c r="U3263" s="91"/>
      <c r="V3263" s="92"/>
      <c r="W3263" s="93"/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1711</v>
      </c>
      <c r="B3264" s="110" t="s">
        <v>1474</v>
      </c>
      <c r="C3264" s="110" t="s">
        <v>1475</v>
      </c>
      <c r="D3264" s="21">
        <f t="shared" si="54"/>
        <v>210224.44</v>
      </c>
      <c r="E3264" s="24">
        <f t="shared" si="54"/>
        <v>206488.44</v>
      </c>
      <c r="F3264" s="90">
        <v>0</v>
      </c>
      <c r="G3264" s="90">
        <v>0</v>
      </c>
      <c r="H3264" s="91">
        <v>57580.26</v>
      </c>
      <c r="I3264" s="91">
        <v>57580.26</v>
      </c>
      <c r="J3264" s="92">
        <v>27101</v>
      </c>
      <c r="K3264" s="93">
        <v>23365</v>
      </c>
      <c r="L3264" s="91">
        <v>64282.879999999997</v>
      </c>
      <c r="M3264" s="91">
        <v>64282.879999999997</v>
      </c>
      <c r="N3264" s="92">
        <v>40096.300000000003</v>
      </c>
      <c r="O3264" s="93">
        <v>40096.300000000003</v>
      </c>
      <c r="P3264" s="91">
        <v>21164</v>
      </c>
      <c r="Q3264" s="91">
        <v>21164</v>
      </c>
      <c r="R3264" s="92"/>
      <c r="S3264" s="93"/>
      <c r="T3264" s="91"/>
      <c r="U3264" s="91"/>
      <c r="V3264" s="92"/>
      <c r="W3264" s="93"/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1711</v>
      </c>
      <c r="B3265" s="110" t="s">
        <v>1476</v>
      </c>
      <c r="C3265" s="110" t="s">
        <v>1477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1711</v>
      </c>
      <c r="B3266" s="110" t="s">
        <v>1478</v>
      </c>
      <c r="C3266" s="110" t="s">
        <v>1479</v>
      </c>
      <c r="D3266" s="21">
        <f t="shared" si="54"/>
        <v>0</v>
      </c>
      <c r="E3266" s="24">
        <f t="shared" si="54"/>
        <v>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/>
      <c r="W3266" s="93"/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1711</v>
      </c>
      <c r="B3267" s="110" t="s">
        <v>1480</v>
      </c>
      <c r="C3267" s="110" t="s">
        <v>1481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1711</v>
      </c>
      <c r="B3268" s="110" t="s">
        <v>1482</v>
      </c>
      <c r="C3268" s="110" t="s">
        <v>1483</v>
      </c>
      <c r="D3268" s="21">
        <f t="shared" ref="D3268:E3331" si="55">F3268+H3268+J3268+L3268+N3268+P3268+R3268+T3268+V3268+X3268+Z3268+AB3268</f>
        <v>742489.75</v>
      </c>
      <c r="E3268" s="24">
        <f t="shared" si="55"/>
        <v>561678.46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>
        <v>120731.75</v>
      </c>
      <c r="K3268" s="26">
        <v>41894.46</v>
      </c>
      <c r="L3268" s="96">
        <v>112628</v>
      </c>
      <c r="M3268" s="96">
        <v>63535</v>
      </c>
      <c r="N3268" s="25">
        <v>132545</v>
      </c>
      <c r="O3268" s="26">
        <v>176238</v>
      </c>
      <c r="P3268" s="96">
        <v>129013</v>
      </c>
      <c r="Q3268" s="96">
        <v>119355</v>
      </c>
      <c r="R3268" s="25"/>
      <c r="S3268" s="26"/>
      <c r="T3268" s="96"/>
      <c r="U3268" s="96"/>
      <c r="V3268" s="25"/>
      <c r="W3268" s="26"/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1711</v>
      </c>
      <c r="B3269" s="110" t="s">
        <v>1484</v>
      </c>
      <c r="C3269" s="110" t="s">
        <v>1485</v>
      </c>
      <c r="D3269" s="21">
        <f t="shared" si="55"/>
        <v>298410.5</v>
      </c>
      <c r="E3269" s="24">
        <f t="shared" si="55"/>
        <v>193176</v>
      </c>
      <c r="F3269" s="90">
        <v>38968</v>
      </c>
      <c r="G3269" s="90">
        <v>40236</v>
      </c>
      <c r="H3269" s="96">
        <v>32360</v>
      </c>
      <c r="I3269" s="96">
        <v>20344</v>
      </c>
      <c r="J3269" s="25">
        <v>16088.5</v>
      </c>
      <c r="K3269" s="26">
        <v>0</v>
      </c>
      <c r="L3269" s="96">
        <v>50596</v>
      </c>
      <c r="M3269" s="96">
        <v>23818</v>
      </c>
      <c r="N3269" s="25">
        <v>76924</v>
      </c>
      <c r="O3269" s="26">
        <v>82000</v>
      </c>
      <c r="P3269" s="96">
        <v>83474</v>
      </c>
      <c r="Q3269" s="96">
        <v>26778</v>
      </c>
      <c r="R3269" s="25"/>
      <c r="S3269" s="26"/>
      <c r="T3269" s="96"/>
      <c r="U3269" s="96"/>
      <c r="V3269" s="25"/>
      <c r="W3269" s="26"/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1711</v>
      </c>
      <c r="B3270" s="110" t="s">
        <v>1486</v>
      </c>
      <c r="C3270" s="110" t="s">
        <v>1487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>
        <v>0</v>
      </c>
      <c r="K3270" s="26">
        <v>0</v>
      </c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1711</v>
      </c>
      <c r="B3271" s="110" t="s">
        <v>1488</v>
      </c>
      <c r="C3271" s="110" t="s">
        <v>1489</v>
      </c>
      <c r="D3271" s="21">
        <f t="shared" si="55"/>
        <v>6821</v>
      </c>
      <c r="E3271" s="24">
        <f t="shared" si="55"/>
        <v>0</v>
      </c>
      <c r="F3271" s="90">
        <v>0</v>
      </c>
      <c r="G3271" s="90">
        <v>0</v>
      </c>
      <c r="H3271" s="96">
        <v>6430</v>
      </c>
      <c r="I3271" s="96">
        <v>0</v>
      </c>
      <c r="J3271" s="25">
        <v>0</v>
      </c>
      <c r="K3271" s="26">
        <v>0</v>
      </c>
      <c r="L3271" s="96">
        <v>0</v>
      </c>
      <c r="M3271" s="96">
        <v>0</v>
      </c>
      <c r="N3271" s="25">
        <v>0</v>
      </c>
      <c r="O3271" s="26">
        <v>0</v>
      </c>
      <c r="P3271" s="96">
        <v>391</v>
      </c>
      <c r="Q3271" s="96">
        <v>0</v>
      </c>
      <c r="R3271" s="25"/>
      <c r="S3271" s="26"/>
      <c r="T3271" s="96"/>
      <c r="U3271" s="96"/>
      <c r="V3271" s="25"/>
      <c r="W3271" s="26"/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1711</v>
      </c>
      <c r="B3272" s="110" t="s">
        <v>1490</v>
      </c>
      <c r="C3272" s="110" t="s">
        <v>1491</v>
      </c>
      <c r="D3272" s="21">
        <f t="shared" si="55"/>
        <v>86722</v>
      </c>
      <c r="E3272" s="24">
        <f t="shared" si="55"/>
        <v>119155.5</v>
      </c>
      <c r="F3272" s="90">
        <v>14342</v>
      </c>
      <c r="G3272" s="90">
        <v>9563</v>
      </c>
      <c r="H3272" s="96">
        <v>13405</v>
      </c>
      <c r="I3272" s="96">
        <v>30063</v>
      </c>
      <c r="J3272" s="25">
        <v>19512</v>
      </c>
      <c r="K3272" s="26">
        <v>23315.5</v>
      </c>
      <c r="L3272" s="96">
        <v>12217</v>
      </c>
      <c r="M3272" s="96">
        <v>34655</v>
      </c>
      <c r="N3272" s="25">
        <v>12335</v>
      </c>
      <c r="O3272" s="26">
        <v>7331</v>
      </c>
      <c r="P3272" s="96">
        <v>14911</v>
      </c>
      <c r="Q3272" s="96">
        <v>14228</v>
      </c>
      <c r="R3272" s="25"/>
      <c r="S3272" s="26"/>
      <c r="T3272" s="96"/>
      <c r="U3272" s="96"/>
      <c r="V3272" s="25"/>
      <c r="W3272" s="26"/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1711</v>
      </c>
      <c r="B3273" s="110" t="s">
        <v>1492</v>
      </c>
      <c r="C3273" s="110" t="s">
        <v>70</v>
      </c>
      <c r="D3273" s="21">
        <f t="shared" si="55"/>
        <v>72747.5</v>
      </c>
      <c r="E3273" s="24">
        <f t="shared" si="55"/>
        <v>97426</v>
      </c>
      <c r="F3273" s="90">
        <v>5712</v>
      </c>
      <c r="G3273" s="90">
        <v>61817</v>
      </c>
      <c r="H3273" s="91">
        <v>20188</v>
      </c>
      <c r="I3273" s="91">
        <v>9861</v>
      </c>
      <c r="J3273" s="92">
        <v>3960.5</v>
      </c>
      <c r="K3273" s="93">
        <v>700</v>
      </c>
      <c r="L3273" s="91">
        <v>28513</v>
      </c>
      <c r="M3273" s="91">
        <v>650</v>
      </c>
      <c r="N3273" s="92">
        <v>650</v>
      </c>
      <c r="O3273" s="93">
        <v>24007</v>
      </c>
      <c r="P3273" s="96">
        <v>13724</v>
      </c>
      <c r="Q3273" s="96">
        <v>391</v>
      </c>
      <c r="R3273" s="92"/>
      <c r="S3273" s="93"/>
      <c r="T3273" s="91"/>
      <c r="U3273" s="91"/>
      <c r="V3273" s="92"/>
      <c r="W3273" s="93"/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1711</v>
      </c>
      <c r="B3274" s="110" t="s">
        <v>1493</v>
      </c>
      <c r="C3274" s="110" t="s">
        <v>1494</v>
      </c>
      <c r="D3274" s="21">
        <f t="shared" si="55"/>
        <v>19421.5</v>
      </c>
      <c r="E3274" s="24">
        <f t="shared" si="55"/>
        <v>0</v>
      </c>
      <c r="F3274" s="90"/>
      <c r="G3274" s="90"/>
      <c r="H3274" s="96"/>
      <c r="I3274" s="96"/>
      <c r="J3274" s="25">
        <v>19421.5</v>
      </c>
      <c r="K3274" s="26">
        <v>0</v>
      </c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1711</v>
      </c>
      <c r="B3275" s="110" t="s">
        <v>1495</v>
      </c>
      <c r="C3275" s="110" t="s">
        <v>1496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1711</v>
      </c>
      <c r="B3276" s="110" t="s">
        <v>1497</v>
      </c>
      <c r="C3276" s="110" t="s">
        <v>71</v>
      </c>
      <c r="D3276" s="21">
        <f t="shared" si="55"/>
        <v>1982741.5</v>
      </c>
      <c r="E3276" s="24">
        <f t="shared" si="55"/>
        <v>2840672.29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>
        <v>397215</v>
      </c>
      <c r="K3276" s="93">
        <v>1119380.49</v>
      </c>
      <c r="L3276" s="91">
        <v>301575</v>
      </c>
      <c r="M3276" s="91">
        <v>516622.6</v>
      </c>
      <c r="N3276" s="92">
        <v>260729</v>
      </c>
      <c r="O3276" s="93">
        <v>413759</v>
      </c>
      <c r="P3276" s="91">
        <v>354479</v>
      </c>
      <c r="Q3276" s="91">
        <v>169383.4</v>
      </c>
      <c r="R3276" s="92"/>
      <c r="S3276" s="93"/>
      <c r="T3276" s="91"/>
      <c r="U3276" s="91"/>
      <c r="V3276" s="92"/>
      <c r="W3276" s="93"/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1711</v>
      </c>
      <c r="B3277" s="110" t="s">
        <v>1498</v>
      </c>
      <c r="C3277" s="110" t="s">
        <v>1499</v>
      </c>
      <c r="D3277" s="21">
        <f t="shared" si="55"/>
        <v>560257.72</v>
      </c>
      <c r="E3277" s="24">
        <f t="shared" si="55"/>
        <v>569570.45000000007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>
        <v>73610.720000000001</v>
      </c>
      <c r="K3277" s="26">
        <v>17510.900000000001</v>
      </c>
      <c r="L3277" s="96">
        <v>133086</v>
      </c>
      <c r="M3277" s="96">
        <v>65125.18</v>
      </c>
      <c r="N3277" s="25">
        <v>82133</v>
      </c>
      <c r="O3277" s="26">
        <v>131536.5</v>
      </c>
      <c r="P3277" s="91">
        <v>63965</v>
      </c>
      <c r="Q3277" s="91">
        <v>7314.55</v>
      </c>
      <c r="R3277" s="25"/>
      <c r="S3277" s="26"/>
      <c r="T3277" s="96"/>
      <c r="U3277" s="96"/>
      <c r="V3277" s="25"/>
      <c r="W3277" s="26"/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1711</v>
      </c>
      <c r="B3278" s="110" t="s">
        <v>1500</v>
      </c>
      <c r="C3278" s="110" t="s">
        <v>1501</v>
      </c>
      <c r="D3278" s="21">
        <f t="shared" si="55"/>
        <v>29721</v>
      </c>
      <c r="E3278" s="24">
        <f t="shared" si="55"/>
        <v>29721</v>
      </c>
      <c r="F3278" s="90">
        <v>10280</v>
      </c>
      <c r="G3278" s="90">
        <v>10280</v>
      </c>
      <c r="H3278" s="91">
        <v>7007</v>
      </c>
      <c r="I3278" s="91">
        <v>7007</v>
      </c>
      <c r="J3278" s="92">
        <v>1980</v>
      </c>
      <c r="K3278" s="93">
        <v>1980</v>
      </c>
      <c r="L3278" s="91">
        <v>8462</v>
      </c>
      <c r="M3278" s="91">
        <v>8462</v>
      </c>
      <c r="N3278" s="92">
        <v>1612</v>
      </c>
      <c r="O3278" s="93">
        <v>1612</v>
      </c>
      <c r="P3278" s="96">
        <v>380</v>
      </c>
      <c r="Q3278" s="96">
        <v>380</v>
      </c>
      <c r="R3278" s="92"/>
      <c r="S3278" s="93"/>
      <c r="T3278" s="91"/>
      <c r="U3278" s="91"/>
      <c r="V3278" s="92"/>
      <c r="W3278" s="93"/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1711</v>
      </c>
      <c r="B3279" s="110" t="s">
        <v>1502</v>
      </c>
      <c r="C3279" s="110" t="s">
        <v>1503</v>
      </c>
      <c r="D3279" s="21">
        <f t="shared" si="55"/>
        <v>57787</v>
      </c>
      <c r="E3279" s="24">
        <f t="shared" si="55"/>
        <v>57787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>
        <v>15944</v>
      </c>
      <c r="M3279" s="91">
        <v>15944</v>
      </c>
      <c r="N3279" s="92"/>
      <c r="O3279" s="93"/>
      <c r="P3279" s="91">
        <v>6114</v>
      </c>
      <c r="Q3279" s="91">
        <v>6114</v>
      </c>
      <c r="R3279" s="92"/>
      <c r="S3279" s="93"/>
      <c r="T3279" s="91"/>
      <c r="U3279" s="91"/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1711</v>
      </c>
      <c r="B3280" s="110" t="s">
        <v>1504</v>
      </c>
      <c r="C3280" s="110" t="s">
        <v>1505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1711</v>
      </c>
      <c r="B3281" s="110" t="s">
        <v>1506</v>
      </c>
      <c r="C3281" s="110" t="s">
        <v>1507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1711</v>
      </c>
      <c r="B3282" s="110" t="s">
        <v>1508</v>
      </c>
      <c r="C3282" s="110" t="s">
        <v>1665</v>
      </c>
      <c r="D3282" s="21">
        <f t="shared" si="55"/>
        <v>2345</v>
      </c>
      <c r="E3282" s="24">
        <f t="shared" si="55"/>
        <v>2345</v>
      </c>
      <c r="F3282" s="90"/>
      <c r="G3282" s="90"/>
      <c r="H3282" s="96"/>
      <c r="I3282" s="96"/>
      <c r="J3282" s="25">
        <v>2345</v>
      </c>
      <c r="K3282" s="26">
        <v>2345</v>
      </c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1711</v>
      </c>
      <c r="B3283" s="110" t="s">
        <v>1509</v>
      </c>
      <c r="C3283" s="110" t="s">
        <v>1510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1711</v>
      </c>
      <c r="B3284" s="110" t="s">
        <v>1511</v>
      </c>
      <c r="C3284" s="110" t="s">
        <v>1512</v>
      </c>
      <c r="D3284" s="21">
        <f t="shared" si="55"/>
        <v>15246.5</v>
      </c>
      <c r="E3284" s="24">
        <f t="shared" si="55"/>
        <v>15246.5</v>
      </c>
      <c r="F3284" s="90"/>
      <c r="G3284" s="90"/>
      <c r="H3284" s="96"/>
      <c r="I3284" s="96"/>
      <c r="J3284" s="25">
        <v>15246.5</v>
      </c>
      <c r="K3284" s="26">
        <v>15246.5</v>
      </c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1711</v>
      </c>
      <c r="B3285" s="110" t="s">
        <v>1513</v>
      </c>
      <c r="C3285" s="110" t="s">
        <v>1514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>
        <v>0</v>
      </c>
      <c r="K3285" s="26">
        <v>0</v>
      </c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1711</v>
      </c>
      <c r="B3286" s="110" t="s">
        <v>1515</v>
      </c>
      <c r="C3286" s="110" t="s">
        <v>1516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1711</v>
      </c>
      <c r="B3287" s="110" t="s">
        <v>1517</v>
      </c>
      <c r="C3287" s="110" t="s">
        <v>1518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>
        <v>0</v>
      </c>
      <c r="K3287" s="93">
        <v>0</v>
      </c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1711</v>
      </c>
      <c r="B3288" s="110" t="s">
        <v>1519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1711</v>
      </c>
      <c r="B3289" s="110" t="s">
        <v>1520</v>
      </c>
      <c r="C3289" s="110" t="s">
        <v>1521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1711</v>
      </c>
      <c r="B3290" s="110" t="s">
        <v>1522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1711</v>
      </c>
      <c r="B3291" s="110" t="s">
        <v>1523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1711</v>
      </c>
      <c r="B3292" s="110" t="s">
        <v>1524</v>
      </c>
      <c r="C3292" s="110" t="s">
        <v>1525</v>
      </c>
      <c r="D3292" s="21">
        <f t="shared" si="55"/>
        <v>296082</v>
      </c>
      <c r="E3292" s="24">
        <f t="shared" si="55"/>
        <v>281936.5</v>
      </c>
      <c r="F3292" s="90">
        <v>46023</v>
      </c>
      <c r="G3292" s="90">
        <v>4921</v>
      </c>
      <c r="H3292" s="96">
        <v>57421</v>
      </c>
      <c r="I3292" s="96">
        <v>7935</v>
      </c>
      <c r="J3292" s="25">
        <v>54829</v>
      </c>
      <c r="K3292" s="26">
        <v>18181.5</v>
      </c>
      <c r="L3292" s="96">
        <v>47278</v>
      </c>
      <c r="M3292" s="96">
        <v>7264</v>
      </c>
      <c r="N3292" s="25">
        <v>39506</v>
      </c>
      <c r="O3292" s="26">
        <v>236603</v>
      </c>
      <c r="P3292" s="96">
        <v>51025</v>
      </c>
      <c r="Q3292" s="96">
        <v>7032</v>
      </c>
      <c r="R3292" s="25"/>
      <c r="S3292" s="26"/>
      <c r="T3292" s="96"/>
      <c r="U3292" s="96"/>
      <c r="V3292" s="25"/>
      <c r="W3292" s="26"/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1711</v>
      </c>
      <c r="B3293" s="110" t="s">
        <v>1526</v>
      </c>
      <c r="C3293" s="110" t="s">
        <v>1527</v>
      </c>
      <c r="D3293" s="21">
        <f t="shared" si="55"/>
        <v>102751</v>
      </c>
      <c r="E3293" s="24">
        <f t="shared" si="55"/>
        <v>59323</v>
      </c>
      <c r="F3293" s="90">
        <v>23686</v>
      </c>
      <c r="G3293" s="90">
        <v>0</v>
      </c>
      <c r="H3293" s="96">
        <v>11449</v>
      </c>
      <c r="I3293" s="96">
        <v>0</v>
      </c>
      <c r="J3293" s="25">
        <v>29132</v>
      </c>
      <c r="K3293" s="26">
        <v>24821</v>
      </c>
      <c r="L3293" s="96">
        <v>24769</v>
      </c>
      <c r="M3293" s="96">
        <v>8897</v>
      </c>
      <c r="N3293" s="25">
        <v>1420</v>
      </c>
      <c r="O3293" s="26">
        <v>25605</v>
      </c>
      <c r="P3293" s="96">
        <v>12295</v>
      </c>
      <c r="Q3293" s="96">
        <v>0</v>
      </c>
      <c r="R3293" s="25"/>
      <c r="S3293" s="26"/>
      <c r="T3293" s="96"/>
      <c r="U3293" s="96"/>
      <c r="V3293" s="25"/>
      <c r="W3293" s="26"/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1711</v>
      </c>
      <c r="B3294" s="110" t="s">
        <v>1528</v>
      </c>
      <c r="C3294" s="110" t="s">
        <v>1529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1711</v>
      </c>
      <c r="B3295" s="110" t="s">
        <v>1530</v>
      </c>
      <c r="C3295" s="110" t="s">
        <v>1531</v>
      </c>
      <c r="D3295" s="21">
        <f t="shared" si="55"/>
        <v>23110</v>
      </c>
      <c r="E3295" s="24">
        <f t="shared" si="55"/>
        <v>700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>
        <v>23110</v>
      </c>
      <c r="M3295" s="96">
        <v>700</v>
      </c>
      <c r="N3295" s="25">
        <v>0</v>
      </c>
      <c r="O3295" s="26">
        <v>0</v>
      </c>
      <c r="P3295" s="96">
        <v>0</v>
      </c>
      <c r="Q3295" s="96">
        <v>0</v>
      </c>
      <c r="R3295" s="25"/>
      <c r="S3295" s="26"/>
      <c r="T3295" s="96"/>
      <c r="U3295" s="96"/>
      <c r="V3295" s="25"/>
      <c r="W3295" s="26"/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1711</v>
      </c>
      <c r="B3296" s="110" t="s">
        <v>1532</v>
      </c>
      <c r="C3296" s="110" t="s">
        <v>1533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1711</v>
      </c>
      <c r="B3297" s="110" t="s">
        <v>1534</v>
      </c>
      <c r="C3297" s="110" t="s">
        <v>1535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1711</v>
      </c>
      <c r="B3298" s="110" t="s">
        <v>1536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1711</v>
      </c>
      <c r="B3299" s="110" t="s">
        <v>1537</v>
      </c>
      <c r="C3299" s="110" t="s">
        <v>1538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1711</v>
      </c>
      <c r="B3300" s="110" t="s">
        <v>1539</v>
      </c>
      <c r="C3300" s="110" t="s">
        <v>1540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1711</v>
      </c>
      <c r="B3301" s="110" t="s">
        <v>1541</v>
      </c>
      <c r="C3301" s="110" t="s">
        <v>1542</v>
      </c>
      <c r="D3301" s="21">
        <f t="shared" si="55"/>
        <v>107751</v>
      </c>
      <c r="E3301" s="24">
        <f t="shared" si="55"/>
        <v>125268</v>
      </c>
      <c r="F3301" s="90">
        <v>11414</v>
      </c>
      <c r="G3301" s="90">
        <v>6083</v>
      </c>
      <c r="H3301" s="91">
        <v>21123</v>
      </c>
      <c r="I3301" s="91">
        <v>20300</v>
      </c>
      <c r="J3301" s="92">
        <v>19175</v>
      </c>
      <c r="K3301" s="93">
        <v>26745</v>
      </c>
      <c r="L3301" s="91">
        <v>15420</v>
      </c>
      <c r="M3301" s="91">
        <v>22288</v>
      </c>
      <c r="N3301" s="92">
        <v>23677</v>
      </c>
      <c r="O3301" s="93">
        <v>23837</v>
      </c>
      <c r="P3301" s="96">
        <v>16942</v>
      </c>
      <c r="Q3301" s="96">
        <v>26015</v>
      </c>
      <c r="R3301" s="92"/>
      <c r="S3301" s="93"/>
      <c r="T3301" s="91"/>
      <c r="U3301" s="91"/>
      <c r="V3301" s="92"/>
      <c r="W3301" s="93"/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1711</v>
      </c>
      <c r="B3302" s="110" t="s">
        <v>1543</v>
      </c>
      <c r="C3302" s="110" t="s">
        <v>1544</v>
      </c>
      <c r="D3302" s="21">
        <f t="shared" si="55"/>
        <v>83309</v>
      </c>
      <c r="E3302" s="24">
        <f t="shared" si="55"/>
        <v>107052</v>
      </c>
      <c r="F3302" s="90">
        <v>12548</v>
      </c>
      <c r="G3302" s="90">
        <v>5519</v>
      </c>
      <c r="H3302" s="91">
        <v>17450</v>
      </c>
      <c r="I3302" s="91">
        <v>7448</v>
      </c>
      <c r="J3302" s="92">
        <v>4722</v>
      </c>
      <c r="K3302" s="93">
        <v>34418</v>
      </c>
      <c r="L3302" s="91">
        <v>14339</v>
      </c>
      <c r="M3302" s="91">
        <v>13890</v>
      </c>
      <c r="N3302" s="92">
        <v>16648</v>
      </c>
      <c r="O3302" s="93">
        <v>32391</v>
      </c>
      <c r="P3302" s="91">
        <v>17602</v>
      </c>
      <c r="Q3302" s="91">
        <v>13386</v>
      </c>
      <c r="R3302" s="92"/>
      <c r="S3302" s="93"/>
      <c r="T3302" s="91"/>
      <c r="U3302" s="91"/>
      <c r="V3302" s="92"/>
      <c r="W3302" s="93"/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1711</v>
      </c>
      <c r="B3303" s="110" t="s">
        <v>1545</v>
      </c>
      <c r="C3303" s="110" t="s">
        <v>1546</v>
      </c>
      <c r="D3303" s="21">
        <f t="shared" si="55"/>
        <v>410420.25</v>
      </c>
      <c r="E3303" s="24">
        <f t="shared" si="55"/>
        <v>435936.4</v>
      </c>
      <c r="F3303" s="90">
        <v>73180</v>
      </c>
      <c r="G3303" s="90">
        <v>41838</v>
      </c>
      <c r="H3303" s="96">
        <v>65185</v>
      </c>
      <c r="I3303" s="96">
        <v>3</v>
      </c>
      <c r="J3303" s="25">
        <v>40213.25</v>
      </c>
      <c r="K3303" s="26">
        <v>2221</v>
      </c>
      <c r="L3303" s="96">
        <v>93291</v>
      </c>
      <c r="M3303" s="96">
        <v>248300.4</v>
      </c>
      <c r="N3303" s="25">
        <v>66201</v>
      </c>
      <c r="O3303" s="26">
        <v>0</v>
      </c>
      <c r="P3303" s="91">
        <v>72350</v>
      </c>
      <c r="Q3303" s="91">
        <v>143574</v>
      </c>
      <c r="R3303" s="25"/>
      <c r="S3303" s="26"/>
      <c r="T3303" s="96"/>
      <c r="U3303" s="96"/>
      <c r="V3303" s="25"/>
      <c r="W3303" s="26"/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1711</v>
      </c>
      <c r="B3304" s="110" t="s">
        <v>1547</v>
      </c>
      <c r="C3304" s="110" t="s">
        <v>1548</v>
      </c>
      <c r="D3304" s="21">
        <f t="shared" si="55"/>
        <v>87737.5</v>
      </c>
      <c r="E3304" s="24">
        <f t="shared" si="55"/>
        <v>130316.43000000001</v>
      </c>
      <c r="F3304" s="90">
        <v>17693</v>
      </c>
      <c r="G3304" s="90">
        <v>2015.2</v>
      </c>
      <c r="H3304" s="96">
        <v>2266</v>
      </c>
      <c r="I3304" s="96">
        <v>235.49</v>
      </c>
      <c r="J3304" s="25">
        <v>4041.5</v>
      </c>
      <c r="K3304" s="26">
        <v>0</v>
      </c>
      <c r="L3304" s="96">
        <v>9082</v>
      </c>
      <c r="M3304" s="96">
        <v>109361.75</v>
      </c>
      <c r="N3304" s="25">
        <v>25637</v>
      </c>
      <c r="O3304" s="26">
        <v>8582.83</v>
      </c>
      <c r="P3304" s="96">
        <v>29018</v>
      </c>
      <c r="Q3304" s="96">
        <v>10121.16</v>
      </c>
      <c r="R3304" s="25"/>
      <c r="S3304" s="26"/>
      <c r="T3304" s="96"/>
      <c r="U3304" s="96"/>
      <c r="V3304" s="25"/>
      <c r="W3304" s="26"/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1711</v>
      </c>
      <c r="B3305" s="110" t="s">
        <v>1549</v>
      </c>
      <c r="C3305" s="110" t="s">
        <v>1550</v>
      </c>
      <c r="D3305" s="21">
        <f t="shared" si="55"/>
        <v>25155.75</v>
      </c>
      <c r="E3305" s="24">
        <f t="shared" si="55"/>
        <v>13895</v>
      </c>
      <c r="F3305" s="90">
        <v>1187</v>
      </c>
      <c r="G3305" s="90">
        <v>0</v>
      </c>
      <c r="H3305" s="91">
        <v>4137</v>
      </c>
      <c r="I3305" s="91">
        <v>0</v>
      </c>
      <c r="J3305" s="92">
        <v>13717.75</v>
      </c>
      <c r="K3305" s="93">
        <v>13895</v>
      </c>
      <c r="L3305" s="91">
        <v>280</v>
      </c>
      <c r="M3305" s="91">
        <v>0</v>
      </c>
      <c r="N3305" s="92">
        <v>3618</v>
      </c>
      <c r="O3305" s="93">
        <v>0</v>
      </c>
      <c r="P3305" s="96">
        <v>2216</v>
      </c>
      <c r="Q3305" s="96">
        <v>0</v>
      </c>
      <c r="R3305" s="92"/>
      <c r="S3305" s="93"/>
      <c r="T3305" s="91"/>
      <c r="U3305" s="91"/>
      <c r="V3305" s="92"/>
      <c r="W3305" s="93"/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1711</v>
      </c>
      <c r="B3306" s="110" t="s">
        <v>1551</v>
      </c>
      <c r="C3306" s="110" t="s">
        <v>1552</v>
      </c>
      <c r="D3306" s="21">
        <f t="shared" si="55"/>
        <v>17005</v>
      </c>
      <c r="E3306" s="24">
        <f t="shared" si="55"/>
        <v>25830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>
        <v>0</v>
      </c>
      <c r="M3306" s="96">
        <v>0</v>
      </c>
      <c r="N3306" s="25">
        <v>7788</v>
      </c>
      <c r="O3306" s="26">
        <v>0</v>
      </c>
      <c r="P3306" s="91">
        <v>0</v>
      </c>
      <c r="Q3306" s="91">
        <v>25830</v>
      </c>
      <c r="R3306" s="25"/>
      <c r="S3306" s="26"/>
      <c r="T3306" s="96"/>
      <c r="U3306" s="96"/>
      <c r="V3306" s="25"/>
      <c r="W3306" s="26"/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1711</v>
      </c>
      <c r="B3307" s="110" t="s">
        <v>41</v>
      </c>
      <c r="C3307" s="110" t="s">
        <v>1553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1711</v>
      </c>
      <c r="B3308" s="110" t="s">
        <v>42</v>
      </c>
      <c r="C3308" s="110" t="s">
        <v>1554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1711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410687.75</v>
      </c>
      <c r="F3309" s="90">
        <v>0</v>
      </c>
      <c r="G3309" s="90">
        <v>196169</v>
      </c>
      <c r="H3309" s="96">
        <v>0</v>
      </c>
      <c r="I3309" s="96">
        <v>185516</v>
      </c>
      <c r="J3309" s="25">
        <v>0</v>
      </c>
      <c r="K3309" s="26">
        <v>29002.75</v>
      </c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1711</v>
      </c>
      <c r="B3310" s="110" t="s">
        <v>45</v>
      </c>
      <c r="C3310" s="110" t="s">
        <v>1555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1711</v>
      </c>
      <c r="B3311" s="110" t="s">
        <v>46</v>
      </c>
      <c r="C3311" s="110" t="s">
        <v>1556</v>
      </c>
      <c r="D3311" s="21">
        <f t="shared" si="55"/>
        <v>17908.09</v>
      </c>
      <c r="E3311" s="24">
        <f t="shared" si="55"/>
        <v>27714.930000000004</v>
      </c>
      <c r="F3311" s="90">
        <v>4626.83</v>
      </c>
      <c r="G3311" s="90">
        <v>0</v>
      </c>
      <c r="H3311" s="91">
        <v>4275.01</v>
      </c>
      <c r="I3311" s="91">
        <v>5910.54</v>
      </c>
      <c r="J3311" s="92">
        <v>1544.13</v>
      </c>
      <c r="K3311" s="93">
        <v>1266.48</v>
      </c>
      <c r="L3311" s="91">
        <v>0</v>
      </c>
      <c r="M3311" s="91">
        <v>12524.78</v>
      </c>
      <c r="N3311" s="92">
        <v>4948.8500000000004</v>
      </c>
      <c r="O3311" s="93">
        <v>8013.13</v>
      </c>
      <c r="P3311" s="91">
        <v>2513.27</v>
      </c>
      <c r="Q3311" s="91">
        <v>0</v>
      </c>
      <c r="R3311" s="92"/>
      <c r="S3311" s="93"/>
      <c r="T3311" s="91"/>
      <c r="U3311" s="91"/>
      <c r="V3311" s="92"/>
      <c r="W3311" s="93"/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1711</v>
      </c>
      <c r="B3312" s="110" t="s">
        <v>47</v>
      </c>
      <c r="C3312" s="110" t="s">
        <v>1557</v>
      </c>
      <c r="D3312" s="21">
        <f t="shared" si="55"/>
        <v>3863569</v>
      </c>
      <c r="E3312" s="24">
        <f t="shared" si="55"/>
        <v>1490764.45</v>
      </c>
      <c r="F3312" s="90">
        <v>3863569</v>
      </c>
      <c r="G3312" s="90">
        <v>0</v>
      </c>
      <c r="H3312" s="96">
        <v>0</v>
      </c>
      <c r="I3312" s="96">
        <v>0</v>
      </c>
      <c r="J3312" s="25">
        <v>0</v>
      </c>
      <c r="K3312" s="26">
        <v>0</v>
      </c>
      <c r="L3312" s="96">
        <v>0</v>
      </c>
      <c r="M3312" s="96">
        <v>1435093</v>
      </c>
      <c r="N3312" s="25">
        <v>0</v>
      </c>
      <c r="O3312" s="26">
        <v>55671.45</v>
      </c>
      <c r="P3312" s="91">
        <v>0</v>
      </c>
      <c r="Q3312" s="91">
        <v>0</v>
      </c>
      <c r="R3312" s="25"/>
      <c r="S3312" s="26"/>
      <c r="T3312" s="96"/>
      <c r="U3312" s="96"/>
      <c r="V3312" s="25"/>
      <c r="W3312" s="26"/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1711</v>
      </c>
      <c r="B3313" s="110" t="s">
        <v>48</v>
      </c>
      <c r="C3313" s="110" t="s">
        <v>1558</v>
      </c>
      <c r="D3313" s="21">
        <f t="shared" si="55"/>
        <v>1635981.8699999996</v>
      </c>
      <c r="E3313" s="24">
        <f t="shared" si="55"/>
        <v>1635981.8699999996</v>
      </c>
      <c r="F3313" s="90"/>
      <c r="G3313" s="90"/>
      <c r="H3313" s="96">
        <v>445564.67</v>
      </c>
      <c r="I3313" s="96">
        <v>445564.67</v>
      </c>
      <c r="J3313" s="25">
        <v>403812.02</v>
      </c>
      <c r="K3313" s="26">
        <v>403812.02</v>
      </c>
      <c r="L3313" s="96">
        <v>370495.13</v>
      </c>
      <c r="M3313" s="96">
        <v>370495.13</v>
      </c>
      <c r="N3313" s="25">
        <v>252095.35999999999</v>
      </c>
      <c r="O3313" s="26">
        <v>252095.35999999999</v>
      </c>
      <c r="P3313" s="96">
        <v>164014.69</v>
      </c>
      <c r="Q3313" s="96">
        <v>164014.69</v>
      </c>
      <c r="R3313" s="25"/>
      <c r="S3313" s="26"/>
      <c r="T3313" s="96"/>
      <c r="U3313" s="96"/>
      <c r="V3313" s="25"/>
      <c r="W3313" s="26"/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1711</v>
      </c>
      <c r="B3314" s="110" t="s">
        <v>49</v>
      </c>
      <c r="C3314" s="110" t="s">
        <v>1559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1711</v>
      </c>
      <c r="B3315" s="110" t="s">
        <v>50</v>
      </c>
      <c r="C3315" s="110" t="s">
        <v>1560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1711</v>
      </c>
      <c r="B3316" s="110" t="s">
        <v>1561</v>
      </c>
      <c r="C3316" s="110" t="s">
        <v>1562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1711</v>
      </c>
      <c r="B3317" s="110" t="s">
        <v>51</v>
      </c>
      <c r="C3317" s="110" t="s">
        <v>1563</v>
      </c>
      <c r="D3317" s="21">
        <f t="shared" si="55"/>
        <v>7304490.6200000001</v>
      </c>
      <c r="E3317" s="24">
        <f t="shared" si="55"/>
        <v>7317928.8500000006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>
        <v>1576596.72</v>
      </c>
      <c r="K3317" s="26">
        <v>1611411.85</v>
      </c>
      <c r="L3317" s="96">
        <v>1185163.95</v>
      </c>
      <c r="M3317" s="96">
        <v>1223177.25</v>
      </c>
      <c r="N3317" s="25">
        <v>1223177.25</v>
      </c>
      <c r="O3317" s="26">
        <v>1035935.1</v>
      </c>
      <c r="P3317" s="96">
        <v>1035935.1</v>
      </c>
      <c r="Q3317" s="96">
        <v>1077728.45</v>
      </c>
      <c r="R3317" s="25"/>
      <c r="S3317" s="26"/>
      <c r="T3317" s="96"/>
      <c r="U3317" s="96"/>
      <c r="V3317" s="25"/>
      <c r="W3317" s="26"/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1711</v>
      </c>
      <c r="B3318" s="110" t="s">
        <v>52</v>
      </c>
      <c r="C3318" s="110" t="s">
        <v>1564</v>
      </c>
      <c r="D3318" s="21">
        <f t="shared" si="55"/>
        <v>1937480.34</v>
      </c>
      <c r="E3318" s="24">
        <f t="shared" si="55"/>
        <v>1978736.94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>
        <v>1087454.31</v>
      </c>
      <c r="K3318" s="26">
        <v>1091549.76</v>
      </c>
      <c r="L3318" s="96">
        <v>163920.57999999999</v>
      </c>
      <c r="M3318" s="96">
        <v>178998.98</v>
      </c>
      <c r="N3318" s="25">
        <v>178998.98</v>
      </c>
      <c r="O3318" s="26">
        <v>156023.23000000001</v>
      </c>
      <c r="P3318" s="96">
        <v>156023.23000000001</v>
      </c>
      <c r="Q3318" s="96">
        <v>167703.48000000001</v>
      </c>
      <c r="R3318" s="25"/>
      <c r="S3318" s="26"/>
      <c r="T3318" s="96"/>
      <c r="U3318" s="96"/>
      <c r="V3318" s="25"/>
      <c r="W3318" s="26"/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1711</v>
      </c>
      <c r="B3319" s="110" t="s">
        <v>1700</v>
      </c>
      <c r="C3319" s="110" t="s">
        <v>1565</v>
      </c>
      <c r="D3319" s="21">
        <f t="shared" si="55"/>
        <v>0</v>
      </c>
      <c r="E3319" s="24">
        <f t="shared" si="55"/>
        <v>0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/>
      <c r="U3319" s="91"/>
      <c r="V3319" s="92"/>
      <c r="W3319" s="93"/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1711</v>
      </c>
      <c r="B3320" s="110" t="s">
        <v>1701</v>
      </c>
      <c r="C3320" s="110" t="s">
        <v>1666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1711</v>
      </c>
      <c r="B3321" s="110" t="s">
        <v>53</v>
      </c>
      <c r="C3321" s="110" t="s">
        <v>1566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1711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1711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1711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1711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1711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1711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1711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1711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1711</v>
      </c>
      <c r="B3330" s="110" t="s">
        <v>82</v>
      </c>
      <c r="C3330" s="110" t="s">
        <v>83</v>
      </c>
      <c r="D3330" s="21">
        <f t="shared" si="55"/>
        <v>7268293.3799999999</v>
      </c>
      <c r="E3330" s="24">
        <f t="shared" si="55"/>
        <v>8320122.4200000009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>
        <v>717863.12</v>
      </c>
      <c r="K3330" s="26">
        <v>1153802.8700000001</v>
      </c>
      <c r="L3330" s="96">
        <v>1746055.18</v>
      </c>
      <c r="M3330" s="96">
        <v>1553752.28</v>
      </c>
      <c r="N3330" s="25">
        <v>733522.16</v>
      </c>
      <c r="O3330" s="26">
        <v>1529370.5</v>
      </c>
      <c r="P3330" s="91">
        <v>1649489.18</v>
      </c>
      <c r="Q3330" s="91">
        <v>1598769.91</v>
      </c>
      <c r="R3330" s="25"/>
      <c r="S3330" s="26"/>
      <c r="T3330" s="96"/>
      <c r="U3330" s="96"/>
      <c r="V3330" s="25"/>
      <c r="W3330" s="26"/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1711</v>
      </c>
      <c r="B3331" s="110" t="s">
        <v>84</v>
      </c>
      <c r="C3331" s="110" t="s">
        <v>85</v>
      </c>
      <c r="D3331" s="21">
        <f t="shared" si="55"/>
        <v>4800</v>
      </c>
      <c r="E3331" s="24">
        <f t="shared" si="55"/>
        <v>12652.08</v>
      </c>
      <c r="F3331" s="90"/>
      <c r="G3331" s="90"/>
      <c r="H3331" s="91"/>
      <c r="I3331" s="91"/>
      <c r="J3331" s="92">
        <v>4800</v>
      </c>
      <c r="K3331" s="93">
        <v>12652.08</v>
      </c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1711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2209479.7999999998</v>
      </c>
      <c r="E3332" s="24">
        <f t="shared" si="56"/>
        <v>3395071.5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>
        <v>170726</v>
      </c>
      <c r="K3332" s="26">
        <v>203006.75</v>
      </c>
      <c r="L3332" s="96">
        <v>461284.9</v>
      </c>
      <c r="M3332" s="96">
        <v>1627053.44</v>
      </c>
      <c r="N3332" s="25">
        <v>330773.5</v>
      </c>
      <c r="O3332" s="26">
        <v>338385.79</v>
      </c>
      <c r="P3332" s="91">
        <v>465237.5</v>
      </c>
      <c r="Q3332" s="91">
        <v>375570.54</v>
      </c>
      <c r="R3332" s="25"/>
      <c r="S3332" s="26"/>
      <c r="T3332" s="96"/>
      <c r="U3332" s="96"/>
      <c r="V3332" s="25"/>
      <c r="W3332" s="26"/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1711</v>
      </c>
      <c r="B3333" s="110" t="s">
        <v>88</v>
      </c>
      <c r="C3333" s="110" t="s">
        <v>89</v>
      </c>
      <c r="D3333" s="21">
        <f t="shared" si="56"/>
        <v>1713136.3699999999</v>
      </c>
      <c r="E3333" s="24">
        <f t="shared" si="56"/>
        <v>1820983.37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>
        <v>25569.17</v>
      </c>
      <c r="K3333" s="26">
        <v>25569.17</v>
      </c>
      <c r="L3333" s="96">
        <v>308459.59999999998</v>
      </c>
      <c r="M3333" s="96">
        <v>284950.2</v>
      </c>
      <c r="N3333" s="25">
        <v>306789</v>
      </c>
      <c r="O3333" s="26">
        <v>327195.8</v>
      </c>
      <c r="P3333" s="96">
        <v>316228.2</v>
      </c>
      <c r="Q3333" s="96">
        <v>347323.6</v>
      </c>
      <c r="R3333" s="25"/>
      <c r="S3333" s="26"/>
      <c r="T3333" s="96"/>
      <c r="U3333" s="96"/>
      <c r="V3333" s="25"/>
      <c r="W3333" s="26"/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1711</v>
      </c>
      <c r="B3334" s="110" t="s">
        <v>90</v>
      </c>
      <c r="C3334" s="110" t="s">
        <v>91</v>
      </c>
      <c r="D3334" s="21">
        <f t="shared" si="56"/>
        <v>7920</v>
      </c>
      <c r="E3334" s="24">
        <f t="shared" si="56"/>
        <v>7920</v>
      </c>
      <c r="F3334" s="90"/>
      <c r="G3334" s="90"/>
      <c r="H3334" s="96"/>
      <c r="I3334" s="96"/>
      <c r="J3334" s="25">
        <v>7920</v>
      </c>
      <c r="K3334" s="26">
        <v>7920</v>
      </c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1711</v>
      </c>
      <c r="B3335" s="110" t="s">
        <v>92</v>
      </c>
      <c r="C3335" s="110" t="s">
        <v>93</v>
      </c>
      <c r="D3335" s="21">
        <f t="shared" si="56"/>
        <v>188083.66</v>
      </c>
      <c r="E3335" s="24">
        <f t="shared" si="56"/>
        <v>270454.59000000003</v>
      </c>
      <c r="F3335" s="90">
        <v>0</v>
      </c>
      <c r="G3335" s="90">
        <v>91773.05</v>
      </c>
      <c r="H3335" s="91">
        <v>0</v>
      </c>
      <c r="I3335" s="91">
        <v>6687</v>
      </c>
      <c r="J3335" s="92">
        <v>54011</v>
      </c>
      <c r="K3335" s="93">
        <v>49354.71</v>
      </c>
      <c r="L3335" s="91">
        <v>44757.66</v>
      </c>
      <c r="M3335" s="91">
        <v>10317</v>
      </c>
      <c r="N3335" s="92">
        <v>89315</v>
      </c>
      <c r="O3335" s="93">
        <v>55392</v>
      </c>
      <c r="P3335" s="96">
        <v>0</v>
      </c>
      <c r="Q3335" s="96">
        <v>56930.83</v>
      </c>
      <c r="R3335" s="92"/>
      <c r="S3335" s="93"/>
      <c r="T3335" s="91"/>
      <c r="U3335" s="91"/>
      <c r="V3335" s="92"/>
      <c r="W3335" s="93"/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1711</v>
      </c>
      <c r="B3336" s="110" t="s">
        <v>94</v>
      </c>
      <c r="C3336" s="110" t="s">
        <v>95</v>
      </c>
      <c r="D3336" s="21">
        <f t="shared" si="56"/>
        <v>424213</v>
      </c>
      <c r="E3336" s="24">
        <f t="shared" si="56"/>
        <v>326270.67</v>
      </c>
      <c r="F3336" s="90">
        <v>91700</v>
      </c>
      <c r="G3336" s="90">
        <v>91288.33</v>
      </c>
      <c r="H3336" s="96">
        <v>85230</v>
      </c>
      <c r="I3336" s="96">
        <v>4788</v>
      </c>
      <c r="J3336" s="25">
        <v>18680</v>
      </c>
      <c r="K3336" s="26">
        <v>1345.34</v>
      </c>
      <c r="L3336" s="96">
        <v>82986</v>
      </c>
      <c r="M3336" s="96">
        <v>83486</v>
      </c>
      <c r="N3336" s="25">
        <v>64870</v>
      </c>
      <c r="O3336" s="26">
        <v>66020</v>
      </c>
      <c r="P3336" s="91">
        <v>80747</v>
      </c>
      <c r="Q3336" s="91">
        <v>79343</v>
      </c>
      <c r="R3336" s="25"/>
      <c r="S3336" s="26"/>
      <c r="T3336" s="96"/>
      <c r="U3336" s="96"/>
      <c r="V3336" s="25"/>
      <c r="W3336" s="26"/>
      <c r="X3336" s="96"/>
      <c r="Y3336" s="96"/>
      <c r="Z3336" s="25"/>
      <c r="AA3336" s="26"/>
      <c r="AB3336" s="96"/>
      <c r="AC3336" s="96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1711</v>
      </c>
      <c r="B3337" s="110" t="s">
        <v>96</v>
      </c>
      <c r="C3337" s="110" t="s">
        <v>97</v>
      </c>
      <c r="D3337" s="21">
        <f t="shared" si="56"/>
        <v>0</v>
      </c>
      <c r="E3337" s="24">
        <f t="shared" si="56"/>
        <v>13090</v>
      </c>
      <c r="F3337" s="90"/>
      <c r="G3337" s="90"/>
      <c r="H3337" s="91"/>
      <c r="I3337" s="91"/>
      <c r="J3337" s="92">
        <v>0</v>
      </c>
      <c r="K3337" s="93">
        <v>13090</v>
      </c>
      <c r="L3337" s="91"/>
      <c r="M3337" s="91"/>
      <c r="N3337" s="92"/>
      <c r="O3337" s="93"/>
      <c r="P3337" s="96"/>
      <c r="Q3337" s="96"/>
      <c r="R3337" s="92"/>
      <c r="S3337" s="93"/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1711</v>
      </c>
      <c r="B3338" s="110" t="s">
        <v>98</v>
      </c>
      <c r="C3338" s="110" t="s">
        <v>99</v>
      </c>
      <c r="D3338" s="21">
        <f t="shared" si="56"/>
        <v>331696</v>
      </c>
      <c r="E3338" s="24">
        <f t="shared" si="56"/>
        <v>207912.57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>
        <v>8390</v>
      </c>
      <c r="K3338" s="26">
        <v>16926.97</v>
      </c>
      <c r="L3338" s="96">
        <v>39962</v>
      </c>
      <c r="M3338" s="96">
        <v>28287.8</v>
      </c>
      <c r="N3338" s="25">
        <v>7650</v>
      </c>
      <c r="O3338" s="26">
        <v>34628</v>
      </c>
      <c r="P3338" s="91">
        <v>44493</v>
      </c>
      <c r="Q3338" s="91">
        <v>35849.5</v>
      </c>
      <c r="R3338" s="25"/>
      <c r="S3338" s="26"/>
      <c r="T3338" s="96"/>
      <c r="U3338" s="96"/>
      <c r="V3338" s="25"/>
      <c r="W3338" s="26"/>
      <c r="X3338" s="96"/>
      <c r="Y3338" s="96"/>
      <c r="Z3338" s="25"/>
      <c r="AA3338" s="26"/>
      <c r="AB3338" s="96"/>
      <c r="AC3338" s="96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1711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1711</v>
      </c>
      <c r="B3340" s="110" t="s">
        <v>102</v>
      </c>
      <c r="C3340" s="110" t="s">
        <v>103</v>
      </c>
      <c r="D3340" s="21">
        <f t="shared" si="56"/>
        <v>321692.09999999998</v>
      </c>
      <c r="E3340" s="24">
        <f t="shared" si="56"/>
        <v>321692.09999999998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>
        <v>45159</v>
      </c>
      <c r="K3340" s="26">
        <v>45159</v>
      </c>
      <c r="L3340" s="96">
        <v>39168.6</v>
      </c>
      <c r="M3340" s="96">
        <v>39168.6</v>
      </c>
      <c r="N3340" s="25">
        <v>59686</v>
      </c>
      <c r="O3340" s="26">
        <v>59686</v>
      </c>
      <c r="P3340" s="96">
        <v>58443</v>
      </c>
      <c r="Q3340" s="96">
        <v>58443</v>
      </c>
      <c r="R3340" s="25"/>
      <c r="S3340" s="26"/>
      <c r="T3340" s="96"/>
      <c r="U3340" s="96"/>
      <c r="V3340" s="25"/>
      <c r="W3340" s="26"/>
      <c r="X3340" s="96"/>
      <c r="Y3340" s="96"/>
      <c r="Z3340" s="25"/>
      <c r="AA3340" s="26"/>
      <c r="AB3340" s="96"/>
      <c r="AC3340" s="96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1711</v>
      </c>
      <c r="B3341" s="110" t="s">
        <v>104</v>
      </c>
      <c r="C3341" s="110" t="s">
        <v>105</v>
      </c>
      <c r="D3341" s="21">
        <f t="shared" si="56"/>
        <v>50949</v>
      </c>
      <c r="E3341" s="24">
        <f t="shared" si="56"/>
        <v>45959</v>
      </c>
      <c r="F3341" s="90">
        <v>24419</v>
      </c>
      <c r="G3341" s="90">
        <v>24419</v>
      </c>
      <c r="H3341" s="91"/>
      <c r="I3341" s="91"/>
      <c r="J3341" s="92">
        <v>5705</v>
      </c>
      <c r="K3341" s="93">
        <v>715</v>
      </c>
      <c r="L3341" s="91">
        <v>4220</v>
      </c>
      <c r="M3341" s="91">
        <v>4220</v>
      </c>
      <c r="N3341" s="92">
        <v>7920</v>
      </c>
      <c r="O3341" s="93">
        <v>7920</v>
      </c>
      <c r="P3341" s="96">
        <v>8685</v>
      </c>
      <c r="Q3341" s="96">
        <v>8685</v>
      </c>
      <c r="R3341" s="92"/>
      <c r="S3341" s="93"/>
      <c r="T3341" s="91"/>
      <c r="U3341" s="91"/>
      <c r="V3341" s="92"/>
      <c r="W3341" s="93"/>
      <c r="X3341" s="91"/>
      <c r="Y3341" s="91"/>
      <c r="Z3341" s="92"/>
      <c r="AA3341" s="93"/>
      <c r="AB3341" s="91"/>
      <c r="AC3341" s="91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1711</v>
      </c>
      <c r="B3342" s="110" t="s">
        <v>106</v>
      </c>
      <c r="C3342" s="110" t="s">
        <v>107</v>
      </c>
      <c r="D3342" s="21">
        <f t="shared" si="56"/>
        <v>7900</v>
      </c>
      <c r="E3342" s="24">
        <f t="shared" si="56"/>
        <v>7900</v>
      </c>
      <c r="F3342" s="90"/>
      <c r="G3342" s="90"/>
      <c r="H3342" s="96"/>
      <c r="I3342" s="96"/>
      <c r="J3342" s="25"/>
      <c r="K3342" s="26"/>
      <c r="L3342" s="96">
        <v>5000</v>
      </c>
      <c r="M3342" s="96">
        <v>500</v>
      </c>
      <c r="N3342" s="25">
        <v>0</v>
      </c>
      <c r="O3342" s="26">
        <v>4500</v>
      </c>
      <c r="P3342" s="91">
        <v>2900</v>
      </c>
      <c r="Q3342" s="91">
        <v>2900</v>
      </c>
      <c r="R3342" s="25"/>
      <c r="S3342" s="26"/>
      <c r="T3342" s="96"/>
      <c r="U3342" s="96"/>
      <c r="V3342" s="25"/>
      <c r="W3342" s="26"/>
      <c r="X3342" s="96"/>
      <c r="Y3342" s="96"/>
      <c r="Z3342" s="25"/>
      <c r="AA3342" s="26"/>
      <c r="AB3342" s="96"/>
      <c r="AC3342" s="96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1711</v>
      </c>
      <c r="B3343" s="110" t="s">
        <v>108</v>
      </c>
      <c r="C3343" s="110" t="s">
        <v>109</v>
      </c>
      <c r="D3343" s="21">
        <f t="shared" si="56"/>
        <v>115820</v>
      </c>
      <c r="E3343" s="24">
        <f t="shared" si="56"/>
        <v>96705.52</v>
      </c>
      <c r="F3343" s="90">
        <v>0</v>
      </c>
      <c r="G3343" s="90">
        <v>4885</v>
      </c>
      <c r="H3343" s="91">
        <v>16315</v>
      </c>
      <c r="I3343" s="91">
        <v>15570</v>
      </c>
      <c r="J3343" s="92">
        <v>8560</v>
      </c>
      <c r="K3343" s="93">
        <v>1356.52</v>
      </c>
      <c r="L3343" s="91">
        <v>49288</v>
      </c>
      <c r="M3343" s="91">
        <v>33688</v>
      </c>
      <c r="N3343" s="92">
        <v>22937</v>
      </c>
      <c r="O3343" s="93">
        <v>29071</v>
      </c>
      <c r="P3343" s="96">
        <v>18720</v>
      </c>
      <c r="Q3343" s="96">
        <v>12135</v>
      </c>
      <c r="R3343" s="92"/>
      <c r="S3343" s="93"/>
      <c r="T3343" s="91"/>
      <c r="U3343" s="91"/>
      <c r="V3343" s="92"/>
      <c r="W3343" s="93"/>
      <c r="X3343" s="91"/>
      <c r="Y3343" s="91"/>
      <c r="Z3343" s="92"/>
      <c r="AA3343" s="93"/>
      <c r="AB3343" s="91"/>
      <c r="AC3343" s="91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1711</v>
      </c>
      <c r="B3344" s="110" t="s">
        <v>110</v>
      </c>
      <c r="C3344" s="110" t="s">
        <v>111</v>
      </c>
      <c r="D3344" s="21">
        <f t="shared" si="56"/>
        <v>755792</v>
      </c>
      <c r="E3344" s="24">
        <f t="shared" si="56"/>
        <v>828668.66999999993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>
        <v>81062</v>
      </c>
      <c r="K3344" s="93">
        <v>68881.17</v>
      </c>
      <c r="L3344" s="91">
        <v>159745</v>
      </c>
      <c r="M3344" s="91">
        <v>205466.5</v>
      </c>
      <c r="N3344" s="92">
        <v>94786</v>
      </c>
      <c r="O3344" s="93">
        <v>114505</v>
      </c>
      <c r="P3344" s="91">
        <v>214100</v>
      </c>
      <c r="Q3344" s="91">
        <v>294436.75</v>
      </c>
      <c r="R3344" s="92"/>
      <c r="S3344" s="93"/>
      <c r="T3344" s="91"/>
      <c r="U3344" s="91"/>
      <c r="V3344" s="92"/>
      <c r="W3344" s="93"/>
      <c r="X3344" s="91"/>
      <c r="Y3344" s="91"/>
      <c r="Z3344" s="92"/>
      <c r="AA3344" s="93"/>
      <c r="AB3344" s="91"/>
      <c r="AC3344" s="91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1711</v>
      </c>
      <c r="B3345" s="110" t="s">
        <v>112</v>
      </c>
      <c r="C3345" s="110" t="s">
        <v>113</v>
      </c>
      <c r="D3345" s="21">
        <f t="shared" si="56"/>
        <v>110684</v>
      </c>
      <c r="E3345" s="24">
        <f t="shared" si="56"/>
        <v>110684</v>
      </c>
      <c r="F3345" s="90">
        <v>20258</v>
      </c>
      <c r="G3345" s="90">
        <v>20258</v>
      </c>
      <c r="H3345" s="96">
        <v>4440</v>
      </c>
      <c r="I3345" s="96">
        <v>4440</v>
      </c>
      <c r="J3345" s="25">
        <v>7064</v>
      </c>
      <c r="K3345" s="26">
        <v>7064</v>
      </c>
      <c r="L3345" s="96">
        <v>59464</v>
      </c>
      <c r="M3345" s="96">
        <v>59464</v>
      </c>
      <c r="N3345" s="25">
        <v>11511</v>
      </c>
      <c r="O3345" s="26">
        <v>11511</v>
      </c>
      <c r="P3345" s="91">
        <v>7947</v>
      </c>
      <c r="Q3345" s="91">
        <v>7947</v>
      </c>
      <c r="R3345" s="25"/>
      <c r="S3345" s="26"/>
      <c r="T3345" s="96"/>
      <c r="U3345" s="96"/>
      <c r="V3345" s="25"/>
      <c r="W3345" s="26"/>
      <c r="X3345" s="96"/>
      <c r="Y3345" s="96"/>
      <c r="Z3345" s="25"/>
      <c r="AA3345" s="26"/>
      <c r="AB3345" s="96"/>
      <c r="AC3345" s="96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1711</v>
      </c>
      <c r="B3346" s="110" t="s">
        <v>114</v>
      </c>
      <c r="C3346" s="110" t="s">
        <v>115</v>
      </c>
      <c r="D3346" s="21">
        <f t="shared" si="56"/>
        <v>5136</v>
      </c>
      <c r="E3346" s="24">
        <f t="shared" si="56"/>
        <v>5136</v>
      </c>
      <c r="F3346" s="90"/>
      <c r="G3346" s="90"/>
      <c r="H3346" s="91"/>
      <c r="I3346" s="91"/>
      <c r="J3346" s="92"/>
      <c r="K3346" s="93"/>
      <c r="L3346" s="91"/>
      <c r="M3346" s="91"/>
      <c r="N3346" s="92">
        <v>5136</v>
      </c>
      <c r="O3346" s="93">
        <v>5136</v>
      </c>
      <c r="P3346" s="96"/>
      <c r="Q3346" s="96"/>
      <c r="R3346" s="92"/>
      <c r="S3346" s="93"/>
      <c r="T3346" s="91"/>
      <c r="U3346" s="91"/>
      <c r="V3346" s="92"/>
      <c r="W3346" s="93"/>
      <c r="X3346" s="91"/>
      <c r="Y3346" s="91"/>
      <c r="Z3346" s="92"/>
      <c r="AA3346" s="93"/>
      <c r="AB3346" s="91"/>
      <c r="AC3346" s="91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1711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1711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1711</v>
      </c>
      <c r="B3349" s="110" t="s">
        <v>120</v>
      </c>
      <c r="C3349" s="110" t="s">
        <v>121</v>
      </c>
      <c r="D3349" s="21">
        <f t="shared" si="56"/>
        <v>1956200</v>
      </c>
      <c r="E3349" s="24">
        <f t="shared" si="56"/>
        <v>1299700</v>
      </c>
      <c r="F3349" s="90"/>
      <c r="G3349" s="90"/>
      <c r="H3349" s="96"/>
      <c r="I3349" s="96"/>
      <c r="J3349" s="25"/>
      <c r="K3349" s="26"/>
      <c r="L3349" s="96">
        <v>643200</v>
      </c>
      <c r="M3349" s="96">
        <v>0</v>
      </c>
      <c r="N3349" s="25">
        <v>656500</v>
      </c>
      <c r="O3349" s="26">
        <v>643200</v>
      </c>
      <c r="P3349" s="96">
        <v>656500</v>
      </c>
      <c r="Q3349" s="96">
        <v>656500</v>
      </c>
      <c r="R3349" s="25"/>
      <c r="S3349" s="26"/>
      <c r="T3349" s="96"/>
      <c r="U3349" s="96"/>
      <c r="V3349" s="25"/>
      <c r="W3349" s="26"/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1711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1711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1711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1711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1711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>
        <v>0</v>
      </c>
      <c r="K3354" s="26">
        <v>0</v>
      </c>
      <c r="L3354" s="96">
        <v>0</v>
      </c>
      <c r="M3354" s="96">
        <v>0</v>
      </c>
      <c r="N3354" s="25">
        <v>0</v>
      </c>
      <c r="O3354" s="26">
        <v>0</v>
      </c>
      <c r="P3354" s="96">
        <v>0</v>
      </c>
      <c r="Q3354" s="96">
        <v>0</v>
      </c>
      <c r="R3354" s="25"/>
      <c r="S3354" s="26"/>
      <c r="T3354" s="96"/>
      <c r="U3354" s="96"/>
      <c r="V3354" s="25"/>
      <c r="W3354" s="26"/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1711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1711</v>
      </c>
      <c r="B3356" s="110" t="s">
        <v>134</v>
      </c>
      <c r="C3356" s="110" t="s">
        <v>135</v>
      </c>
      <c r="D3356" s="21">
        <f t="shared" si="56"/>
        <v>3.03</v>
      </c>
      <c r="E3356" s="24">
        <f t="shared" si="56"/>
        <v>228221.26999999996</v>
      </c>
      <c r="F3356" s="90">
        <v>0</v>
      </c>
      <c r="G3356" s="90">
        <v>43990.92</v>
      </c>
      <c r="H3356" s="96">
        <v>0</v>
      </c>
      <c r="I3356" s="96">
        <v>43990.92</v>
      </c>
      <c r="J3356" s="25">
        <v>0</v>
      </c>
      <c r="K3356" s="26">
        <v>8266.67</v>
      </c>
      <c r="L3356" s="96">
        <v>0</v>
      </c>
      <c r="M3356" s="96">
        <v>43990.92</v>
      </c>
      <c r="N3356" s="25">
        <v>3.03</v>
      </c>
      <c r="O3356" s="26">
        <v>43990.92</v>
      </c>
      <c r="P3356" s="96">
        <v>0</v>
      </c>
      <c r="Q3356" s="96">
        <v>43990.92</v>
      </c>
      <c r="R3356" s="25"/>
      <c r="S3356" s="26"/>
      <c r="T3356" s="96"/>
      <c r="U3356" s="96"/>
      <c r="V3356" s="25"/>
      <c r="W3356" s="26"/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1711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>
        <v>0</v>
      </c>
      <c r="K3357" s="26">
        <v>0</v>
      </c>
      <c r="L3357" s="96">
        <v>0</v>
      </c>
      <c r="M3357" s="96">
        <v>0</v>
      </c>
      <c r="N3357" s="25">
        <v>0</v>
      </c>
      <c r="O3357" s="26">
        <v>0</v>
      </c>
      <c r="P3357" s="96">
        <v>0</v>
      </c>
      <c r="Q3357" s="96">
        <v>0</v>
      </c>
      <c r="R3357" s="25"/>
      <c r="S3357" s="26"/>
      <c r="T3357" s="96"/>
      <c r="U3357" s="96"/>
      <c r="V3357" s="25"/>
      <c r="W3357" s="26"/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1711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1711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127907.56999999998</v>
      </c>
      <c r="F3359" s="90">
        <v>0</v>
      </c>
      <c r="G3359" s="90">
        <v>24873.93</v>
      </c>
      <c r="H3359" s="96">
        <v>0</v>
      </c>
      <c r="I3359" s="96">
        <v>24873.93</v>
      </c>
      <c r="J3359" s="25">
        <v>0</v>
      </c>
      <c r="K3359" s="26">
        <v>3537.92</v>
      </c>
      <c r="L3359" s="96">
        <v>0</v>
      </c>
      <c r="M3359" s="96">
        <v>24873.93</v>
      </c>
      <c r="N3359" s="25">
        <v>0</v>
      </c>
      <c r="O3359" s="26">
        <v>24873.93</v>
      </c>
      <c r="P3359" s="96">
        <v>0</v>
      </c>
      <c r="Q3359" s="96">
        <v>24873.93</v>
      </c>
      <c r="R3359" s="25"/>
      <c r="S3359" s="26"/>
      <c r="T3359" s="96"/>
      <c r="U3359" s="96"/>
      <c r="V3359" s="25"/>
      <c r="W3359" s="26"/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1711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>
        <v>0</v>
      </c>
      <c r="K3360" s="26">
        <v>0</v>
      </c>
      <c r="L3360" s="96">
        <v>0</v>
      </c>
      <c r="M3360" s="96">
        <v>0</v>
      </c>
      <c r="N3360" s="25">
        <v>0</v>
      </c>
      <c r="O3360" s="26">
        <v>0</v>
      </c>
      <c r="P3360" s="96">
        <v>0</v>
      </c>
      <c r="Q3360" s="96">
        <v>0</v>
      </c>
      <c r="R3360" s="25"/>
      <c r="S3360" s="26"/>
      <c r="T3360" s="96"/>
      <c r="U3360" s="96"/>
      <c r="V3360" s="25"/>
      <c r="W3360" s="26"/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1711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1711</v>
      </c>
      <c r="B3362" s="110" t="s">
        <v>146</v>
      </c>
      <c r="C3362" s="110" t="s">
        <v>147</v>
      </c>
      <c r="D3362" s="21">
        <f t="shared" si="56"/>
        <v>0.03</v>
      </c>
      <c r="E3362" s="24">
        <f t="shared" si="56"/>
        <v>10839.6</v>
      </c>
      <c r="F3362" s="90">
        <v>0</v>
      </c>
      <c r="G3362" s="90">
        <v>1687.91</v>
      </c>
      <c r="H3362" s="91">
        <v>0</v>
      </c>
      <c r="I3362" s="91">
        <v>1687.91</v>
      </c>
      <c r="J3362" s="92">
        <v>0</v>
      </c>
      <c r="K3362" s="93">
        <v>2400.0500000000002</v>
      </c>
      <c r="L3362" s="91">
        <v>0</v>
      </c>
      <c r="M3362" s="91">
        <v>1687.91</v>
      </c>
      <c r="N3362" s="92">
        <v>0.03</v>
      </c>
      <c r="O3362" s="93">
        <v>1687.91</v>
      </c>
      <c r="P3362" s="96">
        <v>0</v>
      </c>
      <c r="Q3362" s="96">
        <v>1687.91</v>
      </c>
      <c r="R3362" s="92"/>
      <c r="S3362" s="93"/>
      <c r="T3362" s="91"/>
      <c r="U3362" s="91"/>
      <c r="V3362" s="92"/>
      <c r="W3362" s="93"/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1711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1711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1711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1711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>
        <v>0</v>
      </c>
      <c r="K3366" s="93">
        <v>0</v>
      </c>
      <c r="L3366" s="91">
        <v>0</v>
      </c>
      <c r="M3366" s="91">
        <v>0</v>
      </c>
      <c r="N3366" s="92">
        <v>0</v>
      </c>
      <c r="O3366" s="93">
        <v>0</v>
      </c>
      <c r="P3366" s="91">
        <v>0</v>
      </c>
      <c r="Q3366" s="91">
        <v>0</v>
      </c>
      <c r="R3366" s="92"/>
      <c r="S3366" s="93"/>
      <c r="T3366" s="91"/>
      <c r="U3366" s="91"/>
      <c r="V3366" s="92"/>
      <c r="W3366" s="93"/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1711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>
        <v>0</v>
      </c>
      <c r="K3367" s="93">
        <v>0</v>
      </c>
      <c r="L3367" s="91">
        <v>0</v>
      </c>
      <c r="M3367" s="91">
        <v>0</v>
      </c>
      <c r="N3367" s="92">
        <v>0</v>
      </c>
      <c r="O3367" s="93">
        <v>0</v>
      </c>
      <c r="P3367" s="91">
        <v>0</v>
      </c>
      <c r="Q3367" s="91">
        <v>0</v>
      </c>
      <c r="R3367" s="92"/>
      <c r="S3367" s="93"/>
      <c r="T3367" s="91"/>
      <c r="U3367" s="91"/>
      <c r="V3367" s="92"/>
      <c r="W3367" s="93"/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1711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>
        <v>0</v>
      </c>
      <c r="K3368" s="93">
        <v>0</v>
      </c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1711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>
        <v>0</v>
      </c>
      <c r="K3369" s="26">
        <v>0</v>
      </c>
      <c r="L3369" s="96">
        <v>0</v>
      </c>
      <c r="M3369" s="96">
        <v>0</v>
      </c>
      <c r="N3369" s="25">
        <v>0</v>
      </c>
      <c r="O3369" s="26">
        <v>0</v>
      </c>
      <c r="P3369" s="91">
        <v>0</v>
      </c>
      <c r="Q3369" s="91">
        <v>0</v>
      </c>
      <c r="R3369" s="25"/>
      <c r="S3369" s="26"/>
      <c r="T3369" s="96"/>
      <c r="U3369" s="96"/>
      <c r="V3369" s="25"/>
      <c r="W3369" s="26"/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1711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1711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>
        <v>0</v>
      </c>
      <c r="K3371" s="93">
        <v>0</v>
      </c>
      <c r="L3371" s="91">
        <v>0</v>
      </c>
      <c r="M3371" s="91">
        <v>0</v>
      </c>
      <c r="N3371" s="92">
        <v>0</v>
      </c>
      <c r="O3371" s="93">
        <v>0</v>
      </c>
      <c r="P3371" s="96">
        <v>0</v>
      </c>
      <c r="Q3371" s="96">
        <v>0</v>
      </c>
      <c r="R3371" s="92"/>
      <c r="S3371" s="93"/>
      <c r="T3371" s="91"/>
      <c r="U3371" s="91"/>
      <c r="V3371" s="92"/>
      <c r="W3371" s="93"/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1711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1711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1711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1711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1711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1711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1711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13241.3</v>
      </c>
      <c r="F3378" s="90">
        <v>0</v>
      </c>
      <c r="G3378" s="90">
        <v>500</v>
      </c>
      <c r="H3378" s="91">
        <v>0</v>
      </c>
      <c r="I3378" s="91">
        <v>500</v>
      </c>
      <c r="J3378" s="92">
        <v>0</v>
      </c>
      <c r="K3378" s="93">
        <v>10741.3</v>
      </c>
      <c r="L3378" s="91">
        <v>0</v>
      </c>
      <c r="M3378" s="91">
        <v>500</v>
      </c>
      <c r="N3378" s="92">
        <v>0</v>
      </c>
      <c r="O3378" s="93">
        <v>500</v>
      </c>
      <c r="P3378" s="91">
        <v>0</v>
      </c>
      <c r="Q3378" s="91">
        <v>500</v>
      </c>
      <c r="R3378" s="92"/>
      <c r="S3378" s="93"/>
      <c r="T3378" s="91"/>
      <c r="U3378" s="91"/>
      <c r="V3378" s="92"/>
      <c r="W3378" s="93"/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1711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>
        <v>0</v>
      </c>
      <c r="K3379" s="26">
        <v>0</v>
      </c>
      <c r="L3379" s="96">
        <v>0</v>
      </c>
      <c r="M3379" s="96">
        <v>0</v>
      </c>
      <c r="N3379" s="25">
        <v>0</v>
      </c>
      <c r="O3379" s="26">
        <v>0</v>
      </c>
      <c r="P3379" s="91">
        <v>0</v>
      </c>
      <c r="Q3379" s="91">
        <v>0</v>
      </c>
      <c r="R3379" s="25"/>
      <c r="S3379" s="26"/>
      <c r="T3379" s="96"/>
      <c r="U3379" s="96"/>
      <c r="V3379" s="25"/>
      <c r="W3379" s="26"/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1711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>
        <v>0</v>
      </c>
      <c r="K3380" s="26">
        <v>0</v>
      </c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1711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2336.1000000000004</v>
      </c>
      <c r="F3381" s="90">
        <v>0</v>
      </c>
      <c r="G3381" s="90">
        <v>467.22</v>
      </c>
      <c r="H3381" s="91">
        <v>0</v>
      </c>
      <c r="I3381" s="91">
        <v>467.22</v>
      </c>
      <c r="J3381" s="92">
        <v>0</v>
      </c>
      <c r="K3381" s="93">
        <v>0</v>
      </c>
      <c r="L3381" s="91">
        <v>0</v>
      </c>
      <c r="M3381" s="91">
        <v>467.22</v>
      </c>
      <c r="N3381" s="92">
        <v>0</v>
      </c>
      <c r="O3381" s="93">
        <v>467.22</v>
      </c>
      <c r="P3381" s="96">
        <v>0</v>
      </c>
      <c r="Q3381" s="96">
        <v>467.22</v>
      </c>
      <c r="R3381" s="92"/>
      <c r="S3381" s="93"/>
      <c r="T3381" s="91"/>
      <c r="U3381" s="91"/>
      <c r="V3381" s="92"/>
      <c r="W3381" s="93"/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1711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1711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9377.7800000000007</v>
      </c>
      <c r="F3383" s="90">
        <v>0</v>
      </c>
      <c r="G3383" s="90">
        <v>0</v>
      </c>
      <c r="H3383" s="91">
        <v>0</v>
      </c>
      <c r="I3383" s="91">
        <v>0</v>
      </c>
      <c r="J3383" s="92">
        <v>0</v>
      </c>
      <c r="K3383" s="93">
        <v>9377.7800000000007</v>
      </c>
      <c r="L3383" s="91">
        <v>0</v>
      </c>
      <c r="M3383" s="91">
        <v>0</v>
      </c>
      <c r="N3383" s="92">
        <v>0</v>
      </c>
      <c r="O3383" s="93">
        <v>0</v>
      </c>
      <c r="P3383" s="91">
        <v>0</v>
      </c>
      <c r="Q3383" s="91">
        <v>0</v>
      </c>
      <c r="R3383" s="92"/>
      <c r="S3383" s="93"/>
      <c r="T3383" s="91"/>
      <c r="U3383" s="91"/>
      <c r="V3383" s="92"/>
      <c r="W3383" s="93"/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1711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>
        <v>0</v>
      </c>
      <c r="K3384" s="93">
        <v>0</v>
      </c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1711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>
        <v>0</v>
      </c>
      <c r="K3385" s="26">
        <v>0</v>
      </c>
      <c r="L3385" s="96">
        <v>0</v>
      </c>
      <c r="M3385" s="96">
        <v>0</v>
      </c>
      <c r="N3385" s="25">
        <v>0</v>
      </c>
      <c r="O3385" s="26">
        <v>0</v>
      </c>
      <c r="P3385" s="91">
        <v>0</v>
      </c>
      <c r="Q3385" s="91">
        <v>0</v>
      </c>
      <c r="R3385" s="25"/>
      <c r="S3385" s="26"/>
      <c r="T3385" s="96"/>
      <c r="U3385" s="96"/>
      <c r="V3385" s="25"/>
      <c r="W3385" s="26"/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1711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>
        <v>0</v>
      </c>
      <c r="M3386" s="96">
        <v>0</v>
      </c>
      <c r="N3386" s="25">
        <v>0</v>
      </c>
      <c r="O3386" s="26">
        <v>0</v>
      </c>
      <c r="P3386" s="96">
        <v>0</v>
      </c>
      <c r="Q3386" s="96">
        <v>0</v>
      </c>
      <c r="R3386" s="25"/>
      <c r="S3386" s="26"/>
      <c r="T3386" s="96"/>
      <c r="U3386" s="96"/>
      <c r="V3386" s="25"/>
      <c r="W3386" s="26"/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1711</v>
      </c>
      <c r="B3387" s="110" t="s">
        <v>196</v>
      </c>
      <c r="C3387" s="110" t="s">
        <v>197</v>
      </c>
      <c r="D3387" s="21">
        <f t="shared" si="56"/>
        <v>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>
        <v>0</v>
      </c>
      <c r="K3387" s="26">
        <v>0</v>
      </c>
      <c r="L3387" s="96">
        <v>0</v>
      </c>
      <c r="M3387" s="96">
        <v>0</v>
      </c>
      <c r="N3387" s="25">
        <v>0</v>
      </c>
      <c r="O3387" s="26">
        <v>0</v>
      </c>
      <c r="P3387" s="96">
        <v>0</v>
      </c>
      <c r="Q3387" s="96">
        <v>0</v>
      </c>
      <c r="R3387" s="25"/>
      <c r="S3387" s="26"/>
      <c r="T3387" s="96"/>
      <c r="U3387" s="96"/>
      <c r="V3387" s="25"/>
      <c r="W3387" s="26"/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1711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>
        <v>0</v>
      </c>
      <c r="K3388" s="26">
        <v>0</v>
      </c>
      <c r="L3388" s="96">
        <v>0</v>
      </c>
      <c r="M3388" s="96">
        <v>0</v>
      </c>
      <c r="N3388" s="25">
        <v>0</v>
      </c>
      <c r="O3388" s="26">
        <v>0</v>
      </c>
      <c r="P3388" s="96">
        <v>0</v>
      </c>
      <c r="Q3388" s="96">
        <v>0</v>
      </c>
      <c r="R3388" s="25"/>
      <c r="S3388" s="26"/>
      <c r="T3388" s="96"/>
      <c r="U3388" s="96"/>
      <c r="V3388" s="25"/>
      <c r="W3388" s="26"/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1711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1711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1711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1711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>
        <v>0</v>
      </c>
      <c r="K3392" s="26">
        <v>0</v>
      </c>
      <c r="L3392" s="96">
        <v>0</v>
      </c>
      <c r="M3392" s="96">
        <v>0</v>
      </c>
      <c r="N3392" s="25">
        <v>0</v>
      </c>
      <c r="O3392" s="26">
        <v>0</v>
      </c>
      <c r="P3392" s="96">
        <v>0</v>
      </c>
      <c r="Q3392" s="96">
        <v>0</v>
      </c>
      <c r="R3392" s="25"/>
      <c r="S3392" s="26"/>
      <c r="T3392" s="96"/>
      <c r="U3392" s="96"/>
      <c r="V3392" s="25"/>
      <c r="W3392" s="26"/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1711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38882.160000000003</v>
      </c>
      <c r="F3393" s="90"/>
      <c r="G3393" s="90"/>
      <c r="H3393" s="96"/>
      <c r="I3393" s="96"/>
      <c r="J3393" s="25">
        <v>0</v>
      </c>
      <c r="K3393" s="26">
        <v>38882.160000000003</v>
      </c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1711</v>
      </c>
      <c r="B3394" s="110" t="s">
        <v>210</v>
      </c>
      <c r="C3394" s="110" t="s">
        <v>211</v>
      </c>
      <c r="D3394" s="21">
        <f t="shared" si="56"/>
        <v>0.02</v>
      </c>
      <c r="E3394" s="24">
        <f t="shared" si="56"/>
        <v>52736.960000000006</v>
      </c>
      <c r="F3394" s="90">
        <v>0</v>
      </c>
      <c r="G3394" s="90">
        <v>9429.33</v>
      </c>
      <c r="H3394" s="91">
        <v>0</v>
      </c>
      <c r="I3394" s="91">
        <v>9429.33</v>
      </c>
      <c r="J3394" s="92">
        <v>0</v>
      </c>
      <c r="K3394" s="93">
        <v>5590.31</v>
      </c>
      <c r="L3394" s="91">
        <v>0</v>
      </c>
      <c r="M3394" s="91">
        <v>9429.33</v>
      </c>
      <c r="N3394" s="92">
        <v>0.02</v>
      </c>
      <c r="O3394" s="93">
        <v>9429.33</v>
      </c>
      <c r="P3394" s="96">
        <v>0</v>
      </c>
      <c r="Q3394" s="96">
        <v>9429.33</v>
      </c>
      <c r="R3394" s="92"/>
      <c r="S3394" s="93"/>
      <c r="T3394" s="91"/>
      <c r="U3394" s="91"/>
      <c r="V3394" s="92"/>
      <c r="W3394" s="93"/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1711</v>
      </c>
      <c r="B3395" s="110" t="s">
        <v>212</v>
      </c>
      <c r="C3395" s="110" t="s">
        <v>213</v>
      </c>
      <c r="D3395" s="21">
        <f t="shared" si="56"/>
        <v>0.03</v>
      </c>
      <c r="E3395" s="24">
        <f t="shared" si="56"/>
        <v>10965.35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>
        <v>0</v>
      </c>
      <c r="M3395" s="96">
        <v>2193.0700000000002</v>
      </c>
      <c r="N3395" s="25">
        <v>0.03</v>
      </c>
      <c r="O3395" s="26">
        <v>2193.0700000000002</v>
      </c>
      <c r="P3395" s="91">
        <v>0</v>
      </c>
      <c r="Q3395" s="91">
        <v>2193.0700000000002</v>
      </c>
      <c r="R3395" s="25"/>
      <c r="S3395" s="26"/>
      <c r="T3395" s="96"/>
      <c r="U3395" s="96"/>
      <c r="V3395" s="25"/>
      <c r="W3395" s="26"/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1711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59003.279999999992</v>
      </c>
      <c r="F3396" s="90">
        <v>0</v>
      </c>
      <c r="G3396" s="90">
        <v>10440.74</v>
      </c>
      <c r="H3396" s="96">
        <v>0</v>
      </c>
      <c r="I3396" s="96">
        <v>10440.74</v>
      </c>
      <c r="J3396" s="25">
        <v>0</v>
      </c>
      <c r="K3396" s="26">
        <v>6799.58</v>
      </c>
      <c r="L3396" s="96">
        <v>0</v>
      </c>
      <c r="M3396" s="96">
        <v>10440.74</v>
      </c>
      <c r="N3396" s="25">
        <v>0</v>
      </c>
      <c r="O3396" s="26">
        <v>10440.74</v>
      </c>
      <c r="P3396" s="96">
        <v>0</v>
      </c>
      <c r="Q3396" s="96">
        <v>10440.74</v>
      </c>
      <c r="R3396" s="25"/>
      <c r="S3396" s="26"/>
      <c r="T3396" s="96"/>
      <c r="U3396" s="96"/>
      <c r="V3396" s="25"/>
      <c r="W3396" s="26"/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1711</v>
      </c>
      <c r="B3397" s="110" t="s">
        <v>216</v>
      </c>
      <c r="C3397" s="110" t="s">
        <v>217</v>
      </c>
      <c r="D3397" s="21">
        <f t="shared" si="57"/>
        <v>0.04</v>
      </c>
      <c r="E3397" s="24">
        <f t="shared" si="57"/>
        <v>25246</v>
      </c>
      <c r="F3397" s="90">
        <v>0</v>
      </c>
      <c r="G3397" s="90">
        <v>4999.2</v>
      </c>
      <c r="H3397" s="96">
        <v>0</v>
      </c>
      <c r="I3397" s="96">
        <v>4999.2</v>
      </c>
      <c r="J3397" s="25">
        <v>0</v>
      </c>
      <c r="K3397" s="26">
        <v>250</v>
      </c>
      <c r="L3397" s="96">
        <v>0</v>
      </c>
      <c r="M3397" s="96">
        <v>4999.2</v>
      </c>
      <c r="N3397" s="25">
        <v>0.04</v>
      </c>
      <c r="O3397" s="26">
        <v>4999.2</v>
      </c>
      <c r="P3397" s="96">
        <v>0</v>
      </c>
      <c r="Q3397" s="96">
        <v>4999.2</v>
      </c>
      <c r="R3397" s="25"/>
      <c r="S3397" s="26"/>
      <c r="T3397" s="96"/>
      <c r="U3397" s="96"/>
      <c r="V3397" s="25"/>
      <c r="W3397" s="26"/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1711</v>
      </c>
      <c r="B3398" s="110" t="s">
        <v>218</v>
      </c>
      <c r="C3398" s="110" t="s">
        <v>1567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1711</v>
      </c>
      <c r="B3399" s="110" t="s">
        <v>219</v>
      </c>
      <c r="C3399" s="110" t="s">
        <v>1568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1711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1711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7177.7200000000012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>
        <v>0</v>
      </c>
      <c r="K3401" s="26">
        <v>1622.22</v>
      </c>
      <c r="L3401" s="96">
        <v>0</v>
      </c>
      <c r="M3401" s="96">
        <v>1111.0999999999999</v>
      </c>
      <c r="N3401" s="25">
        <v>0</v>
      </c>
      <c r="O3401" s="26">
        <v>1111.0999999999999</v>
      </c>
      <c r="P3401" s="96">
        <v>0</v>
      </c>
      <c r="Q3401" s="96">
        <v>1111.0999999999999</v>
      </c>
      <c r="R3401" s="25"/>
      <c r="S3401" s="26"/>
      <c r="T3401" s="96"/>
      <c r="U3401" s="96"/>
      <c r="V3401" s="25"/>
      <c r="W3401" s="26"/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1711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1711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1711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>
        <v>0</v>
      </c>
      <c r="K3404" s="26">
        <v>0</v>
      </c>
      <c r="L3404" s="96">
        <v>0</v>
      </c>
      <c r="M3404" s="96">
        <v>0</v>
      </c>
      <c r="N3404" s="25">
        <v>0</v>
      </c>
      <c r="O3404" s="26">
        <v>0</v>
      </c>
      <c r="P3404" s="96">
        <v>0</v>
      </c>
      <c r="Q3404" s="96">
        <v>0</v>
      </c>
      <c r="R3404" s="25"/>
      <c r="S3404" s="26"/>
      <c r="T3404" s="96"/>
      <c r="U3404" s="96"/>
      <c r="V3404" s="25"/>
      <c r="W3404" s="26"/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1711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1711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>
        <v>0</v>
      </c>
      <c r="K3406" s="26">
        <v>0</v>
      </c>
      <c r="L3406" s="96">
        <v>0</v>
      </c>
      <c r="M3406" s="96">
        <v>0</v>
      </c>
      <c r="N3406" s="25">
        <v>0</v>
      </c>
      <c r="O3406" s="26">
        <v>0</v>
      </c>
      <c r="P3406" s="96">
        <v>0</v>
      </c>
      <c r="Q3406" s="96">
        <v>0</v>
      </c>
      <c r="R3406" s="25"/>
      <c r="S3406" s="26"/>
      <c r="T3406" s="96"/>
      <c r="U3406" s="96"/>
      <c r="V3406" s="25"/>
      <c r="W3406" s="26"/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1711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>
        <v>0</v>
      </c>
      <c r="K3407" s="26">
        <v>0</v>
      </c>
      <c r="L3407" s="96">
        <v>0</v>
      </c>
      <c r="M3407" s="96">
        <v>0</v>
      </c>
      <c r="N3407" s="25">
        <v>0</v>
      </c>
      <c r="O3407" s="26">
        <v>0</v>
      </c>
      <c r="P3407" s="96">
        <v>0</v>
      </c>
      <c r="Q3407" s="96">
        <v>0</v>
      </c>
      <c r="R3407" s="25"/>
      <c r="S3407" s="26"/>
      <c r="T3407" s="96"/>
      <c r="U3407" s="96"/>
      <c r="V3407" s="25"/>
      <c r="W3407" s="26"/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1711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1711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34166.67</v>
      </c>
      <c r="F3409" s="90">
        <v>0</v>
      </c>
      <c r="G3409" s="90">
        <v>0</v>
      </c>
      <c r="H3409" s="96">
        <v>0</v>
      </c>
      <c r="I3409" s="96">
        <v>0</v>
      </c>
      <c r="J3409" s="25">
        <v>0</v>
      </c>
      <c r="K3409" s="26">
        <v>34166.67</v>
      </c>
      <c r="L3409" s="96">
        <v>0</v>
      </c>
      <c r="M3409" s="96">
        <v>0</v>
      </c>
      <c r="N3409" s="25">
        <v>0</v>
      </c>
      <c r="O3409" s="26">
        <v>0</v>
      </c>
      <c r="P3409" s="96">
        <v>0</v>
      </c>
      <c r="Q3409" s="96">
        <v>0</v>
      </c>
      <c r="R3409" s="25"/>
      <c r="S3409" s="26"/>
      <c r="T3409" s="96"/>
      <c r="U3409" s="96"/>
      <c r="V3409" s="25"/>
      <c r="W3409" s="26"/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1711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35000</v>
      </c>
      <c r="F3410" s="90">
        <v>0</v>
      </c>
      <c r="G3410" s="90">
        <v>0</v>
      </c>
      <c r="H3410" s="96">
        <v>0</v>
      </c>
      <c r="I3410" s="96">
        <v>0</v>
      </c>
      <c r="J3410" s="25">
        <v>0</v>
      </c>
      <c r="K3410" s="26">
        <v>0</v>
      </c>
      <c r="L3410" s="96">
        <v>0</v>
      </c>
      <c r="M3410" s="96">
        <v>0</v>
      </c>
      <c r="N3410" s="25">
        <v>0</v>
      </c>
      <c r="O3410" s="26">
        <v>35000</v>
      </c>
      <c r="P3410" s="96">
        <v>0</v>
      </c>
      <c r="Q3410" s="96">
        <v>0</v>
      </c>
      <c r="R3410" s="25"/>
      <c r="S3410" s="26"/>
      <c r="T3410" s="96"/>
      <c r="U3410" s="96"/>
      <c r="V3410" s="25"/>
      <c r="W3410" s="26"/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1711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1711</v>
      </c>
      <c r="B3412" s="110" t="s">
        <v>244</v>
      </c>
      <c r="C3412" s="110" t="s">
        <v>245</v>
      </c>
      <c r="D3412" s="21">
        <f t="shared" si="57"/>
        <v>34999</v>
      </c>
      <c r="E3412" s="24">
        <f t="shared" si="57"/>
        <v>39305.549999999996</v>
      </c>
      <c r="F3412" s="90">
        <v>0</v>
      </c>
      <c r="G3412" s="90">
        <v>7861.11</v>
      </c>
      <c r="H3412" s="96">
        <v>0</v>
      </c>
      <c r="I3412" s="96">
        <v>7861.11</v>
      </c>
      <c r="J3412" s="25">
        <v>0</v>
      </c>
      <c r="K3412" s="26">
        <v>0</v>
      </c>
      <c r="L3412" s="96">
        <v>0</v>
      </c>
      <c r="M3412" s="96">
        <v>7861.11</v>
      </c>
      <c r="N3412" s="25">
        <v>34999</v>
      </c>
      <c r="O3412" s="26">
        <v>7861.11</v>
      </c>
      <c r="P3412" s="96">
        <v>0</v>
      </c>
      <c r="Q3412" s="96">
        <v>7861.11</v>
      </c>
      <c r="R3412" s="25"/>
      <c r="S3412" s="26"/>
      <c r="T3412" s="96"/>
      <c r="U3412" s="96"/>
      <c r="V3412" s="25"/>
      <c r="W3412" s="26"/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1711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>
        <v>0</v>
      </c>
      <c r="K3413" s="26">
        <v>0</v>
      </c>
      <c r="L3413" s="96">
        <v>0</v>
      </c>
      <c r="M3413" s="96">
        <v>0</v>
      </c>
      <c r="N3413" s="25">
        <v>0</v>
      </c>
      <c r="O3413" s="26">
        <v>0</v>
      </c>
      <c r="P3413" s="96">
        <v>0</v>
      </c>
      <c r="Q3413" s="96">
        <v>0</v>
      </c>
      <c r="R3413" s="25"/>
      <c r="S3413" s="26"/>
      <c r="T3413" s="96"/>
      <c r="U3413" s="96"/>
      <c r="V3413" s="25"/>
      <c r="W3413" s="26"/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1711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1711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>
        <v>0</v>
      </c>
      <c r="K3415" s="26">
        <v>0</v>
      </c>
      <c r="L3415" s="96">
        <v>0</v>
      </c>
      <c r="M3415" s="96">
        <v>0</v>
      </c>
      <c r="N3415" s="25">
        <v>0</v>
      </c>
      <c r="O3415" s="26">
        <v>0</v>
      </c>
      <c r="P3415" s="96">
        <v>0</v>
      </c>
      <c r="Q3415" s="96">
        <v>0</v>
      </c>
      <c r="R3415" s="25"/>
      <c r="S3415" s="26"/>
      <c r="T3415" s="96"/>
      <c r="U3415" s="96"/>
      <c r="V3415" s="25"/>
      <c r="W3415" s="26"/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1711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>
        <v>0</v>
      </c>
      <c r="M3416" s="96">
        <v>0</v>
      </c>
      <c r="N3416" s="25">
        <v>0</v>
      </c>
      <c r="O3416" s="26">
        <v>0</v>
      </c>
      <c r="P3416" s="96">
        <v>0</v>
      </c>
      <c r="Q3416" s="96">
        <v>0</v>
      </c>
      <c r="R3416" s="25"/>
      <c r="S3416" s="26"/>
      <c r="T3416" s="96"/>
      <c r="U3416" s="96"/>
      <c r="V3416" s="25"/>
      <c r="W3416" s="26"/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1711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1711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>
        <v>0</v>
      </c>
      <c r="M3418" s="91">
        <v>0</v>
      </c>
      <c r="N3418" s="92">
        <v>0</v>
      </c>
      <c r="O3418" s="93">
        <v>0</v>
      </c>
      <c r="P3418" s="91">
        <v>0</v>
      </c>
      <c r="Q3418" s="91">
        <v>0</v>
      </c>
      <c r="R3418" s="92"/>
      <c r="S3418" s="93"/>
      <c r="T3418" s="91"/>
      <c r="U3418" s="91"/>
      <c r="V3418" s="92"/>
      <c r="W3418" s="93"/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1711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1711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1711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1711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397200</v>
      </c>
      <c r="F3422" s="90">
        <v>0</v>
      </c>
      <c r="G3422" s="90">
        <v>0</v>
      </c>
      <c r="H3422" s="91">
        <v>0</v>
      </c>
      <c r="I3422" s="91">
        <v>0</v>
      </c>
      <c r="J3422" s="92">
        <v>0</v>
      </c>
      <c r="K3422" s="93">
        <v>0</v>
      </c>
      <c r="L3422" s="91">
        <v>0</v>
      </c>
      <c r="M3422" s="91">
        <v>0</v>
      </c>
      <c r="N3422" s="92">
        <v>0</v>
      </c>
      <c r="O3422" s="93">
        <v>397200</v>
      </c>
      <c r="P3422" s="91">
        <v>0</v>
      </c>
      <c r="Q3422" s="91">
        <v>0</v>
      </c>
      <c r="R3422" s="92"/>
      <c r="S3422" s="93"/>
      <c r="T3422" s="91"/>
      <c r="U3422" s="91"/>
      <c r="V3422" s="92"/>
      <c r="W3422" s="93"/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1711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1711</v>
      </c>
      <c r="B3424" s="110" t="s">
        <v>268</v>
      </c>
      <c r="C3424" s="110" t="s">
        <v>269</v>
      </c>
      <c r="D3424" s="21">
        <f t="shared" si="57"/>
        <v>397196.01</v>
      </c>
      <c r="E3424" s="24">
        <f t="shared" si="57"/>
        <v>61865.48</v>
      </c>
      <c r="F3424" s="90">
        <v>0</v>
      </c>
      <c r="G3424" s="90">
        <v>10946.43</v>
      </c>
      <c r="H3424" s="96">
        <v>0</v>
      </c>
      <c r="I3424" s="96">
        <v>10946.43</v>
      </c>
      <c r="J3424" s="25">
        <v>0</v>
      </c>
      <c r="K3424" s="26">
        <v>7133.33</v>
      </c>
      <c r="L3424" s="96">
        <v>0</v>
      </c>
      <c r="M3424" s="96">
        <v>10946.43</v>
      </c>
      <c r="N3424" s="25">
        <v>397196.01</v>
      </c>
      <c r="O3424" s="26">
        <v>10946.43</v>
      </c>
      <c r="P3424" s="96">
        <v>0</v>
      </c>
      <c r="Q3424" s="96">
        <v>10946.43</v>
      </c>
      <c r="R3424" s="25"/>
      <c r="S3424" s="26"/>
      <c r="T3424" s="96"/>
      <c r="U3424" s="96"/>
      <c r="V3424" s="25"/>
      <c r="W3424" s="26"/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1711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>
        <v>0</v>
      </c>
      <c r="K3425" s="26">
        <v>0</v>
      </c>
      <c r="L3425" s="96">
        <v>0</v>
      </c>
      <c r="M3425" s="96">
        <v>0</v>
      </c>
      <c r="N3425" s="25">
        <v>0</v>
      </c>
      <c r="O3425" s="26">
        <v>0</v>
      </c>
      <c r="P3425" s="96">
        <v>0</v>
      </c>
      <c r="Q3425" s="96">
        <v>0</v>
      </c>
      <c r="R3425" s="25"/>
      <c r="S3425" s="26"/>
      <c r="T3425" s="96"/>
      <c r="U3425" s="96"/>
      <c r="V3425" s="25"/>
      <c r="W3425" s="26"/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1711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1711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>
        <v>0</v>
      </c>
      <c r="K3427" s="93">
        <v>0</v>
      </c>
      <c r="L3427" s="91">
        <v>0</v>
      </c>
      <c r="M3427" s="91">
        <v>0</v>
      </c>
      <c r="N3427" s="92">
        <v>0</v>
      </c>
      <c r="O3427" s="93">
        <v>0</v>
      </c>
      <c r="P3427" s="91">
        <v>0</v>
      </c>
      <c r="Q3427" s="91">
        <v>0</v>
      </c>
      <c r="R3427" s="92"/>
      <c r="S3427" s="93"/>
      <c r="T3427" s="91"/>
      <c r="U3427" s="91"/>
      <c r="V3427" s="92"/>
      <c r="W3427" s="93"/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1711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1711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1711</v>
      </c>
      <c r="B3430" s="110" t="s">
        <v>280</v>
      </c>
      <c r="C3430" s="110" t="s">
        <v>1569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1711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>
        <v>0</v>
      </c>
      <c r="K3431" s="26">
        <v>0</v>
      </c>
      <c r="L3431" s="96">
        <v>0</v>
      </c>
      <c r="M3431" s="96">
        <v>0</v>
      </c>
      <c r="N3431" s="25">
        <v>0</v>
      </c>
      <c r="O3431" s="26">
        <v>0</v>
      </c>
      <c r="P3431" s="91">
        <v>0</v>
      </c>
      <c r="Q3431" s="91">
        <v>0</v>
      </c>
      <c r="R3431" s="25"/>
      <c r="S3431" s="26"/>
      <c r="T3431" s="96"/>
      <c r="U3431" s="96"/>
      <c r="V3431" s="25"/>
      <c r="W3431" s="26"/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1711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1711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6944.44</v>
      </c>
      <c r="F3433" s="90">
        <v>0</v>
      </c>
      <c r="G3433" s="90">
        <v>0</v>
      </c>
      <c r="H3433" s="96">
        <v>0</v>
      </c>
      <c r="I3433" s="96">
        <v>0</v>
      </c>
      <c r="J3433" s="25">
        <v>0</v>
      </c>
      <c r="K3433" s="26">
        <v>6944.44</v>
      </c>
      <c r="L3433" s="96">
        <v>0</v>
      </c>
      <c r="M3433" s="96">
        <v>0</v>
      </c>
      <c r="N3433" s="25">
        <v>0</v>
      </c>
      <c r="O3433" s="26">
        <v>0</v>
      </c>
      <c r="P3433" s="96">
        <v>0</v>
      </c>
      <c r="Q3433" s="96">
        <v>0</v>
      </c>
      <c r="R3433" s="25"/>
      <c r="S3433" s="26"/>
      <c r="T3433" s="96"/>
      <c r="U3433" s="96"/>
      <c r="V3433" s="25"/>
      <c r="W3433" s="26"/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1711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1711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1711</v>
      </c>
      <c r="B3436" s="110" t="s">
        <v>291</v>
      </c>
      <c r="C3436" s="110" t="s">
        <v>1570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1711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1711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1711</v>
      </c>
      <c r="B3439" s="110" t="s">
        <v>296</v>
      </c>
      <c r="C3439" s="110" t="s">
        <v>1571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1711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1711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1711</v>
      </c>
      <c r="B3442" s="110" t="s">
        <v>301</v>
      </c>
      <c r="C3442" s="110" t="s">
        <v>1572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1711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1711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1711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1711</v>
      </c>
      <c r="B3446" s="110" t="s">
        <v>308</v>
      </c>
      <c r="C3446" s="110" t="s">
        <v>309</v>
      </c>
      <c r="D3446" s="21">
        <f t="shared" si="57"/>
        <v>470970</v>
      </c>
      <c r="E3446" s="24">
        <f t="shared" si="57"/>
        <v>569450</v>
      </c>
      <c r="F3446" s="90">
        <v>124620</v>
      </c>
      <c r="G3446" s="90">
        <v>0</v>
      </c>
      <c r="H3446" s="96">
        <v>0</v>
      </c>
      <c r="I3446" s="96">
        <v>0</v>
      </c>
      <c r="J3446" s="25">
        <v>16050</v>
      </c>
      <c r="K3446" s="26">
        <v>0</v>
      </c>
      <c r="L3446" s="96">
        <v>35900</v>
      </c>
      <c r="M3446" s="96">
        <v>0</v>
      </c>
      <c r="N3446" s="25">
        <v>294400</v>
      </c>
      <c r="O3446" s="26">
        <v>569450</v>
      </c>
      <c r="P3446" s="96">
        <v>0</v>
      </c>
      <c r="Q3446" s="96">
        <v>0</v>
      </c>
      <c r="R3446" s="25"/>
      <c r="S3446" s="26"/>
      <c r="T3446" s="96"/>
      <c r="U3446" s="96"/>
      <c r="V3446" s="25"/>
      <c r="W3446" s="26"/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1711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>
        <v>0</v>
      </c>
      <c r="K3447" s="26">
        <v>0</v>
      </c>
      <c r="L3447" s="96">
        <v>0</v>
      </c>
      <c r="M3447" s="96">
        <v>0</v>
      </c>
      <c r="N3447" s="25">
        <v>0</v>
      </c>
      <c r="O3447" s="26">
        <v>0</v>
      </c>
      <c r="P3447" s="96">
        <v>0</v>
      </c>
      <c r="Q3447" s="96">
        <v>0</v>
      </c>
      <c r="R3447" s="25"/>
      <c r="S3447" s="26"/>
      <c r="T3447" s="96"/>
      <c r="U3447" s="96"/>
      <c r="V3447" s="25"/>
      <c r="W3447" s="26"/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1711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>
        <v>0</v>
      </c>
      <c r="K3448" s="26">
        <v>0</v>
      </c>
      <c r="L3448" s="96">
        <v>0</v>
      </c>
      <c r="M3448" s="96">
        <v>0</v>
      </c>
      <c r="N3448" s="25">
        <v>0</v>
      </c>
      <c r="O3448" s="26">
        <v>0</v>
      </c>
      <c r="P3448" s="96">
        <v>0</v>
      </c>
      <c r="Q3448" s="96">
        <v>0</v>
      </c>
      <c r="R3448" s="25"/>
      <c r="S3448" s="26"/>
      <c r="T3448" s="96"/>
      <c r="U3448" s="96"/>
      <c r="V3448" s="25"/>
      <c r="W3448" s="26"/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1711</v>
      </c>
      <c r="B3449" s="110" t="s">
        <v>314</v>
      </c>
      <c r="C3449" s="110" t="s">
        <v>315</v>
      </c>
      <c r="D3449" s="21">
        <f t="shared" si="57"/>
        <v>25500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>
        <v>0</v>
      </c>
      <c r="K3449" s="26">
        <v>0</v>
      </c>
      <c r="L3449" s="96">
        <v>25500</v>
      </c>
      <c r="M3449" s="96">
        <v>0</v>
      </c>
      <c r="N3449" s="25">
        <v>0</v>
      </c>
      <c r="O3449" s="26">
        <v>0</v>
      </c>
      <c r="P3449" s="96">
        <v>0</v>
      </c>
      <c r="Q3449" s="96">
        <v>0</v>
      </c>
      <c r="R3449" s="25"/>
      <c r="S3449" s="26"/>
      <c r="T3449" s="96"/>
      <c r="U3449" s="96"/>
      <c r="V3449" s="25"/>
      <c r="W3449" s="26"/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1711</v>
      </c>
      <c r="B3450" s="110" t="s">
        <v>316</v>
      </c>
      <c r="C3450" s="110" t="s">
        <v>317</v>
      </c>
      <c r="D3450" s="21">
        <f t="shared" si="57"/>
        <v>0</v>
      </c>
      <c r="E3450" s="24">
        <f t="shared" si="57"/>
        <v>27285</v>
      </c>
      <c r="F3450" s="90">
        <v>0</v>
      </c>
      <c r="G3450" s="90">
        <v>0</v>
      </c>
      <c r="H3450" s="96">
        <v>0</v>
      </c>
      <c r="I3450" s="96">
        <v>0</v>
      </c>
      <c r="J3450" s="25">
        <v>0</v>
      </c>
      <c r="K3450" s="26">
        <v>0</v>
      </c>
      <c r="L3450" s="96">
        <v>0</v>
      </c>
      <c r="M3450" s="96">
        <v>0</v>
      </c>
      <c r="N3450" s="25">
        <v>0</v>
      </c>
      <c r="O3450" s="26">
        <v>27285</v>
      </c>
      <c r="P3450" s="96">
        <v>0</v>
      </c>
      <c r="Q3450" s="96">
        <v>0</v>
      </c>
      <c r="R3450" s="25"/>
      <c r="S3450" s="26"/>
      <c r="T3450" s="96"/>
      <c r="U3450" s="96"/>
      <c r="V3450" s="25"/>
      <c r="W3450" s="26"/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1711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1711</v>
      </c>
      <c r="B3452" s="110" t="s">
        <v>320</v>
      </c>
      <c r="C3452" s="110" t="s">
        <v>321</v>
      </c>
      <c r="D3452" s="21">
        <f t="shared" si="57"/>
        <v>3056000</v>
      </c>
      <c r="E3452" s="24">
        <f t="shared" si="57"/>
        <v>924000</v>
      </c>
      <c r="F3452" s="90">
        <v>0</v>
      </c>
      <c r="G3452" s="90">
        <v>0</v>
      </c>
      <c r="H3452" s="96">
        <v>0</v>
      </c>
      <c r="I3452" s="96">
        <v>0</v>
      </c>
      <c r="J3452" s="25">
        <v>0</v>
      </c>
      <c r="K3452" s="26">
        <v>0</v>
      </c>
      <c r="L3452" s="96">
        <v>0</v>
      </c>
      <c r="M3452" s="96">
        <v>0</v>
      </c>
      <c r="N3452" s="25">
        <v>476000</v>
      </c>
      <c r="O3452" s="26">
        <v>924000</v>
      </c>
      <c r="P3452" s="96">
        <v>2580000</v>
      </c>
      <c r="Q3452" s="96">
        <v>0</v>
      </c>
      <c r="R3452" s="25"/>
      <c r="S3452" s="26"/>
      <c r="T3452" s="96"/>
      <c r="U3452" s="96"/>
      <c r="V3452" s="25"/>
      <c r="W3452" s="26"/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1711</v>
      </c>
      <c r="B3453" s="110" t="s">
        <v>322</v>
      </c>
      <c r="C3453" s="110" t="s">
        <v>323</v>
      </c>
      <c r="D3453" s="21">
        <f t="shared" si="57"/>
        <v>350895</v>
      </c>
      <c r="E3453" s="24">
        <f t="shared" si="57"/>
        <v>291000</v>
      </c>
      <c r="F3453" s="90">
        <v>0</v>
      </c>
      <c r="G3453" s="90">
        <v>0</v>
      </c>
      <c r="H3453" s="96">
        <v>173496</v>
      </c>
      <c r="I3453" s="96">
        <v>135000</v>
      </c>
      <c r="J3453" s="25">
        <v>0</v>
      </c>
      <c r="K3453" s="26">
        <v>0</v>
      </c>
      <c r="L3453" s="96">
        <v>0</v>
      </c>
      <c r="M3453" s="96">
        <v>0</v>
      </c>
      <c r="N3453" s="25">
        <v>177399</v>
      </c>
      <c r="O3453" s="26">
        <v>156000</v>
      </c>
      <c r="P3453" s="96">
        <v>0</v>
      </c>
      <c r="Q3453" s="96">
        <v>0</v>
      </c>
      <c r="R3453" s="25"/>
      <c r="S3453" s="26"/>
      <c r="T3453" s="96"/>
      <c r="U3453" s="96"/>
      <c r="V3453" s="25"/>
      <c r="W3453" s="26"/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1711</v>
      </c>
      <c r="B3454" s="110" t="s">
        <v>324</v>
      </c>
      <c r="C3454" s="110" t="s">
        <v>325</v>
      </c>
      <c r="D3454" s="21">
        <f t="shared" si="57"/>
        <v>59000</v>
      </c>
      <c r="E3454" s="24">
        <f t="shared" si="57"/>
        <v>9000</v>
      </c>
      <c r="F3454" s="90">
        <v>0</v>
      </c>
      <c r="G3454" s="90">
        <v>0</v>
      </c>
      <c r="H3454" s="91">
        <v>0</v>
      </c>
      <c r="I3454" s="91">
        <v>0</v>
      </c>
      <c r="J3454" s="92">
        <v>50000</v>
      </c>
      <c r="K3454" s="93">
        <v>0</v>
      </c>
      <c r="L3454" s="91">
        <v>0</v>
      </c>
      <c r="M3454" s="91">
        <v>0</v>
      </c>
      <c r="N3454" s="92">
        <v>9000</v>
      </c>
      <c r="O3454" s="93">
        <v>9000</v>
      </c>
      <c r="P3454" s="96">
        <v>0</v>
      </c>
      <c r="Q3454" s="96">
        <v>0</v>
      </c>
      <c r="R3454" s="92"/>
      <c r="S3454" s="93"/>
      <c r="T3454" s="91"/>
      <c r="U3454" s="91"/>
      <c r="V3454" s="92"/>
      <c r="W3454" s="93"/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1711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>
        <v>0</v>
      </c>
      <c r="K3455" s="93">
        <v>0</v>
      </c>
      <c r="L3455" s="91">
        <v>0</v>
      </c>
      <c r="M3455" s="91">
        <v>0</v>
      </c>
      <c r="N3455" s="92">
        <v>0</v>
      </c>
      <c r="O3455" s="93">
        <v>0</v>
      </c>
      <c r="P3455" s="91">
        <v>0</v>
      </c>
      <c r="Q3455" s="91">
        <v>0</v>
      </c>
      <c r="R3455" s="92"/>
      <c r="S3455" s="93"/>
      <c r="T3455" s="91"/>
      <c r="U3455" s="91"/>
      <c r="V3455" s="92"/>
      <c r="W3455" s="93"/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1711</v>
      </c>
      <c r="B3456" s="110" t="s">
        <v>328</v>
      </c>
      <c r="C3456" s="110" t="s">
        <v>329</v>
      </c>
      <c r="D3456" s="21">
        <f t="shared" si="57"/>
        <v>345463</v>
      </c>
      <c r="E3456" s="24">
        <f t="shared" si="57"/>
        <v>203425.78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>
        <v>0</v>
      </c>
      <c r="K3456" s="26">
        <v>24202.39</v>
      </c>
      <c r="L3456" s="96">
        <v>0</v>
      </c>
      <c r="M3456" s="96">
        <v>35288.19</v>
      </c>
      <c r="N3456" s="25">
        <v>345463</v>
      </c>
      <c r="O3456" s="26">
        <v>36285.42</v>
      </c>
      <c r="P3456" s="91">
        <v>0</v>
      </c>
      <c r="Q3456" s="91">
        <v>36303.47</v>
      </c>
      <c r="R3456" s="25"/>
      <c r="S3456" s="26"/>
      <c r="T3456" s="96"/>
      <c r="U3456" s="96"/>
      <c r="V3456" s="25"/>
      <c r="W3456" s="26"/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1711</v>
      </c>
      <c r="B3457" s="110" t="s">
        <v>330</v>
      </c>
      <c r="C3457" s="110" t="s">
        <v>331</v>
      </c>
      <c r="D3457" s="21">
        <f t="shared" si="57"/>
        <v>0.99</v>
      </c>
      <c r="E3457" s="24">
        <f t="shared" si="57"/>
        <v>237599.99000000005</v>
      </c>
      <c r="F3457" s="90">
        <v>0</v>
      </c>
      <c r="G3457" s="90">
        <v>68800</v>
      </c>
      <c r="H3457" s="96">
        <v>0</v>
      </c>
      <c r="I3457" s="96">
        <v>68800</v>
      </c>
      <c r="J3457" s="25">
        <v>0</v>
      </c>
      <c r="K3457" s="26">
        <v>0</v>
      </c>
      <c r="L3457" s="96">
        <v>0</v>
      </c>
      <c r="M3457" s="96">
        <v>33333.33</v>
      </c>
      <c r="N3457" s="25">
        <v>0.99</v>
      </c>
      <c r="O3457" s="26">
        <v>33333.33</v>
      </c>
      <c r="P3457" s="96">
        <v>0</v>
      </c>
      <c r="Q3457" s="96">
        <v>33333.33</v>
      </c>
      <c r="R3457" s="25"/>
      <c r="S3457" s="26"/>
      <c r="T3457" s="96"/>
      <c r="U3457" s="96"/>
      <c r="V3457" s="25"/>
      <c r="W3457" s="26"/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1711</v>
      </c>
      <c r="B3458" s="110" t="s">
        <v>332</v>
      </c>
      <c r="C3458" s="110" t="s">
        <v>333</v>
      </c>
      <c r="D3458" s="21">
        <f t="shared" si="57"/>
        <v>2.0099999999999998</v>
      </c>
      <c r="E3458" s="24">
        <f t="shared" si="57"/>
        <v>57535.600000000006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>
        <v>0</v>
      </c>
      <c r="K3458" s="26">
        <v>7060</v>
      </c>
      <c r="L3458" s="96">
        <v>0</v>
      </c>
      <c r="M3458" s="96">
        <v>10095.120000000001</v>
      </c>
      <c r="N3458" s="25">
        <v>2.0099999999999998</v>
      </c>
      <c r="O3458" s="26">
        <v>10095.120000000001</v>
      </c>
      <c r="P3458" s="96">
        <v>0</v>
      </c>
      <c r="Q3458" s="96">
        <v>10095.120000000001</v>
      </c>
      <c r="R3458" s="25"/>
      <c r="S3458" s="26"/>
      <c r="T3458" s="96"/>
      <c r="U3458" s="96"/>
      <c r="V3458" s="25"/>
      <c r="W3458" s="26"/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1711</v>
      </c>
      <c r="B3459" s="110" t="s">
        <v>334</v>
      </c>
      <c r="C3459" s="110" t="s">
        <v>335</v>
      </c>
      <c r="D3459" s="21">
        <f t="shared" si="57"/>
        <v>0.03</v>
      </c>
      <c r="E3459" s="24">
        <f t="shared" si="57"/>
        <v>8042.25</v>
      </c>
      <c r="F3459" s="90">
        <v>0</v>
      </c>
      <c r="G3459" s="90">
        <v>815.35</v>
      </c>
      <c r="H3459" s="91">
        <v>0</v>
      </c>
      <c r="I3459" s="91">
        <v>815.35</v>
      </c>
      <c r="J3459" s="92">
        <v>0</v>
      </c>
      <c r="K3459" s="93">
        <v>3115.5</v>
      </c>
      <c r="L3459" s="91">
        <v>0</v>
      </c>
      <c r="M3459" s="91">
        <v>815.35</v>
      </c>
      <c r="N3459" s="92">
        <v>0.03</v>
      </c>
      <c r="O3459" s="93">
        <v>1240.3499999999999</v>
      </c>
      <c r="P3459" s="96">
        <v>0</v>
      </c>
      <c r="Q3459" s="96">
        <v>1240.3499999999999</v>
      </c>
      <c r="R3459" s="92"/>
      <c r="S3459" s="93"/>
      <c r="T3459" s="91"/>
      <c r="U3459" s="91"/>
      <c r="V3459" s="92"/>
      <c r="W3459" s="93"/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1711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27286.02</v>
      </c>
      <c r="E3460" s="24">
        <f t="shared" si="58"/>
        <v>22481.100000000002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>
        <v>0</v>
      </c>
      <c r="K3460" s="26">
        <v>2493.1</v>
      </c>
      <c r="L3460" s="96">
        <v>0</v>
      </c>
      <c r="M3460" s="96">
        <v>3906.65</v>
      </c>
      <c r="N3460" s="25">
        <v>27286.02</v>
      </c>
      <c r="O3460" s="26">
        <v>3906.65</v>
      </c>
      <c r="P3460" s="91">
        <v>0</v>
      </c>
      <c r="Q3460" s="91">
        <v>3906.65</v>
      </c>
      <c r="R3460" s="25"/>
      <c r="S3460" s="26"/>
      <c r="T3460" s="96"/>
      <c r="U3460" s="96"/>
      <c r="V3460" s="25"/>
      <c r="W3460" s="26"/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1711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1711</v>
      </c>
      <c r="B3462" s="110" t="s">
        <v>340</v>
      </c>
      <c r="C3462" s="110" t="s">
        <v>341</v>
      </c>
      <c r="D3462" s="21">
        <f t="shared" si="58"/>
        <v>548021</v>
      </c>
      <c r="E3462" s="24">
        <f t="shared" si="58"/>
        <v>2076820.39</v>
      </c>
      <c r="F3462" s="90">
        <v>0</v>
      </c>
      <c r="G3462" s="90">
        <v>355935.3</v>
      </c>
      <c r="H3462" s="96">
        <v>0</v>
      </c>
      <c r="I3462" s="96">
        <v>355935.3</v>
      </c>
      <c r="J3462" s="25">
        <v>0</v>
      </c>
      <c r="K3462" s="26">
        <v>307472.21999999997</v>
      </c>
      <c r="L3462" s="96">
        <v>0</v>
      </c>
      <c r="M3462" s="96">
        <v>355935.3</v>
      </c>
      <c r="N3462" s="25">
        <v>548021</v>
      </c>
      <c r="O3462" s="26">
        <v>349937.8</v>
      </c>
      <c r="P3462" s="91">
        <v>0</v>
      </c>
      <c r="Q3462" s="91">
        <v>351604.47</v>
      </c>
      <c r="R3462" s="25"/>
      <c r="S3462" s="26"/>
      <c r="T3462" s="96"/>
      <c r="U3462" s="96"/>
      <c r="V3462" s="25"/>
      <c r="W3462" s="26"/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1711</v>
      </c>
      <c r="B3463" s="110" t="s">
        <v>342</v>
      </c>
      <c r="C3463" s="110" t="s">
        <v>343</v>
      </c>
      <c r="D3463" s="21">
        <f t="shared" si="58"/>
        <v>1.99</v>
      </c>
      <c r="E3463" s="24">
        <f t="shared" si="58"/>
        <v>105643.56</v>
      </c>
      <c r="F3463" s="90">
        <v>0</v>
      </c>
      <c r="G3463" s="90">
        <v>13296.97</v>
      </c>
      <c r="H3463" s="96">
        <v>0</v>
      </c>
      <c r="I3463" s="96">
        <v>13296.97</v>
      </c>
      <c r="J3463" s="25">
        <v>0</v>
      </c>
      <c r="K3463" s="26">
        <v>37743.89</v>
      </c>
      <c r="L3463" s="96">
        <v>0</v>
      </c>
      <c r="M3463" s="96">
        <v>14366.31</v>
      </c>
      <c r="N3463" s="25">
        <v>1.99</v>
      </c>
      <c r="O3463" s="26">
        <v>13613.53</v>
      </c>
      <c r="P3463" s="96">
        <v>0</v>
      </c>
      <c r="Q3463" s="96">
        <v>13325.89</v>
      </c>
      <c r="R3463" s="25"/>
      <c r="S3463" s="26"/>
      <c r="T3463" s="96"/>
      <c r="U3463" s="96"/>
      <c r="V3463" s="25"/>
      <c r="W3463" s="26"/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1711</v>
      </c>
      <c r="B3464" s="110" t="s">
        <v>344</v>
      </c>
      <c r="C3464" s="110" t="s">
        <v>345</v>
      </c>
      <c r="D3464" s="21">
        <f t="shared" si="58"/>
        <v>1.01</v>
      </c>
      <c r="E3464" s="24">
        <f t="shared" si="58"/>
        <v>29445.839999999997</v>
      </c>
      <c r="F3464" s="90">
        <v>0</v>
      </c>
      <c r="G3464" s="90">
        <v>888.89</v>
      </c>
      <c r="H3464" s="96">
        <v>0</v>
      </c>
      <c r="I3464" s="96">
        <v>888.89</v>
      </c>
      <c r="J3464" s="25">
        <v>0</v>
      </c>
      <c r="K3464" s="26">
        <v>25001.39</v>
      </c>
      <c r="L3464" s="96">
        <v>0</v>
      </c>
      <c r="M3464" s="96">
        <v>888.89</v>
      </c>
      <c r="N3464" s="25">
        <v>1.01</v>
      </c>
      <c r="O3464" s="26">
        <v>888.89</v>
      </c>
      <c r="P3464" s="96">
        <v>0</v>
      </c>
      <c r="Q3464" s="96">
        <v>888.89</v>
      </c>
      <c r="R3464" s="25"/>
      <c r="S3464" s="26"/>
      <c r="T3464" s="96"/>
      <c r="U3464" s="96"/>
      <c r="V3464" s="25"/>
      <c r="W3464" s="26"/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1711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1480</v>
      </c>
      <c r="F3465" s="90">
        <v>0</v>
      </c>
      <c r="G3465" s="90">
        <v>0</v>
      </c>
      <c r="H3465" s="96">
        <v>0</v>
      </c>
      <c r="I3465" s="96">
        <v>0</v>
      </c>
      <c r="J3465" s="25">
        <v>0</v>
      </c>
      <c r="K3465" s="26">
        <v>1480</v>
      </c>
      <c r="L3465" s="96">
        <v>0</v>
      </c>
      <c r="M3465" s="96">
        <v>0</v>
      </c>
      <c r="N3465" s="25">
        <v>0</v>
      </c>
      <c r="O3465" s="26">
        <v>0</v>
      </c>
      <c r="P3465" s="96">
        <v>0</v>
      </c>
      <c r="Q3465" s="96">
        <v>0</v>
      </c>
      <c r="R3465" s="25"/>
      <c r="S3465" s="26"/>
      <c r="T3465" s="96"/>
      <c r="U3465" s="96"/>
      <c r="V3465" s="25"/>
      <c r="W3465" s="26"/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1711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1711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1711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1711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1711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1711</v>
      </c>
      <c r="B3471" s="110" t="s">
        <v>358</v>
      </c>
      <c r="C3471" s="110" t="s">
        <v>359</v>
      </c>
      <c r="D3471" s="21">
        <f t="shared" si="58"/>
        <v>128400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>
        <v>0</v>
      </c>
      <c r="K3471" s="26">
        <v>0</v>
      </c>
      <c r="L3471" s="96">
        <v>0</v>
      </c>
      <c r="M3471" s="96">
        <v>0</v>
      </c>
      <c r="N3471" s="25">
        <v>128400</v>
      </c>
      <c r="O3471" s="26">
        <v>0</v>
      </c>
      <c r="P3471" s="91">
        <v>0</v>
      </c>
      <c r="Q3471" s="91">
        <v>0</v>
      </c>
      <c r="R3471" s="25"/>
      <c r="S3471" s="26"/>
      <c r="T3471" s="96"/>
      <c r="U3471" s="96"/>
      <c r="V3471" s="25"/>
      <c r="W3471" s="26"/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1711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1711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17816.669999999998</v>
      </c>
      <c r="F3473" s="90">
        <v>0</v>
      </c>
      <c r="G3473" s="90">
        <v>2750</v>
      </c>
      <c r="H3473" s="91">
        <v>0</v>
      </c>
      <c r="I3473" s="91">
        <v>2750</v>
      </c>
      <c r="J3473" s="92">
        <v>0</v>
      </c>
      <c r="K3473" s="93">
        <v>0</v>
      </c>
      <c r="L3473" s="91">
        <v>0</v>
      </c>
      <c r="M3473" s="91">
        <v>2916.67</v>
      </c>
      <c r="N3473" s="92">
        <v>0</v>
      </c>
      <c r="O3473" s="93">
        <v>2916.67</v>
      </c>
      <c r="P3473" s="91">
        <v>0</v>
      </c>
      <c r="Q3473" s="91">
        <v>6483.33</v>
      </c>
      <c r="R3473" s="92"/>
      <c r="S3473" s="93"/>
      <c r="T3473" s="91"/>
      <c r="U3473" s="91"/>
      <c r="V3473" s="92"/>
      <c r="W3473" s="93"/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1711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1711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1711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1711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1711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1711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1711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1711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1711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1711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1711</v>
      </c>
      <c r="B3484" s="110" t="s">
        <v>384</v>
      </c>
      <c r="C3484" s="110" t="s">
        <v>1573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1711</v>
      </c>
      <c r="B3485" s="110" t="s">
        <v>386</v>
      </c>
      <c r="C3485" s="110" t="s">
        <v>1667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1711</v>
      </c>
      <c r="B3486" s="110" t="s">
        <v>388</v>
      </c>
      <c r="C3486" s="110" t="s">
        <v>1668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1711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1711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1711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1711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1711</v>
      </c>
      <c r="B3491" s="110" t="s">
        <v>398</v>
      </c>
      <c r="C3491" s="110" t="s">
        <v>1574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1711</v>
      </c>
      <c r="B3492" s="110" t="s">
        <v>400</v>
      </c>
      <c r="C3492" s="110" t="s">
        <v>1669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1711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1711</v>
      </c>
      <c r="B3494" s="110" t="s">
        <v>404</v>
      </c>
      <c r="C3494" s="110" t="s">
        <v>1575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1711</v>
      </c>
      <c r="B3495" s="110" t="s">
        <v>406</v>
      </c>
      <c r="C3495" s="110" t="s">
        <v>1576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1711</v>
      </c>
      <c r="B3496" s="110" t="s">
        <v>408</v>
      </c>
      <c r="C3496" s="110" t="s">
        <v>1577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1711</v>
      </c>
      <c r="B3497" s="110" t="s">
        <v>410</v>
      </c>
      <c r="C3497" s="110" t="s">
        <v>1578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1711</v>
      </c>
      <c r="B3498" s="110" t="s">
        <v>412</v>
      </c>
      <c r="C3498" s="110" t="s">
        <v>413</v>
      </c>
      <c r="D3498" s="21">
        <f t="shared" si="58"/>
        <v>7528338.3600000003</v>
      </c>
      <c r="E3498" s="24">
        <f t="shared" si="58"/>
        <v>6429541.6400000006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>
        <v>1014216.77</v>
      </c>
      <c r="K3498" s="26">
        <v>548814.18000000005</v>
      </c>
      <c r="L3498" s="96">
        <v>1748541.13</v>
      </c>
      <c r="M3498" s="96">
        <v>1147574.6100000001</v>
      </c>
      <c r="N3498" s="25">
        <v>1316872.22</v>
      </c>
      <c r="O3498" s="26">
        <v>650626.13</v>
      </c>
      <c r="P3498" s="96">
        <v>1057677.5</v>
      </c>
      <c r="Q3498" s="96">
        <v>1199579.1200000001</v>
      </c>
      <c r="R3498" s="25"/>
      <c r="S3498" s="26"/>
      <c r="T3498" s="96"/>
      <c r="U3498" s="96"/>
      <c r="V3498" s="25"/>
      <c r="W3498" s="26"/>
      <c r="X3498" s="96"/>
      <c r="Y3498" s="96"/>
      <c r="Z3498" s="25"/>
      <c r="AA3498" s="26"/>
      <c r="AB3498" s="96"/>
      <c r="AC3498" s="96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1711</v>
      </c>
      <c r="B3499" s="110" t="s">
        <v>414</v>
      </c>
      <c r="C3499" s="110" t="s">
        <v>415</v>
      </c>
      <c r="D3499" s="21">
        <f t="shared" si="58"/>
        <v>1592658.2</v>
      </c>
      <c r="E3499" s="24">
        <f t="shared" si="58"/>
        <v>2209479.7999999998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>
        <v>195478.39999999999</v>
      </c>
      <c r="K3499" s="26">
        <v>170726</v>
      </c>
      <c r="L3499" s="96">
        <v>382483.7</v>
      </c>
      <c r="M3499" s="96">
        <v>461284.9</v>
      </c>
      <c r="N3499" s="25">
        <v>300458.2</v>
      </c>
      <c r="O3499" s="26">
        <v>330773.5</v>
      </c>
      <c r="P3499" s="96">
        <v>461175</v>
      </c>
      <c r="Q3499" s="96">
        <v>465237.5</v>
      </c>
      <c r="R3499" s="25"/>
      <c r="S3499" s="26"/>
      <c r="T3499" s="96"/>
      <c r="U3499" s="96"/>
      <c r="V3499" s="25"/>
      <c r="W3499" s="26"/>
      <c r="X3499" s="96"/>
      <c r="Y3499" s="96"/>
      <c r="Z3499" s="25"/>
      <c r="AA3499" s="26"/>
      <c r="AB3499" s="96"/>
      <c r="AC3499" s="96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1711</v>
      </c>
      <c r="B3500" s="110" t="s">
        <v>416</v>
      </c>
      <c r="C3500" s="110" t="s">
        <v>417</v>
      </c>
      <c r="D3500" s="21">
        <f t="shared" si="58"/>
        <v>1837476.55</v>
      </c>
      <c r="E3500" s="24">
        <f t="shared" si="58"/>
        <v>1713136.3699999999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>
        <v>114066.35</v>
      </c>
      <c r="K3500" s="26">
        <v>25569.17</v>
      </c>
      <c r="L3500" s="96">
        <v>63344</v>
      </c>
      <c r="M3500" s="96">
        <v>308459.59999999998</v>
      </c>
      <c r="N3500" s="25">
        <v>853156.4</v>
      </c>
      <c r="O3500" s="26">
        <v>306789</v>
      </c>
      <c r="P3500" s="96">
        <v>150000</v>
      </c>
      <c r="Q3500" s="96">
        <v>316228.2</v>
      </c>
      <c r="R3500" s="25"/>
      <c r="S3500" s="26"/>
      <c r="T3500" s="96"/>
      <c r="U3500" s="96"/>
      <c r="V3500" s="25"/>
      <c r="W3500" s="26"/>
      <c r="X3500" s="96"/>
      <c r="Y3500" s="96"/>
      <c r="Z3500" s="25"/>
      <c r="AA3500" s="26"/>
      <c r="AB3500" s="96"/>
      <c r="AC3500" s="96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1711</v>
      </c>
      <c r="B3501" s="110" t="s">
        <v>418</v>
      </c>
      <c r="C3501" s="110" t="s">
        <v>419</v>
      </c>
      <c r="D3501" s="21">
        <f t="shared" si="58"/>
        <v>2921525.58</v>
      </c>
      <c r="E3501" s="24">
        <f t="shared" si="58"/>
        <v>2123905.46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>
        <v>336525</v>
      </c>
      <c r="K3501" s="26">
        <v>174620</v>
      </c>
      <c r="L3501" s="96">
        <v>614333.6</v>
      </c>
      <c r="M3501" s="96">
        <v>439833.59999999998</v>
      </c>
      <c r="N3501" s="25">
        <v>466835</v>
      </c>
      <c r="O3501" s="26">
        <v>274519.36</v>
      </c>
      <c r="P3501" s="96">
        <v>329749</v>
      </c>
      <c r="Q3501" s="96">
        <v>436035</v>
      </c>
      <c r="R3501" s="25"/>
      <c r="S3501" s="26"/>
      <c r="T3501" s="96"/>
      <c r="U3501" s="96"/>
      <c r="V3501" s="25"/>
      <c r="W3501" s="26"/>
      <c r="X3501" s="96"/>
      <c r="Y3501" s="96"/>
      <c r="Z3501" s="25"/>
      <c r="AA3501" s="26"/>
      <c r="AB3501" s="96"/>
      <c r="AC3501" s="96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1711</v>
      </c>
      <c r="B3502" s="110" t="s">
        <v>420</v>
      </c>
      <c r="C3502" s="110" t="s">
        <v>421</v>
      </c>
      <c r="D3502" s="21">
        <f t="shared" si="58"/>
        <v>3349683.66</v>
      </c>
      <c r="E3502" s="24">
        <f t="shared" si="58"/>
        <v>3099983.31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>
        <v>551438.64</v>
      </c>
      <c r="K3502" s="26">
        <v>336076.62</v>
      </c>
      <c r="L3502" s="96">
        <v>562449.07999999996</v>
      </c>
      <c r="M3502" s="96">
        <v>607603.56999999995</v>
      </c>
      <c r="N3502" s="25">
        <v>606897.80000000005</v>
      </c>
      <c r="O3502" s="26">
        <v>492304.16</v>
      </c>
      <c r="P3502" s="96">
        <v>759900</v>
      </c>
      <c r="Q3502" s="96">
        <v>598589</v>
      </c>
      <c r="R3502" s="25"/>
      <c r="S3502" s="26"/>
      <c r="T3502" s="96"/>
      <c r="U3502" s="96"/>
      <c r="V3502" s="25"/>
      <c r="W3502" s="26"/>
      <c r="X3502" s="96"/>
      <c r="Y3502" s="96"/>
      <c r="Z3502" s="25"/>
      <c r="AA3502" s="26"/>
      <c r="AB3502" s="96"/>
      <c r="AC3502" s="96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1711</v>
      </c>
      <c r="B3503" s="110" t="s">
        <v>422</v>
      </c>
      <c r="C3503" s="110" t="s">
        <v>423</v>
      </c>
      <c r="D3503" s="21">
        <f t="shared" si="58"/>
        <v>651299</v>
      </c>
      <c r="E3503" s="24">
        <f t="shared" si="58"/>
        <v>1463795</v>
      </c>
      <c r="F3503" s="90">
        <v>90600</v>
      </c>
      <c r="G3503" s="90">
        <v>150800</v>
      </c>
      <c r="H3503" s="96">
        <v>97899</v>
      </c>
      <c r="I3503" s="96">
        <v>181876</v>
      </c>
      <c r="J3503" s="25">
        <v>97050</v>
      </c>
      <c r="K3503" s="26">
        <v>16050</v>
      </c>
      <c r="L3503" s="96">
        <v>175950</v>
      </c>
      <c r="M3503" s="96">
        <v>75440</v>
      </c>
      <c r="N3503" s="25">
        <v>61400</v>
      </c>
      <c r="O3503" s="26">
        <v>359629</v>
      </c>
      <c r="P3503" s="96">
        <v>128400</v>
      </c>
      <c r="Q3503" s="96">
        <v>680000</v>
      </c>
      <c r="R3503" s="25"/>
      <c r="S3503" s="26"/>
      <c r="T3503" s="96"/>
      <c r="U3503" s="96"/>
      <c r="V3503" s="25"/>
      <c r="W3503" s="26"/>
      <c r="X3503" s="96"/>
      <c r="Y3503" s="96"/>
      <c r="Z3503" s="25"/>
      <c r="AA3503" s="26"/>
      <c r="AB3503" s="96"/>
      <c r="AC3503" s="96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1711</v>
      </c>
      <c r="B3504" s="110" t="s">
        <v>424</v>
      </c>
      <c r="C3504" s="110" t="s">
        <v>425</v>
      </c>
      <c r="D3504" s="21">
        <f t="shared" si="58"/>
        <v>0</v>
      </c>
      <c r="E3504" s="24">
        <f t="shared" si="58"/>
        <v>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/>
      <c r="S3504" s="93"/>
      <c r="T3504" s="91"/>
      <c r="U3504" s="91"/>
      <c r="V3504" s="92"/>
      <c r="W3504" s="93"/>
      <c r="X3504" s="91"/>
      <c r="Y3504" s="91"/>
      <c r="Z3504" s="92"/>
      <c r="AA3504" s="93"/>
      <c r="AB3504" s="91"/>
      <c r="AC3504" s="91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1711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1711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1711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4800</v>
      </c>
      <c r="F3507" s="90"/>
      <c r="G3507" s="90"/>
      <c r="H3507" s="91"/>
      <c r="I3507" s="91"/>
      <c r="J3507" s="92">
        <v>0</v>
      </c>
      <c r="K3507" s="93">
        <v>4800</v>
      </c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1711</v>
      </c>
      <c r="B3508" s="110" t="s">
        <v>432</v>
      </c>
      <c r="C3508" s="110" t="s">
        <v>433</v>
      </c>
      <c r="D3508" s="21">
        <f t="shared" si="58"/>
        <v>443178.07</v>
      </c>
      <c r="E3508" s="24">
        <f t="shared" si="58"/>
        <v>188083.66</v>
      </c>
      <c r="F3508" s="90">
        <v>48128.94</v>
      </c>
      <c r="G3508" s="90">
        <v>0</v>
      </c>
      <c r="H3508" s="96">
        <v>65652</v>
      </c>
      <c r="I3508" s="96">
        <v>0</v>
      </c>
      <c r="J3508" s="25">
        <v>73110.14</v>
      </c>
      <c r="K3508" s="26">
        <v>54011</v>
      </c>
      <c r="L3508" s="96">
        <v>64049.99</v>
      </c>
      <c r="M3508" s="96">
        <v>44757.66</v>
      </c>
      <c r="N3508" s="25">
        <v>135170</v>
      </c>
      <c r="O3508" s="26">
        <v>89315</v>
      </c>
      <c r="P3508" s="91">
        <v>57067</v>
      </c>
      <c r="Q3508" s="91">
        <v>0</v>
      </c>
      <c r="R3508" s="25"/>
      <c r="S3508" s="26"/>
      <c r="T3508" s="96"/>
      <c r="U3508" s="96"/>
      <c r="V3508" s="25"/>
      <c r="W3508" s="26"/>
      <c r="X3508" s="96"/>
      <c r="Y3508" s="96"/>
      <c r="Z3508" s="25"/>
      <c r="AA3508" s="26"/>
      <c r="AB3508" s="96"/>
      <c r="AC3508" s="96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1711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7920</v>
      </c>
      <c r="F3509" s="90"/>
      <c r="G3509" s="90"/>
      <c r="H3509" s="96"/>
      <c r="I3509" s="96"/>
      <c r="J3509" s="25">
        <v>0</v>
      </c>
      <c r="K3509" s="26">
        <v>7920</v>
      </c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1711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1711</v>
      </c>
      <c r="B3511" s="110" t="s">
        <v>438</v>
      </c>
      <c r="C3511" s="110" t="s">
        <v>1579</v>
      </c>
      <c r="D3511" s="21">
        <f t="shared" si="58"/>
        <v>1480328.8</v>
      </c>
      <c r="E3511" s="24">
        <f t="shared" si="58"/>
        <v>1096330.8</v>
      </c>
      <c r="F3511" s="90">
        <v>444528</v>
      </c>
      <c r="G3511" s="90">
        <v>197529</v>
      </c>
      <c r="H3511" s="96">
        <v>0</v>
      </c>
      <c r="I3511" s="96">
        <v>258190</v>
      </c>
      <c r="J3511" s="25">
        <v>130954</v>
      </c>
      <c r="K3511" s="26">
        <v>4945</v>
      </c>
      <c r="L3511" s="96">
        <v>353840</v>
      </c>
      <c r="M3511" s="96">
        <v>281223.8</v>
      </c>
      <c r="N3511" s="25">
        <v>523752</v>
      </c>
      <c r="O3511" s="26">
        <v>194802</v>
      </c>
      <c r="P3511" s="96">
        <v>27254.799999999999</v>
      </c>
      <c r="Q3511" s="96">
        <v>159641</v>
      </c>
      <c r="R3511" s="25"/>
      <c r="S3511" s="26"/>
      <c r="T3511" s="96"/>
      <c r="U3511" s="96"/>
      <c r="V3511" s="25"/>
      <c r="W3511" s="26"/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1711</v>
      </c>
      <c r="B3512" s="110" t="s">
        <v>439</v>
      </c>
      <c r="C3512" s="110" t="s">
        <v>1580</v>
      </c>
      <c r="D3512" s="21">
        <f t="shared" si="58"/>
        <v>283413</v>
      </c>
      <c r="E3512" s="24">
        <f t="shared" si="58"/>
        <v>524778</v>
      </c>
      <c r="F3512" s="90">
        <v>0</v>
      </c>
      <c r="G3512" s="90">
        <v>0</v>
      </c>
      <c r="H3512" s="96">
        <v>0</v>
      </c>
      <c r="I3512" s="96">
        <v>63923</v>
      </c>
      <c r="J3512" s="25">
        <v>0</v>
      </c>
      <c r="K3512" s="26">
        <v>356300</v>
      </c>
      <c r="L3512" s="96">
        <v>283413</v>
      </c>
      <c r="M3512" s="96">
        <v>78505</v>
      </c>
      <c r="N3512" s="25">
        <v>0</v>
      </c>
      <c r="O3512" s="26">
        <v>26050</v>
      </c>
      <c r="P3512" s="96">
        <v>0</v>
      </c>
      <c r="Q3512" s="96">
        <v>0</v>
      </c>
      <c r="R3512" s="25"/>
      <c r="S3512" s="26"/>
      <c r="T3512" s="96"/>
      <c r="U3512" s="96"/>
      <c r="V3512" s="25"/>
      <c r="W3512" s="26"/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1711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>
        <v>0</v>
      </c>
      <c r="K3513" s="26">
        <v>0</v>
      </c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1711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1711</v>
      </c>
      <c r="B3515" s="110" t="s">
        <v>1581</v>
      </c>
      <c r="C3515" s="110" t="s">
        <v>1582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1711</v>
      </c>
      <c r="B3516" s="110" t="s">
        <v>444</v>
      </c>
      <c r="C3516" s="110" t="s">
        <v>445</v>
      </c>
      <c r="D3516" s="21">
        <f t="shared" si="58"/>
        <v>1781105</v>
      </c>
      <c r="E3516" s="24">
        <f t="shared" si="58"/>
        <v>3198005</v>
      </c>
      <c r="F3516" s="90">
        <v>0</v>
      </c>
      <c r="G3516" s="90">
        <v>0</v>
      </c>
      <c r="H3516" s="96">
        <v>102500</v>
      </c>
      <c r="I3516" s="96">
        <v>0</v>
      </c>
      <c r="J3516" s="25">
        <v>430600</v>
      </c>
      <c r="K3516" s="26">
        <v>50000</v>
      </c>
      <c r="L3516" s="96"/>
      <c r="M3516" s="96"/>
      <c r="N3516" s="25">
        <v>0</v>
      </c>
      <c r="O3516" s="26">
        <v>865000</v>
      </c>
      <c r="P3516" s="96">
        <v>1248005</v>
      </c>
      <c r="Q3516" s="96">
        <v>2283005</v>
      </c>
      <c r="R3516" s="25"/>
      <c r="S3516" s="26"/>
      <c r="T3516" s="96"/>
      <c r="U3516" s="96"/>
      <c r="V3516" s="25"/>
      <c r="W3516" s="26"/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1711</v>
      </c>
      <c r="B3517" s="110" t="s">
        <v>446</v>
      </c>
      <c r="C3517" s="110" t="s">
        <v>447</v>
      </c>
      <c r="D3517" s="21">
        <f t="shared" si="58"/>
        <v>954471.45</v>
      </c>
      <c r="E3517" s="24">
        <f t="shared" si="58"/>
        <v>598305.66</v>
      </c>
      <c r="F3517" s="90">
        <v>0</v>
      </c>
      <c r="G3517" s="90">
        <v>0</v>
      </c>
      <c r="H3517" s="96">
        <v>0</v>
      </c>
      <c r="I3517" s="96">
        <v>170800</v>
      </c>
      <c r="J3517" s="25">
        <v>0</v>
      </c>
      <c r="K3517" s="26">
        <v>0</v>
      </c>
      <c r="L3517" s="96">
        <v>898800</v>
      </c>
      <c r="M3517" s="96">
        <v>189350</v>
      </c>
      <c r="N3517" s="25">
        <v>55671.45</v>
      </c>
      <c r="O3517" s="26">
        <v>238155.66</v>
      </c>
      <c r="P3517" s="96">
        <v>0</v>
      </c>
      <c r="Q3517" s="96">
        <v>0</v>
      </c>
      <c r="R3517" s="25"/>
      <c r="S3517" s="26"/>
      <c r="T3517" s="96"/>
      <c r="U3517" s="96"/>
      <c r="V3517" s="25"/>
      <c r="W3517" s="26"/>
      <c r="X3517" s="96"/>
      <c r="Y3517" s="96"/>
      <c r="Z3517" s="25"/>
      <c r="AA3517" s="26"/>
      <c r="AB3517" s="96"/>
      <c r="AC3517" s="96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1711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1711</v>
      </c>
      <c r="B3519" s="110" t="s">
        <v>450</v>
      </c>
      <c r="C3519" s="110" t="s">
        <v>1583</v>
      </c>
      <c r="D3519" s="21">
        <f t="shared" si="58"/>
        <v>7920</v>
      </c>
      <c r="E3519" s="24">
        <f t="shared" si="58"/>
        <v>7920</v>
      </c>
      <c r="F3519" s="90"/>
      <c r="G3519" s="90"/>
      <c r="H3519" s="91"/>
      <c r="I3519" s="91"/>
      <c r="J3519" s="92"/>
      <c r="K3519" s="93"/>
      <c r="L3519" s="91">
        <v>0</v>
      </c>
      <c r="M3519" s="91">
        <v>7920</v>
      </c>
      <c r="N3519" s="92">
        <v>7920</v>
      </c>
      <c r="O3519" s="93">
        <v>0</v>
      </c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1711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1711</v>
      </c>
      <c r="B3521" s="110" t="s">
        <v>454</v>
      </c>
      <c r="C3521" s="110" t="s">
        <v>1584</v>
      </c>
      <c r="D3521" s="21">
        <f t="shared" si="58"/>
        <v>0</v>
      </c>
      <c r="E3521" s="24">
        <f t="shared" si="58"/>
        <v>103067.75</v>
      </c>
      <c r="F3521" s="90">
        <v>0</v>
      </c>
      <c r="G3521" s="90">
        <v>0</v>
      </c>
      <c r="H3521" s="91">
        <v>0</v>
      </c>
      <c r="I3521" s="91">
        <v>25935.5</v>
      </c>
      <c r="J3521" s="92">
        <v>0</v>
      </c>
      <c r="K3521" s="93">
        <v>0</v>
      </c>
      <c r="L3521" s="91">
        <v>0</v>
      </c>
      <c r="M3521" s="91">
        <v>51040.75</v>
      </c>
      <c r="N3521" s="92">
        <v>0</v>
      </c>
      <c r="O3521" s="93">
        <v>26091.5</v>
      </c>
      <c r="P3521" s="91">
        <v>0</v>
      </c>
      <c r="Q3521" s="91">
        <v>0</v>
      </c>
      <c r="R3521" s="92"/>
      <c r="S3521" s="93"/>
      <c r="T3521" s="91"/>
      <c r="U3521" s="91"/>
      <c r="V3521" s="92"/>
      <c r="W3521" s="93"/>
      <c r="X3521" s="91"/>
      <c r="Y3521" s="91"/>
      <c r="Z3521" s="92"/>
      <c r="AA3521" s="93"/>
      <c r="AB3521" s="91"/>
      <c r="AC3521" s="91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1711</v>
      </c>
      <c r="B3522" s="110" t="s">
        <v>456</v>
      </c>
      <c r="C3522" s="110" t="s">
        <v>1585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1711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>
        <v>0</v>
      </c>
      <c r="K3523" s="26">
        <v>0</v>
      </c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1711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1711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1711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1711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1711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1711</v>
      </c>
      <c r="B3529" s="110" t="s">
        <v>470</v>
      </c>
      <c r="C3529" s="110" t="s">
        <v>471</v>
      </c>
      <c r="D3529" s="21">
        <f t="shared" si="59"/>
        <v>29002.75</v>
      </c>
      <c r="E3529" s="24">
        <f t="shared" si="59"/>
        <v>0</v>
      </c>
      <c r="F3529" s="90"/>
      <c r="G3529" s="90"/>
      <c r="H3529" s="96"/>
      <c r="I3529" s="96"/>
      <c r="J3529" s="25">
        <v>29002.75</v>
      </c>
      <c r="K3529" s="26">
        <v>0</v>
      </c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1711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1711</v>
      </c>
      <c r="B3531" s="110" t="s">
        <v>474</v>
      </c>
      <c r="C3531" s="110" t="s">
        <v>475</v>
      </c>
      <c r="D3531" s="21">
        <f t="shared" si="59"/>
        <v>403735</v>
      </c>
      <c r="E3531" s="24">
        <f t="shared" si="59"/>
        <v>22350</v>
      </c>
      <c r="F3531" s="90">
        <v>196169</v>
      </c>
      <c r="G3531" s="90">
        <v>0</v>
      </c>
      <c r="H3531" s="91">
        <v>185516</v>
      </c>
      <c r="I3531" s="91">
        <v>0</v>
      </c>
      <c r="J3531" s="92">
        <v>1200</v>
      </c>
      <c r="K3531" s="93">
        <v>1500</v>
      </c>
      <c r="L3531" s="91">
        <v>0</v>
      </c>
      <c r="M3531" s="91">
        <v>20850</v>
      </c>
      <c r="N3531" s="92">
        <v>20850</v>
      </c>
      <c r="O3531" s="93">
        <v>0</v>
      </c>
      <c r="P3531" s="96"/>
      <c r="Q3531" s="96"/>
      <c r="R3531" s="92"/>
      <c r="S3531" s="93"/>
      <c r="T3531" s="91"/>
      <c r="U3531" s="91"/>
      <c r="V3531" s="92"/>
      <c r="W3531" s="93"/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1711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1711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1711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1711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1711</v>
      </c>
      <c r="B3536" s="110" t="s">
        <v>484</v>
      </c>
      <c r="C3536" s="110" t="s">
        <v>485</v>
      </c>
      <c r="D3536" s="21">
        <f t="shared" si="59"/>
        <v>595000</v>
      </c>
      <c r="E3536" s="24">
        <f t="shared" si="59"/>
        <v>595000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>
        <v>55000</v>
      </c>
      <c r="K3536" s="26">
        <v>55000</v>
      </c>
      <c r="L3536" s="96">
        <v>110000</v>
      </c>
      <c r="M3536" s="96">
        <v>110000</v>
      </c>
      <c r="N3536" s="25">
        <v>110000</v>
      </c>
      <c r="O3536" s="26">
        <v>100000</v>
      </c>
      <c r="P3536" s="96">
        <v>100000</v>
      </c>
      <c r="Q3536" s="96">
        <v>110000</v>
      </c>
      <c r="R3536" s="25"/>
      <c r="S3536" s="26"/>
      <c r="T3536" s="96"/>
      <c r="U3536" s="96"/>
      <c r="V3536" s="25"/>
      <c r="W3536" s="26"/>
      <c r="X3536" s="96"/>
      <c r="Y3536" s="96"/>
      <c r="Z3536" s="25"/>
      <c r="AA3536" s="26"/>
      <c r="AB3536" s="96"/>
      <c r="AC3536" s="96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1711</v>
      </c>
      <c r="B3537" s="110" t="s">
        <v>486</v>
      </c>
      <c r="C3537" s="110" t="s">
        <v>1586</v>
      </c>
      <c r="D3537" s="21">
        <f t="shared" si="59"/>
        <v>5367795.5</v>
      </c>
      <c r="E3537" s="24">
        <f t="shared" si="59"/>
        <v>5297616.5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>
        <v>712125.5</v>
      </c>
      <c r="K3537" s="93">
        <v>697035.5</v>
      </c>
      <c r="L3537" s="91">
        <v>913584</v>
      </c>
      <c r="M3537" s="91">
        <v>963740</v>
      </c>
      <c r="N3537" s="92">
        <v>963740</v>
      </c>
      <c r="O3537" s="93">
        <v>943191</v>
      </c>
      <c r="P3537" s="96">
        <v>943191</v>
      </c>
      <c r="Q3537" s="96">
        <v>839678</v>
      </c>
      <c r="R3537" s="92"/>
      <c r="S3537" s="93"/>
      <c r="T3537" s="91"/>
      <c r="U3537" s="91"/>
      <c r="V3537" s="92"/>
      <c r="W3537" s="93"/>
      <c r="X3537" s="91"/>
      <c r="Y3537" s="91"/>
      <c r="Z3537" s="92"/>
      <c r="AA3537" s="93"/>
      <c r="AB3537" s="91"/>
      <c r="AC3537" s="91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1711</v>
      </c>
      <c r="B3538" s="110" t="s">
        <v>488</v>
      </c>
      <c r="C3538" s="110" t="s">
        <v>489</v>
      </c>
      <c r="D3538" s="21">
        <f t="shared" si="59"/>
        <v>443465</v>
      </c>
      <c r="E3538" s="24">
        <f t="shared" si="59"/>
        <v>457641</v>
      </c>
      <c r="F3538" s="90">
        <v>73830</v>
      </c>
      <c r="G3538" s="90">
        <v>72840</v>
      </c>
      <c r="H3538" s="96">
        <v>72840</v>
      </c>
      <c r="I3538" s="96">
        <v>78120</v>
      </c>
      <c r="J3538" s="25">
        <v>85235</v>
      </c>
      <c r="K3538" s="26">
        <v>88431</v>
      </c>
      <c r="L3538" s="96">
        <v>66030</v>
      </c>
      <c r="M3538" s="96">
        <v>74550</v>
      </c>
      <c r="N3538" s="25">
        <v>74550</v>
      </c>
      <c r="O3538" s="26">
        <v>70980</v>
      </c>
      <c r="P3538" s="91">
        <v>70980</v>
      </c>
      <c r="Q3538" s="91">
        <v>72720</v>
      </c>
      <c r="R3538" s="25"/>
      <c r="S3538" s="26"/>
      <c r="T3538" s="96"/>
      <c r="U3538" s="96"/>
      <c r="V3538" s="25"/>
      <c r="W3538" s="26"/>
      <c r="X3538" s="96"/>
      <c r="Y3538" s="96"/>
      <c r="Z3538" s="25"/>
      <c r="AA3538" s="26"/>
      <c r="AB3538" s="96"/>
      <c r="AC3538" s="96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1711</v>
      </c>
      <c r="B3539" s="110" t="s">
        <v>490</v>
      </c>
      <c r="C3539" s="110" t="s">
        <v>1587</v>
      </c>
      <c r="D3539" s="21">
        <f t="shared" si="59"/>
        <v>683385</v>
      </c>
      <c r="E3539" s="24">
        <f t="shared" si="59"/>
        <v>683385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>
        <v>3000</v>
      </c>
      <c r="K3539" s="93">
        <v>3000</v>
      </c>
      <c r="L3539" s="91">
        <v>159500</v>
      </c>
      <c r="M3539" s="91">
        <v>159500</v>
      </c>
      <c r="N3539" s="92">
        <v>165500</v>
      </c>
      <c r="O3539" s="93">
        <v>165500</v>
      </c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1711</v>
      </c>
      <c r="B3540" s="110" t="s">
        <v>492</v>
      </c>
      <c r="C3540" s="110" t="s">
        <v>493</v>
      </c>
      <c r="D3540" s="21">
        <f t="shared" si="59"/>
        <v>30700</v>
      </c>
      <c r="E3540" s="24">
        <f t="shared" si="59"/>
        <v>30700</v>
      </c>
      <c r="F3540" s="90"/>
      <c r="G3540" s="90"/>
      <c r="H3540" s="91"/>
      <c r="I3540" s="91"/>
      <c r="J3540" s="92">
        <v>30700</v>
      </c>
      <c r="K3540" s="93">
        <v>30700</v>
      </c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1711</v>
      </c>
      <c r="B3541" s="110" t="s">
        <v>494</v>
      </c>
      <c r="C3541" s="110" t="s">
        <v>495</v>
      </c>
      <c r="D3541" s="21">
        <f t="shared" si="59"/>
        <v>3681200</v>
      </c>
      <c r="E3541" s="24">
        <f t="shared" si="59"/>
        <v>4397100</v>
      </c>
      <c r="F3541" s="90">
        <v>0</v>
      </c>
      <c r="G3541" s="90">
        <v>758100</v>
      </c>
      <c r="H3541" s="91">
        <v>1540800</v>
      </c>
      <c r="I3541" s="91">
        <v>758700</v>
      </c>
      <c r="J3541" s="92">
        <v>285700</v>
      </c>
      <c r="K3541" s="93">
        <v>421000</v>
      </c>
      <c r="L3541" s="91">
        <v>115500</v>
      </c>
      <c r="M3541" s="91">
        <v>757300</v>
      </c>
      <c r="N3541" s="92">
        <v>981900</v>
      </c>
      <c r="O3541" s="93">
        <v>943500</v>
      </c>
      <c r="P3541" s="91">
        <v>757300</v>
      </c>
      <c r="Q3541" s="91">
        <v>758500</v>
      </c>
      <c r="R3541" s="92"/>
      <c r="S3541" s="93"/>
      <c r="T3541" s="91"/>
      <c r="U3541" s="91"/>
      <c r="V3541" s="92"/>
      <c r="W3541" s="93"/>
      <c r="X3541" s="91"/>
      <c r="Y3541" s="91"/>
      <c r="Z3541" s="92"/>
      <c r="AA3541" s="93"/>
      <c r="AB3541" s="91"/>
      <c r="AC3541" s="91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1711</v>
      </c>
      <c r="B3542" s="110" t="s">
        <v>496</v>
      </c>
      <c r="C3542" s="110" t="s">
        <v>497</v>
      </c>
      <c r="D3542" s="21">
        <f t="shared" si="59"/>
        <v>2400</v>
      </c>
      <c r="E3542" s="24">
        <f t="shared" si="59"/>
        <v>0</v>
      </c>
      <c r="F3542" s="90"/>
      <c r="G3542" s="90"/>
      <c r="H3542" s="96"/>
      <c r="I3542" s="96"/>
      <c r="J3542" s="25">
        <v>2400</v>
      </c>
      <c r="K3542" s="26">
        <v>0</v>
      </c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1711</v>
      </c>
      <c r="B3543" s="110" t="s">
        <v>498</v>
      </c>
      <c r="C3543" s="110" t="s">
        <v>461</v>
      </c>
      <c r="D3543" s="21">
        <f t="shared" si="59"/>
        <v>1335110.4099999999</v>
      </c>
      <c r="E3543" s="24">
        <f t="shared" si="59"/>
        <v>1123875.1499999999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>
        <v>196278.71</v>
      </c>
      <c r="K3543" s="93">
        <v>177121.65</v>
      </c>
      <c r="L3543" s="91">
        <v>187806.66</v>
      </c>
      <c r="M3543" s="91">
        <v>146059.99</v>
      </c>
      <c r="N3543" s="92">
        <v>161905.69</v>
      </c>
      <c r="O3543" s="93">
        <v>161606.92000000001</v>
      </c>
      <c r="P3543" s="96">
        <v>145980.21</v>
      </c>
      <c r="Q3543" s="96">
        <v>250957.26</v>
      </c>
      <c r="R3543" s="92"/>
      <c r="S3543" s="93"/>
      <c r="T3543" s="91"/>
      <c r="U3543" s="91"/>
      <c r="V3543" s="92"/>
      <c r="W3543" s="93"/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1711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1711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1711</v>
      </c>
      <c r="B3546" s="110" t="s">
        <v>503</v>
      </c>
      <c r="C3546" s="110" t="s">
        <v>504</v>
      </c>
      <c r="D3546" s="21">
        <f t="shared" si="59"/>
        <v>22094.449999999997</v>
      </c>
      <c r="E3546" s="24">
        <f t="shared" si="59"/>
        <v>20980</v>
      </c>
      <c r="F3546" s="90">
        <v>4446.67</v>
      </c>
      <c r="G3546" s="90">
        <v>5520</v>
      </c>
      <c r="H3546" s="96">
        <v>4600</v>
      </c>
      <c r="I3546" s="96">
        <v>3680</v>
      </c>
      <c r="J3546" s="25">
        <v>2708.68</v>
      </c>
      <c r="K3546" s="26">
        <v>3656</v>
      </c>
      <c r="L3546" s="96">
        <v>4140</v>
      </c>
      <c r="M3546" s="96">
        <v>0</v>
      </c>
      <c r="N3546" s="25">
        <v>1612</v>
      </c>
      <c r="O3546" s="26">
        <v>1840</v>
      </c>
      <c r="P3546" s="96">
        <v>4587.1000000000004</v>
      </c>
      <c r="Q3546" s="96">
        <v>6284</v>
      </c>
      <c r="R3546" s="25"/>
      <c r="S3546" s="26"/>
      <c r="T3546" s="96"/>
      <c r="U3546" s="96"/>
      <c r="V3546" s="25"/>
      <c r="W3546" s="26"/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1711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1711</v>
      </c>
      <c r="B3548" s="110" t="s">
        <v>507</v>
      </c>
      <c r="C3548" s="110" t="s">
        <v>508</v>
      </c>
      <c r="D3548" s="21">
        <f t="shared" si="59"/>
        <v>32718</v>
      </c>
      <c r="E3548" s="24">
        <f t="shared" si="59"/>
        <v>75000</v>
      </c>
      <c r="F3548" s="90">
        <v>0</v>
      </c>
      <c r="G3548" s="90">
        <v>0</v>
      </c>
      <c r="H3548" s="96">
        <v>0</v>
      </c>
      <c r="I3548" s="96">
        <v>0</v>
      </c>
      <c r="J3548" s="25">
        <v>218</v>
      </c>
      <c r="K3548" s="26">
        <v>0</v>
      </c>
      <c r="L3548" s="96">
        <v>19900</v>
      </c>
      <c r="M3548" s="96">
        <v>0</v>
      </c>
      <c r="N3548" s="25">
        <v>0</v>
      </c>
      <c r="O3548" s="26">
        <v>0</v>
      </c>
      <c r="P3548" s="96">
        <v>12600</v>
      </c>
      <c r="Q3548" s="96">
        <v>75000</v>
      </c>
      <c r="R3548" s="25"/>
      <c r="S3548" s="26"/>
      <c r="T3548" s="96"/>
      <c r="U3548" s="96"/>
      <c r="V3548" s="25"/>
      <c r="W3548" s="26"/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1711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>
        <v>0</v>
      </c>
      <c r="K3549" s="26">
        <v>0</v>
      </c>
      <c r="L3549" s="96">
        <v>0</v>
      </c>
      <c r="M3549" s="96">
        <v>0</v>
      </c>
      <c r="N3549" s="25">
        <v>0</v>
      </c>
      <c r="O3549" s="26">
        <v>0</v>
      </c>
      <c r="P3549" s="96">
        <v>0</v>
      </c>
      <c r="Q3549" s="96">
        <v>0</v>
      </c>
      <c r="R3549" s="25"/>
      <c r="S3549" s="26"/>
      <c r="T3549" s="96"/>
      <c r="U3549" s="96"/>
      <c r="V3549" s="25"/>
      <c r="W3549" s="26"/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1711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28694.16</v>
      </c>
      <c r="F3550" s="90">
        <v>0</v>
      </c>
      <c r="G3550" s="90">
        <v>0</v>
      </c>
      <c r="H3550" s="96">
        <v>44.58</v>
      </c>
      <c r="I3550" s="96">
        <v>0</v>
      </c>
      <c r="J3550" s="25">
        <v>0</v>
      </c>
      <c r="K3550" s="26">
        <v>28383.94</v>
      </c>
      <c r="L3550" s="96">
        <v>0</v>
      </c>
      <c r="M3550" s="96">
        <v>0</v>
      </c>
      <c r="N3550" s="25">
        <v>0</v>
      </c>
      <c r="O3550" s="26">
        <v>310.22000000000003</v>
      </c>
      <c r="P3550" s="96">
        <v>0</v>
      </c>
      <c r="Q3550" s="96">
        <v>0</v>
      </c>
      <c r="R3550" s="25"/>
      <c r="S3550" s="26"/>
      <c r="T3550" s="96"/>
      <c r="U3550" s="96"/>
      <c r="V3550" s="25"/>
      <c r="W3550" s="26"/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1711</v>
      </c>
      <c r="B3551" s="110" t="s">
        <v>513</v>
      </c>
      <c r="C3551" s="110" t="s">
        <v>514</v>
      </c>
      <c r="D3551" s="21">
        <f t="shared" si="59"/>
        <v>364.16</v>
      </c>
      <c r="E3551" s="24">
        <f t="shared" si="59"/>
        <v>340</v>
      </c>
      <c r="F3551" s="90"/>
      <c r="G3551" s="90"/>
      <c r="H3551" s="91"/>
      <c r="I3551" s="91"/>
      <c r="J3551" s="92">
        <v>340</v>
      </c>
      <c r="K3551" s="93">
        <v>340</v>
      </c>
      <c r="L3551" s="91">
        <v>24.16</v>
      </c>
      <c r="M3551" s="91">
        <v>0</v>
      </c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1711</v>
      </c>
      <c r="B3552" s="110" t="s">
        <v>515</v>
      </c>
      <c r="C3552" s="110" t="s">
        <v>516</v>
      </c>
      <c r="D3552" s="21">
        <f t="shared" si="59"/>
        <v>408436</v>
      </c>
      <c r="E3552" s="24">
        <f t="shared" si="59"/>
        <v>489235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>
        <v>12732</v>
      </c>
      <c r="M3552" s="96">
        <v>8644</v>
      </c>
      <c r="N3552" s="25">
        <v>8677</v>
      </c>
      <c r="O3552" s="26">
        <v>73545</v>
      </c>
      <c r="P3552" s="91">
        <v>271285</v>
      </c>
      <c r="Q3552" s="91">
        <v>372801</v>
      </c>
      <c r="R3552" s="25"/>
      <c r="S3552" s="26"/>
      <c r="T3552" s="96"/>
      <c r="U3552" s="96"/>
      <c r="V3552" s="25"/>
      <c r="W3552" s="26"/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1711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1711</v>
      </c>
      <c r="B3554" s="110" t="s">
        <v>519</v>
      </c>
      <c r="C3554" s="110" t="s">
        <v>520</v>
      </c>
      <c r="D3554" s="21">
        <f t="shared" si="59"/>
        <v>132951.28</v>
      </c>
      <c r="E3554" s="24">
        <f t="shared" si="59"/>
        <v>144670.82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>
        <v>17146.689999999999</v>
      </c>
      <c r="K3554" s="26">
        <v>27644.83</v>
      </c>
      <c r="L3554" s="96">
        <v>28973.21</v>
      </c>
      <c r="M3554" s="96">
        <v>29109.8</v>
      </c>
      <c r="N3554" s="25">
        <v>29109.8</v>
      </c>
      <c r="O3554" s="26">
        <v>25250.01</v>
      </c>
      <c r="P3554" s="91">
        <v>25250.01</v>
      </c>
      <c r="Q3554" s="91">
        <v>34102.720000000001</v>
      </c>
      <c r="R3554" s="25"/>
      <c r="S3554" s="26"/>
      <c r="T3554" s="96"/>
      <c r="U3554" s="96"/>
      <c r="V3554" s="25"/>
      <c r="W3554" s="26"/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1711</v>
      </c>
      <c r="B3555" s="110" t="s">
        <v>521</v>
      </c>
      <c r="C3555" s="110" t="s">
        <v>1588</v>
      </c>
      <c r="D3555" s="21">
        <f t="shared" si="59"/>
        <v>4864</v>
      </c>
      <c r="E3555" s="24">
        <f t="shared" si="59"/>
        <v>4864</v>
      </c>
      <c r="F3555" s="90"/>
      <c r="G3555" s="90"/>
      <c r="H3555" s="96"/>
      <c r="I3555" s="96"/>
      <c r="J3555" s="25">
        <v>4864</v>
      </c>
      <c r="K3555" s="26">
        <v>4864</v>
      </c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1711</v>
      </c>
      <c r="B3556" s="110" t="s">
        <v>522</v>
      </c>
      <c r="C3556" s="110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1711</v>
      </c>
      <c r="B3557" s="110" t="s">
        <v>523</v>
      </c>
      <c r="C3557" s="110" t="s">
        <v>1670</v>
      </c>
      <c r="D3557" s="21">
        <f t="shared" ref="D3557:D3620" si="60">F3557+H3557+J3557+L3557+N3557+P3557+R3557+T3557+V3557+X3557+Z3557+AB3557</f>
        <v>57084</v>
      </c>
      <c r="E3557" s="24">
        <f t="shared" ref="E3557:E3620" si="61">G3557+I3557+K3557+M3557+O3557+Q3557+S3557+U3557+W3557+Y3557+AA3557+AC3557</f>
        <v>77950</v>
      </c>
      <c r="F3557" s="90">
        <v>11333</v>
      </c>
      <c r="G3557" s="90">
        <v>11333</v>
      </c>
      <c r="H3557" s="91">
        <v>11322</v>
      </c>
      <c r="I3557" s="91">
        <v>11322</v>
      </c>
      <c r="J3557" s="92">
        <v>13892</v>
      </c>
      <c r="K3557" s="93">
        <v>34758</v>
      </c>
      <c r="L3557" s="91">
        <v>15382</v>
      </c>
      <c r="M3557" s="91">
        <v>15382</v>
      </c>
      <c r="N3557" s="92">
        <v>2552</v>
      </c>
      <c r="O3557" s="93">
        <v>2552</v>
      </c>
      <c r="P3557" s="96">
        <v>2603</v>
      </c>
      <c r="Q3557" s="96">
        <v>2603</v>
      </c>
      <c r="R3557" s="92"/>
      <c r="S3557" s="93"/>
      <c r="T3557" s="91"/>
      <c r="U3557" s="91"/>
      <c r="V3557" s="92"/>
      <c r="W3557" s="93"/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1711</v>
      </c>
      <c r="B3558" s="110" t="s">
        <v>524</v>
      </c>
      <c r="C3558" s="110" t="s">
        <v>525</v>
      </c>
      <c r="D3558" s="21">
        <f t="shared" si="60"/>
        <v>32326599.760000002</v>
      </c>
      <c r="E3558" s="24">
        <f t="shared" si="61"/>
        <v>32326599.760000002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>
        <v>13403705.550000001</v>
      </c>
      <c r="M3558" s="96">
        <v>13403705.550000001</v>
      </c>
      <c r="N3558" s="25">
        <v>11827105.550000001</v>
      </c>
      <c r="O3558" s="26">
        <v>11827105.550000001</v>
      </c>
      <c r="P3558" s="91">
        <v>1755336</v>
      </c>
      <c r="Q3558" s="91">
        <v>1755336</v>
      </c>
      <c r="R3558" s="25"/>
      <c r="S3558" s="26"/>
      <c r="T3558" s="96"/>
      <c r="U3558" s="96"/>
      <c r="V3558" s="25"/>
      <c r="W3558" s="26"/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1711</v>
      </c>
      <c r="B3559" s="110" t="s">
        <v>526</v>
      </c>
      <c r="C3559" s="110" t="s">
        <v>527</v>
      </c>
      <c r="D3559" s="21">
        <f t="shared" si="60"/>
        <v>3572102.79</v>
      </c>
      <c r="E3559" s="24">
        <f t="shared" si="61"/>
        <v>2433130</v>
      </c>
      <c r="F3559" s="90"/>
      <c r="G3559" s="90"/>
      <c r="H3559" s="91"/>
      <c r="I3559" s="91"/>
      <c r="J3559" s="92">
        <v>2433130</v>
      </c>
      <c r="K3559" s="93">
        <v>2433130</v>
      </c>
      <c r="L3559" s="91">
        <v>0</v>
      </c>
      <c r="M3559" s="91">
        <v>0</v>
      </c>
      <c r="N3559" s="92">
        <v>762594.24</v>
      </c>
      <c r="O3559" s="93">
        <v>0</v>
      </c>
      <c r="P3559" s="96">
        <v>376378.55</v>
      </c>
      <c r="Q3559" s="96">
        <v>0</v>
      </c>
      <c r="R3559" s="92"/>
      <c r="S3559" s="93"/>
      <c r="T3559" s="91"/>
      <c r="U3559" s="91"/>
      <c r="V3559" s="92"/>
      <c r="W3559" s="93"/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1711</v>
      </c>
      <c r="B3560" s="110" t="s">
        <v>528</v>
      </c>
      <c r="C3560" s="110" t="s">
        <v>529</v>
      </c>
      <c r="D3560" s="21">
        <f t="shared" si="60"/>
        <v>1255981.2</v>
      </c>
      <c r="E3560" s="24">
        <f t="shared" si="61"/>
        <v>3135124.5300000003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>
        <v>101347.23</v>
      </c>
      <c r="K3560" s="26">
        <v>0</v>
      </c>
      <c r="L3560" s="96">
        <v>264071.11</v>
      </c>
      <c r="M3560" s="96">
        <v>1516344</v>
      </c>
      <c r="N3560" s="25">
        <v>226994.45</v>
      </c>
      <c r="O3560" s="26">
        <v>0</v>
      </c>
      <c r="P3560" s="91">
        <v>185794.42</v>
      </c>
      <c r="Q3560" s="91">
        <v>0</v>
      </c>
      <c r="R3560" s="25"/>
      <c r="S3560" s="26"/>
      <c r="T3560" s="96"/>
      <c r="U3560" s="96"/>
      <c r="V3560" s="25"/>
      <c r="W3560" s="26"/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1711</v>
      </c>
      <c r="B3561" s="110" t="s">
        <v>530</v>
      </c>
      <c r="C3561" s="110" t="s">
        <v>531</v>
      </c>
      <c r="D3561" s="21">
        <f t="shared" si="60"/>
        <v>2998613.66</v>
      </c>
      <c r="E3561" s="24">
        <f t="shared" si="61"/>
        <v>4990952.66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>
        <v>0</v>
      </c>
      <c r="K3561" s="26">
        <v>0</v>
      </c>
      <c r="L3561" s="96">
        <v>1246041</v>
      </c>
      <c r="M3561" s="96">
        <v>0</v>
      </c>
      <c r="N3561" s="25">
        <v>0</v>
      </c>
      <c r="O3561" s="26">
        <v>0</v>
      </c>
      <c r="P3561" s="96">
        <v>0</v>
      </c>
      <c r="Q3561" s="96">
        <v>0</v>
      </c>
      <c r="R3561" s="25"/>
      <c r="S3561" s="26"/>
      <c r="T3561" s="96"/>
      <c r="U3561" s="96"/>
      <c r="V3561" s="25"/>
      <c r="W3561" s="26"/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1711</v>
      </c>
      <c r="B3562" s="110" t="s">
        <v>532</v>
      </c>
      <c r="C3562" s="110" t="s">
        <v>533</v>
      </c>
      <c r="D3562" s="21">
        <f t="shared" si="60"/>
        <v>2942036</v>
      </c>
      <c r="E3562" s="24">
        <f t="shared" si="61"/>
        <v>3331936</v>
      </c>
      <c r="F3562" s="90"/>
      <c r="G3562" s="90"/>
      <c r="H3562" s="91"/>
      <c r="I3562" s="91"/>
      <c r="J3562" s="92">
        <v>0</v>
      </c>
      <c r="K3562" s="93">
        <v>0</v>
      </c>
      <c r="L3562" s="91">
        <v>437200</v>
      </c>
      <c r="M3562" s="91">
        <v>1576600</v>
      </c>
      <c r="N3562" s="92">
        <v>749500</v>
      </c>
      <c r="O3562" s="93">
        <v>0</v>
      </c>
      <c r="P3562" s="96">
        <v>1755336</v>
      </c>
      <c r="Q3562" s="96">
        <v>1755336</v>
      </c>
      <c r="R3562" s="92"/>
      <c r="S3562" s="93"/>
      <c r="T3562" s="91"/>
      <c r="U3562" s="91"/>
      <c r="V3562" s="92"/>
      <c r="W3562" s="93"/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1711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1711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1711</v>
      </c>
      <c r="B3565" s="110" t="s">
        <v>538</v>
      </c>
      <c r="C3565" s="110" t="s">
        <v>1671</v>
      </c>
      <c r="D3565" s="21">
        <f t="shared" si="60"/>
        <v>376</v>
      </c>
      <c r="E3565" s="24">
        <f t="shared" si="61"/>
        <v>1302</v>
      </c>
      <c r="F3565" s="90">
        <v>40</v>
      </c>
      <c r="G3565" s="90">
        <v>30</v>
      </c>
      <c r="H3565" s="96">
        <v>10</v>
      </c>
      <c r="I3565" s="96">
        <v>20</v>
      </c>
      <c r="J3565" s="25">
        <v>260</v>
      </c>
      <c r="K3565" s="26">
        <v>520</v>
      </c>
      <c r="L3565" s="96">
        <v>10</v>
      </c>
      <c r="M3565" s="96">
        <v>0</v>
      </c>
      <c r="N3565" s="25">
        <v>0</v>
      </c>
      <c r="O3565" s="26">
        <v>10</v>
      </c>
      <c r="P3565" s="96">
        <v>56</v>
      </c>
      <c r="Q3565" s="96">
        <v>722</v>
      </c>
      <c r="R3565" s="25"/>
      <c r="S3565" s="26"/>
      <c r="T3565" s="96"/>
      <c r="U3565" s="96"/>
      <c r="V3565" s="25"/>
      <c r="W3565" s="26"/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1711</v>
      </c>
      <c r="B3566" s="110" t="s">
        <v>539</v>
      </c>
      <c r="C3566" s="110" t="s">
        <v>540</v>
      </c>
      <c r="D3566" s="21">
        <f t="shared" si="60"/>
        <v>4578</v>
      </c>
      <c r="E3566" s="24">
        <f t="shared" si="61"/>
        <v>5278</v>
      </c>
      <c r="F3566" s="90">
        <v>1400</v>
      </c>
      <c r="G3566" s="90">
        <v>1050</v>
      </c>
      <c r="H3566" s="91">
        <v>350</v>
      </c>
      <c r="I3566" s="91">
        <v>700</v>
      </c>
      <c r="J3566" s="92">
        <v>700</v>
      </c>
      <c r="K3566" s="93">
        <v>1400</v>
      </c>
      <c r="L3566" s="91">
        <v>350</v>
      </c>
      <c r="M3566" s="91">
        <v>0</v>
      </c>
      <c r="N3566" s="92">
        <v>0</v>
      </c>
      <c r="O3566" s="93">
        <v>350</v>
      </c>
      <c r="P3566" s="96">
        <v>1778</v>
      </c>
      <c r="Q3566" s="96">
        <v>1778</v>
      </c>
      <c r="R3566" s="92"/>
      <c r="S3566" s="93"/>
      <c r="T3566" s="91"/>
      <c r="U3566" s="91"/>
      <c r="V3566" s="92"/>
      <c r="W3566" s="93"/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1711</v>
      </c>
      <c r="B3567" s="110" t="s">
        <v>541</v>
      </c>
      <c r="C3567" s="110" t="s">
        <v>542</v>
      </c>
      <c r="D3567" s="21">
        <f t="shared" si="60"/>
        <v>412</v>
      </c>
      <c r="E3567" s="24">
        <f t="shared" si="61"/>
        <v>1970</v>
      </c>
      <c r="F3567" s="90"/>
      <c r="G3567" s="90"/>
      <c r="H3567" s="91"/>
      <c r="I3567" s="91"/>
      <c r="J3567" s="92">
        <v>412</v>
      </c>
      <c r="K3567" s="93">
        <v>824</v>
      </c>
      <c r="L3567" s="91"/>
      <c r="M3567" s="91"/>
      <c r="N3567" s="92"/>
      <c r="O3567" s="93"/>
      <c r="P3567" s="91">
        <v>0</v>
      </c>
      <c r="Q3567" s="91">
        <v>1146</v>
      </c>
      <c r="R3567" s="92"/>
      <c r="S3567" s="93"/>
      <c r="T3567" s="91"/>
      <c r="U3567" s="91"/>
      <c r="V3567" s="92"/>
      <c r="W3567" s="93"/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1711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1711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1711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1711</v>
      </c>
      <c r="B3571" s="110" t="s">
        <v>549</v>
      </c>
      <c r="C3571" s="110" t="s">
        <v>550</v>
      </c>
      <c r="D3571" s="21">
        <f t="shared" si="60"/>
        <v>70410</v>
      </c>
      <c r="E3571" s="24">
        <f t="shared" si="61"/>
        <v>157426</v>
      </c>
      <c r="F3571" s="90">
        <v>0</v>
      </c>
      <c r="G3571" s="90">
        <v>60426</v>
      </c>
      <c r="H3571" s="91">
        <v>0</v>
      </c>
      <c r="I3571" s="91">
        <v>0</v>
      </c>
      <c r="J3571" s="92">
        <v>0</v>
      </c>
      <c r="K3571" s="93">
        <v>0</v>
      </c>
      <c r="L3571" s="91">
        <v>70410</v>
      </c>
      <c r="M3571" s="91">
        <v>0</v>
      </c>
      <c r="N3571" s="92">
        <v>0</v>
      </c>
      <c r="O3571" s="93">
        <v>0</v>
      </c>
      <c r="P3571" s="91">
        <v>0</v>
      </c>
      <c r="Q3571" s="91">
        <v>97000</v>
      </c>
      <c r="R3571" s="92"/>
      <c r="S3571" s="93"/>
      <c r="T3571" s="91"/>
      <c r="U3571" s="91"/>
      <c r="V3571" s="92"/>
      <c r="W3571" s="93"/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1711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1711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1711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1711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1711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1711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1711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1711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1711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1711</v>
      </c>
      <c r="B3581" s="110" t="s">
        <v>569</v>
      </c>
      <c r="C3581" s="110" t="s">
        <v>570</v>
      </c>
      <c r="D3581" s="21">
        <f t="shared" si="60"/>
        <v>267300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>
        <v>267300</v>
      </c>
      <c r="K3581" s="93">
        <v>0</v>
      </c>
      <c r="L3581" s="91">
        <v>0</v>
      </c>
      <c r="M3581" s="91">
        <v>0</v>
      </c>
      <c r="N3581" s="92">
        <v>0</v>
      </c>
      <c r="O3581" s="93">
        <v>0</v>
      </c>
      <c r="P3581" s="96">
        <v>0</v>
      </c>
      <c r="Q3581" s="96">
        <v>0</v>
      </c>
      <c r="R3581" s="92"/>
      <c r="S3581" s="93"/>
      <c r="T3581" s="91"/>
      <c r="U3581" s="91"/>
      <c r="V3581" s="92"/>
      <c r="W3581" s="93"/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1711</v>
      </c>
      <c r="B3582" s="110" t="s">
        <v>571</v>
      </c>
      <c r="C3582" s="110" t="s">
        <v>572</v>
      </c>
      <c r="D3582" s="21">
        <f t="shared" si="60"/>
        <v>403051.65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>
        <v>18535</v>
      </c>
      <c r="K3582" s="26">
        <v>0</v>
      </c>
      <c r="L3582" s="96">
        <v>76903.33</v>
      </c>
      <c r="M3582" s="96">
        <v>0</v>
      </c>
      <c r="N3582" s="25">
        <v>76903.33</v>
      </c>
      <c r="O3582" s="26">
        <v>0</v>
      </c>
      <c r="P3582" s="91">
        <v>76903.33</v>
      </c>
      <c r="Q3582" s="91">
        <v>0</v>
      </c>
      <c r="R3582" s="25"/>
      <c r="S3582" s="26"/>
      <c r="T3582" s="96"/>
      <c r="U3582" s="96"/>
      <c r="V3582" s="25"/>
      <c r="W3582" s="26"/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1711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1711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1711</v>
      </c>
      <c r="B3585" s="110" t="s">
        <v>577</v>
      </c>
      <c r="C3585" s="110" t="s">
        <v>1590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>
        <v>0</v>
      </c>
      <c r="M3585" s="91">
        <v>0</v>
      </c>
      <c r="N3585" s="92">
        <v>0</v>
      </c>
      <c r="O3585" s="93">
        <v>0</v>
      </c>
      <c r="P3585" s="91">
        <v>0</v>
      </c>
      <c r="Q3585" s="91">
        <v>0</v>
      </c>
      <c r="R3585" s="92"/>
      <c r="S3585" s="93"/>
      <c r="T3585" s="91"/>
      <c r="U3585" s="91"/>
      <c r="V3585" s="92"/>
      <c r="W3585" s="93"/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1711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>
        <v>0</v>
      </c>
      <c r="K3586" s="26">
        <v>0</v>
      </c>
      <c r="L3586" s="96">
        <v>0</v>
      </c>
      <c r="M3586" s="96">
        <v>0</v>
      </c>
      <c r="N3586" s="25">
        <v>0</v>
      </c>
      <c r="O3586" s="26">
        <v>0</v>
      </c>
      <c r="P3586" s="91">
        <v>0</v>
      </c>
      <c r="Q3586" s="91">
        <v>0</v>
      </c>
      <c r="R3586" s="25"/>
      <c r="S3586" s="26"/>
      <c r="T3586" s="96"/>
      <c r="U3586" s="96"/>
      <c r="V3586" s="25"/>
      <c r="W3586" s="26"/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1711</v>
      </c>
      <c r="B3587" s="110" t="s">
        <v>580</v>
      </c>
      <c r="C3587" s="110" t="s">
        <v>581</v>
      </c>
      <c r="D3587" s="21">
        <f t="shared" si="60"/>
        <v>3713903.77</v>
      </c>
      <c r="E3587" s="24">
        <f t="shared" si="61"/>
        <v>2662964.0699999998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>
        <v>0</v>
      </c>
      <c r="K3587" s="26">
        <v>5529.5</v>
      </c>
      <c r="L3587" s="96">
        <v>1066062.58</v>
      </c>
      <c r="M3587" s="96">
        <v>0</v>
      </c>
      <c r="N3587" s="25">
        <v>176951</v>
      </c>
      <c r="O3587" s="26">
        <v>0</v>
      </c>
      <c r="P3587" s="96">
        <v>0</v>
      </c>
      <c r="Q3587" s="96">
        <v>0</v>
      </c>
      <c r="R3587" s="25"/>
      <c r="S3587" s="26"/>
      <c r="T3587" s="96"/>
      <c r="U3587" s="96"/>
      <c r="V3587" s="25"/>
      <c r="W3587" s="26"/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1711</v>
      </c>
      <c r="B3588" s="110" t="s">
        <v>582</v>
      </c>
      <c r="C3588" s="110" t="s">
        <v>1591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>
        <v>0</v>
      </c>
      <c r="K3588" s="26">
        <v>0</v>
      </c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1711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>
        <v>0</v>
      </c>
      <c r="K3589" s="93">
        <v>0</v>
      </c>
      <c r="L3589" s="91">
        <v>0</v>
      </c>
      <c r="M3589" s="91">
        <v>0</v>
      </c>
      <c r="N3589" s="92">
        <v>0</v>
      </c>
      <c r="O3589" s="93">
        <v>0</v>
      </c>
      <c r="P3589" s="96">
        <v>0</v>
      </c>
      <c r="Q3589" s="96">
        <v>0</v>
      </c>
      <c r="R3589" s="92"/>
      <c r="S3589" s="93"/>
      <c r="T3589" s="91"/>
      <c r="U3589" s="91"/>
      <c r="V3589" s="92"/>
      <c r="W3589" s="93"/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1711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1711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1711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1711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1711</v>
      </c>
      <c r="B3594" s="110" t="s">
        <v>593</v>
      </c>
      <c r="C3594" s="110" t="s">
        <v>1592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1711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1711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1711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1711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1711</v>
      </c>
      <c r="B3599" s="110" t="s">
        <v>602</v>
      </c>
      <c r="C3599" s="110" t="s">
        <v>1672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1711</v>
      </c>
      <c r="B3600" s="110" t="s">
        <v>1593</v>
      </c>
      <c r="C3600" s="110" t="s">
        <v>1594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1711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1711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1711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1711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1711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1711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1711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1711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1711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132810</v>
      </c>
      <c r="F3609" s="90"/>
      <c r="G3609" s="90"/>
      <c r="H3609" s="96"/>
      <c r="I3609" s="96"/>
      <c r="J3609" s="25">
        <v>0</v>
      </c>
      <c r="K3609" s="26">
        <v>4580</v>
      </c>
      <c r="L3609" s="96"/>
      <c r="M3609" s="96"/>
      <c r="N3609" s="25">
        <v>0</v>
      </c>
      <c r="O3609" s="26">
        <v>116910</v>
      </c>
      <c r="P3609" s="96">
        <v>0</v>
      </c>
      <c r="Q3609" s="96">
        <v>11320</v>
      </c>
      <c r="R3609" s="25"/>
      <c r="S3609" s="26"/>
      <c r="T3609" s="96"/>
      <c r="U3609" s="96"/>
      <c r="V3609" s="25"/>
      <c r="W3609" s="26"/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1711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87300</v>
      </c>
      <c r="F3610" s="90">
        <v>0</v>
      </c>
      <c r="G3610" s="90">
        <v>14850</v>
      </c>
      <c r="H3610" s="96">
        <v>0</v>
      </c>
      <c r="I3610" s="96">
        <v>10900</v>
      </c>
      <c r="J3610" s="25">
        <v>0</v>
      </c>
      <c r="K3610" s="26">
        <v>11450</v>
      </c>
      <c r="L3610" s="96">
        <v>0</v>
      </c>
      <c r="M3610" s="96">
        <v>14350</v>
      </c>
      <c r="N3610" s="25">
        <v>0</v>
      </c>
      <c r="O3610" s="26">
        <v>20350</v>
      </c>
      <c r="P3610" s="96">
        <v>0</v>
      </c>
      <c r="Q3610" s="96">
        <v>15400</v>
      </c>
      <c r="R3610" s="25"/>
      <c r="S3610" s="26"/>
      <c r="T3610" s="96"/>
      <c r="U3610" s="96"/>
      <c r="V3610" s="25"/>
      <c r="W3610" s="26"/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1711</v>
      </c>
      <c r="B3611" s="110" t="s">
        <v>623</v>
      </c>
      <c r="C3611" s="110" t="s">
        <v>624</v>
      </c>
      <c r="D3611" s="21">
        <f t="shared" si="60"/>
        <v>881.5</v>
      </c>
      <c r="E3611" s="24">
        <f t="shared" si="61"/>
        <v>9886.5</v>
      </c>
      <c r="F3611" s="90"/>
      <c r="G3611" s="90"/>
      <c r="H3611" s="96"/>
      <c r="I3611" s="96"/>
      <c r="J3611" s="25">
        <v>881.5</v>
      </c>
      <c r="K3611" s="26">
        <v>9886.5</v>
      </c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1711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1711</v>
      </c>
      <c r="B3613" s="110" t="s">
        <v>627</v>
      </c>
      <c r="C3613" s="110" t="s">
        <v>628</v>
      </c>
      <c r="D3613" s="21">
        <f t="shared" si="60"/>
        <v>700</v>
      </c>
      <c r="E3613" s="24">
        <f t="shared" si="61"/>
        <v>23110</v>
      </c>
      <c r="F3613" s="90"/>
      <c r="G3613" s="90"/>
      <c r="H3613" s="96"/>
      <c r="I3613" s="96"/>
      <c r="J3613" s="25"/>
      <c r="K3613" s="26"/>
      <c r="L3613" s="96">
        <v>700</v>
      </c>
      <c r="M3613" s="96">
        <v>23110</v>
      </c>
      <c r="N3613" s="25">
        <v>0</v>
      </c>
      <c r="O3613" s="26">
        <v>0</v>
      </c>
      <c r="P3613" s="96">
        <v>0</v>
      </c>
      <c r="Q3613" s="96">
        <v>0</v>
      </c>
      <c r="R3613" s="25"/>
      <c r="S3613" s="26"/>
      <c r="T3613" s="96"/>
      <c r="U3613" s="96"/>
      <c r="V3613" s="25"/>
      <c r="W3613" s="26"/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1711</v>
      </c>
      <c r="B3614" s="110" t="s">
        <v>629</v>
      </c>
      <c r="C3614" s="110" t="s">
        <v>630</v>
      </c>
      <c r="D3614" s="21">
        <f t="shared" si="60"/>
        <v>125190</v>
      </c>
      <c r="E3614" s="24">
        <f t="shared" si="61"/>
        <v>1182578.49</v>
      </c>
      <c r="F3614" s="90">
        <v>4921</v>
      </c>
      <c r="G3614" s="90">
        <v>147033</v>
      </c>
      <c r="H3614" s="96">
        <v>7935</v>
      </c>
      <c r="I3614" s="96">
        <v>145511</v>
      </c>
      <c r="J3614" s="25">
        <v>25330</v>
      </c>
      <c r="K3614" s="26">
        <v>164767</v>
      </c>
      <c r="L3614" s="96">
        <v>7785</v>
      </c>
      <c r="M3614" s="96">
        <v>121975</v>
      </c>
      <c r="N3614" s="25">
        <v>72187</v>
      </c>
      <c r="O3614" s="26">
        <v>402072</v>
      </c>
      <c r="P3614" s="96">
        <v>7032</v>
      </c>
      <c r="Q3614" s="96">
        <v>201220.49</v>
      </c>
      <c r="R3614" s="25"/>
      <c r="S3614" s="26"/>
      <c r="T3614" s="96"/>
      <c r="U3614" s="96"/>
      <c r="V3614" s="25"/>
      <c r="W3614" s="26"/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1711</v>
      </c>
      <c r="B3615" s="110" t="s">
        <v>631</v>
      </c>
      <c r="C3615" s="110" t="s">
        <v>632</v>
      </c>
      <c r="D3615" s="21">
        <f t="shared" si="60"/>
        <v>21967</v>
      </c>
      <c r="E3615" s="24">
        <f t="shared" si="61"/>
        <v>439273</v>
      </c>
      <c r="F3615" s="90">
        <v>0</v>
      </c>
      <c r="G3615" s="90">
        <v>82928</v>
      </c>
      <c r="H3615" s="96">
        <v>0</v>
      </c>
      <c r="I3615" s="96">
        <v>75646</v>
      </c>
      <c r="J3615" s="25">
        <v>0</v>
      </c>
      <c r="K3615" s="26">
        <v>88819</v>
      </c>
      <c r="L3615" s="96">
        <v>8897</v>
      </c>
      <c r="M3615" s="96">
        <v>59850</v>
      </c>
      <c r="N3615" s="25">
        <v>13070</v>
      </c>
      <c r="O3615" s="26">
        <v>55125</v>
      </c>
      <c r="P3615" s="96">
        <v>0</v>
      </c>
      <c r="Q3615" s="96">
        <v>76905</v>
      </c>
      <c r="R3615" s="25"/>
      <c r="S3615" s="26"/>
      <c r="T3615" s="96"/>
      <c r="U3615" s="96"/>
      <c r="V3615" s="25"/>
      <c r="W3615" s="26"/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1711</v>
      </c>
      <c r="B3616" s="110" t="s">
        <v>633</v>
      </c>
      <c r="C3616" s="110" t="s">
        <v>1595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1711</v>
      </c>
      <c r="B3617" s="110" t="s">
        <v>634</v>
      </c>
      <c r="C3617" s="110" t="s">
        <v>1596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1711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1711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0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/>
      <c r="U3619" s="96"/>
      <c r="V3619" s="25"/>
      <c r="W3619" s="26"/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1711</v>
      </c>
      <c r="B3620" s="110" t="s">
        <v>639</v>
      </c>
      <c r="C3620" s="110" t="s">
        <v>640</v>
      </c>
      <c r="D3620" s="21">
        <f t="shared" si="60"/>
        <v>15583.1</v>
      </c>
      <c r="E3620" s="24">
        <f t="shared" si="61"/>
        <v>1982674.25</v>
      </c>
      <c r="F3620" s="90">
        <v>2</v>
      </c>
      <c r="G3620" s="90">
        <v>323044.5</v>
      </c>
      <c r="H3620" s="96">
        <v>2</v>
      </c>
      <c r="I3620" s="96">
        <v>345699</v>
      </c>
      <c r="J3620" s="25">
        <v>3587.5</v>
      </c>
      <c r="K3620" s="26">
        <v>397147.75</v>
      </c>
      <c r="L3620" s="96">
        <v>3330.6</v>
      </c>
      <c r="M3620" s="96">
        <v>301575</v>
      </c>
      <c r="N3620" s="25">
        <v>1111</v>
      </c>
      <c r="O3620" s="26">
        <v>260729</v>
      </c>
      <c r="P3620" s="96">
        <v>7550</v>
      </c>
      <c r="Q3620" s="96">
        <v>354479</v>
      </c>
      <c r="R3620" s="25"/>
      <c r="S3620" s="26"/>
      <c r="T3620" s="96"/>
      <c r="U3620" s="96"/>
      <c r="V3620" s="25"/>
      <c r="W3620" s="26"/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1711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536281.25</v>
      </c>
      <c r="F3621" s="90">
        <v>0</v>
      </c>
      <c r="G3621" s="90">
        <v>39988</v>
      </c>
      <c r="H3621" s="96">
        <v>0</v>
      </c>
      <c r="I3621" s="96">
        <v>167475</v>
      </c>
      <c r="J3621" s="25">
        <v>0</v>
      </c>
      <c r="K3621" s="26">
        <v>49634.25</v>
      </c>
      <c r="L3621" s="96">
        <v>0</v>
      </c>
      <c r="M3621" s="96">
        <v>133086</v>
      </c>
      <c r="N3621" s="25">
        <v>0</v>
      </c>
      <c r="O3621" s="26">
        <v>82133</v>
      </c>
      <c r="P3621" s="96">
        <v>0</v>
      </c>
      <c r="Q3621" s="96">
        <v>63965</v>
      </c>
      <c r="R3621" s="25"/>
      <c r="S3621" s="26"/>
      <c r="T3621" s="96"/>
      <c r="U3621" s="96"/>
      <c r="V3621" s="25"/>
      <c r="W3621" s="26"/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1711</v>
      </c>
      <c r="B3622" s="110" t="s">
        <v>643</v>
      </c>
      <c r="C3622" s="110" t="s">
        <v>644</v>
      </c>
      <c r="D3622" s="21">
        <f t="shared" si="62"/>
        <v>85176.74</v>
      </c>
      <c r="E3622" s="24">
        <f t="shared" si="63"/>
        <v>23976.47</v>
      </c>
      <c r="F3622" s="90">
        <v>9357.19</v>
      </c>
      <c r="G3622" s="90">
        <v>0</v>
      </c>
      <c r="H3622" s="96">
        <v>50994.1</v>
      </c>
      <c r="I3622" s="96">
        <v>0</v>
      </c>
      <c r="J3622" s="25">
        <v>17510.900000000001</v>
      </c>
      <c r="K3622" s="26">
        <v>23976.47</v>
      </c>
      <c r="L3622" s="96">
        <v>0</v>
      </c>
      <c r="M3622" s="96">
        <v>0</v>
      </c>
      <c r="N3622" s="25">
        <v>0</v>
      </c>
      <c r="O3622" s="26">
        <v>0</v>
      </c>
      <c r="P3622" s="96">
        <v>7314.55</v>
      </c>
      <c r="Q3622" s="96">
        <v>0</v>
      </c>
      <c r="R3622" s="25"/>
      <c r="S3622" s="26"/>
      <c r="T3622" s="96"/>
      <c r="U3622" s="96"/>
      <c r="V3622" s="25"/>
      <c r="W3622" s="26"/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1711</v>
      </c>
      <c r="B3623" s="110" t="s">
        <v>645</v>
      </c>
      <c r="C3623" s="110" t="s">
        <v>646</v>
      </c>
      <c r="D3623" s="21">
        <f t="shared" si="62"/>
        <v>1266.48</v>
      </c>
      <c r="E3623" s="24">
        <f t="shared" si="63"/>
        <v>11891.849999999999</v>
      </c>
      <c r="F3623" s="90">
        <v>0</v>
      </c>
      <c r="G3623" s="90">
        <v>4587.95</v>
      </c>
      <c r="H3623" s="96">
        <v>0</v>
      </c>
      <c r="I3623" s="96">
        <v>4065.95</v>
      </c>
      <c r="J3623" s="25">
        <v>1266.48</v>
      </c>
      <c r="K3623" s="26">
        <v>1544.13</v>
      </c>
      <c r="L3623" s="96">
        <v>0</v>
      </c>
      <c r="M3623" s="96">
        <v>0</v>
      </c>
      <c r="N3623" s="25">
        <v>0</v>
      </c>
      <c r="O3623" s="26">
        <v>0</v>
      </c>
      <c r="P3623" s="96">
        <v>0</v>
      </c>
      <c r="Q3623" s="96">
        <v>1693.82</v>
      </c>
      <c r="R3623" s="25"/>
      <c r="S3623" s="26"/>
      <c r="T3623" s="96"/>
      <c r="U3623" s="96"/>
      <c r="V3623" s="25"/>
      <c r="W3623" s="26"/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1711</v>
      </c>
      <c r="B3624" s="110" t="s">
        <v>647</v>
      </c>
      <c r="C3624" s="110" t="s">
        <v>648</v>
      </c>
      <c r="D3624" s="21">
        <f t="shared" si="62"/>
        <v>2190</v>
      </c>
      <c r="E3624" s="24">
        <f t="shared" si="63"/>
        <v>107751</v>
      </c>
      <c r="F3624" s="90">
        <v>0</v>
      </c>
      <c r="G3624" s="90">
        <v>11414</v>
      </c>
      <c r="H3624" s="96">
        <v>620</v>
      </c>
      <c r="I3624" s="96">
        <v>21123</v>
      </c>
      <c r="J3624" s="25">
        <v>0</v>
      </c>
      <c r="K3624" s="26">
        <v>19175</v>
      </c>
      <c r="L3624" s="96">
        <v>210</v>
      </c>
      <c r="M3624" s="96">
        <v>15420</v>
      </c>
      <c r="N3624" s="25">
        <v>600</v>
      </c>
      <c r="O3624" s="26">
        <v>23677</v>
      </c>
      <c r="P3624" s="96">
        <v>760</v>
      </c>
      <c r="Q3624" s="96">
        <v>16942</v>
      </c>
      <c r="R3624" s="25"/>
      <c r="S3624" s="26"/>
      <c r="T3624" s="96"/>
      <c r="U3624" s="96"/>
      <c r="V3624" s="25"/>
      <c r="W3624" s="26"/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1711</v>
      </c>
      <c r="B3625" s="110" t="s">
        <v>649</v>
      </c>
      <c r="C3625" s="110" t="s">
        <v>650</v>
      </c>
      <c r="D3625" s="21">
        <f t="shared" si="62"/>
        <v>2360</v>
      </c>
      <c r="E3625" s="24">
        <f t="shared" si="63"/>
        <v>83309</v>
      </c>
      <c r="F3625" s="90">
        <v>320</v>
      </c>
      <c r="G3625" s="90">
        <v>12548</v>
      </c>
      <c r="H3625" s="96">
        <v>180</v>
      </c>
      <c r="I3625" s="96">
        <v>17450</v>
      </c>
      <c r="J3625" s="25">
        <v>0</v>
      </c>
      <c r="K3625" s="26">
        <v>4722</v>
      </c>
      <c r="L3625" s="96">
        <v>290</v>
      </c>
      <c r="M3625" s="96">
        <v>14339</v>
      </c>
      <c r="N3625" s="25">
        <v>860</v>
      </c>
      <c r="O3625" s="26">
        <v>16648</v>
      </c>
      <c r="P3625" s="96">
        <v>710</v>
      </c>
      <c r="Q3625" s="96">
        <v>17602</v>
      </c>
      <c r="R3625" s="25"/>
      <c r="S3625" s="26"/>
      <c r="T3625" s="96"/>
      <c r="U3625" s="96"/>
      <c r="V3625" s="25"/>
      <c r="W3625" s="26"/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1711</v>
      </c>
      <c r="B3626" s="110" t="s">
        <v>651</v>
      </c>
      <c r="C3626" s="110" t="s">
        <v>652</v>
      </c>
      <c r="D3626" s="21">
        <f t="shared" si="62"/>
        <v>4212</v>
      </c>
      <c r="E3626" s="24">
        <f t="shared" si="63"/>
        <v>410420.25</v>
      </c>
      <c r="F3626" s="90">
        <v>888</v>
      </c>
      <c r="G3626" s="90">
        <v>73180</v>
      </c>
      <c r="H3626" s="96">
        <v>3</v>
      </c>
      <c r="I3626" s="96">
        <v>65185</v>
      </c>
      <c r="J3626" s="25">
        <v>2221</v>
      </c>
      <c r="K3626" s="26">
        <v>40213.25</v>
      </c>
      <c r="L3626" s="96">
        <v>0</v>
      </c>
      <c r="M3626" s="96">
        <v>93291</v>
      </c>
      <c r="N3626" s="25">
        <v>0</v>
      </c>
      <c r="O3626" s="26">
        <v>66201</v>
      </c>
      <c r="P3626" s="96">
        <v>1100</v>
      </c>
      <c r="Q3626" s="96">
        <v>72350</v>
      </c>
      <c r="R3626" s="25"/>
      <c r="S3626" s="26"/>
      <c r="T3626" s="96"/>
      <c r="U3626" s="96"/>
      <c r="V3626" s="25"/>
      <c r="W3626" s="26"/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1711</v>
      </c>
      <c r="B3627" s="110" t="s">
        <v>653</v>
      </c>
      <c r="C3627" s="110" t="s">
        <v>1597</v>
      </c>
      <c r="D3627" s="21">
        <f t="shared" si="62"/>
        <v>0</v>
      </c>
      <c r="E3627" s="24">
        <f t="shared" si="63"/>
        <v>87737.5</v>
      </c>
      <c r="F3627" s="90">
        <v>0</v>
      </c>
      <c r="G3627" s="90">
        <v>17693</v>
      </c>
      <c r="H3627" s="96">
        <v>0</v>
      </c>
      <c r="I3627" s="96">
        <v>2266</v>
      </c>
      <c r="J3627" s="25">
        <v>0</v>
      </c>
      <c r="K3627" s="26">
        <v>4041.5</v>
      </c>
      <c r="L3627" s="96">
        <v>0</v>
      </c>
      <c r="M3627" s="96">
        <v>9082</v>
      </c>
      <c r="N3627" s="25">
        <v>0</v>
      </c>
      <c r="O3627" s="26">
        <v>25637</v>
      </c>
      <c r="P3627" s="96">
        <v>0</v>
      </c>
      <c r="Q3627" s="96">
        <v>29018</v>
      </c>
      <c r="R3627" s="25"/>
      <c r="S3627" s="26"/>
      <c r="T3627" s="96"/>
      <c r="U3627" s="96"/>
      <c r="V3627" s="25"/>
      <c r="W3627" s="26"/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1711</v>
      </c>
      <c r="B3628" s="110" t="s">
        <v>654</v>
      </c>
      <c r="C3628" s="110" t="s">
        <v>1598</v>
      </c>
      <c r="D3628" s="21">
        <f t="shared" si="62"/>
        <v>20119.34</v>
      </c>
      <c r="E3628" s="24">
        <f t="shared" si="63"/>
        <v>0</v>
      </c>
      <c r="F3628" s="90">
        <v>2015.2</v>
      </c>
      <c r="G3628" s="90">
        <v>0</v>
      </c>
      <c r="H3628" s="96">
        <v>235.49</v>
      </c>
      <c r="I3628" s="96">
        <v>0</v>
      </c>
      <c r="J3628" s="25">
        <v>0</v>
      </c>
      <c r="K3628" s="26">
        <v>0</v>
      </c>
      <c r="L3628" s="96">
        <v>3543.83</v>
      </c>
      <c r="M3628" s="96">
        <v>0</v>
      </c>
      <c r="N3628" s="25">
        <v>4203.66</v>
      </c>
      <c r="O3628" s="26">
        <v>0</v>
      </c>
      <c r="P3628" s="96">
        <v>10121.16</v>
      </c>
      <c r="Q3628" s="96">
        <v>0</v>
      </c>
      <c r="R3628" s="25"/>
      <c r="S3628" s="26"/>
      <c r="T3628" s="96"/>
      <c r="U3628" s="96"/>
      <c r="V3628" s="25"/>
      <c r="W3628" s="26"/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1711</v>
      </c>
      <c r="B3629" s="110" t="s">
        <v>655</v>
      </c>
      <c r="C3629" s="110" t="s">
        <v>1599</v>
      </c>
      <c r="D3629" s="21">
        <f t="shared" si="62"/>
        <v>0</v>
      </c>
      <c r="E3629" s="24">
        <f t="shared" si="63"/>
        <v>6016.24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>
        <v>0</v>
      </c>
      <c r="K3629" s="26">
        <v>0</v>
      </c>
      <c r="L3629" s="96">
        <v>0</v>
      </c>
      <c r="M3629" s="96">
        <v>0</v>
      </c>
      <c r="N3629" s="25">
        <v>0</v>
      </c>
      <c r="O3629" s="26">
        <v>4948.8500000000004</v>
      </c>
      <c r="P3629" s="96">
        <v>0</v>
      </c>
      <c r="Q3629" s="96">
        <v>819.45</v>
      </c>
      <c r="R3629" s="25"/>
      <c r="S3629" s="26"/>
      <c r="T3629" s="96"/>
      <c r="U3629" s="96"/>
      <c r="V3629" s="25"/>
      <c r="W3629" s="26"/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1711</v>
      </c>
      <c r="B3630" s="110" t="s">
        <v>656</v>
      </c>
      <c r="C3630" s="110" t="s">
        <v>1600</v>
      </c>
      <c r="D3630" s="21">
        <f t="shared" si="62"/>
        <v>0</v>
      </c>
      <c r="E3630" s="24">
        <f t="shared" si="63"/>
        <v>19693.5</v>
      </c>
      <c r="F3630" s="90">
        <v>0</v>
      </c>
      <c r="G3630" s="90">
        <v>1187</v>
      </c>
      <c r="H3630" s="96">
        <v>0</v>
      </c>
      <c r="I3630" s="96">
        <v>4137</v>
      </c>
      <c r="J3630" s="25">
        <v>0</v>
      </c>
      <c r="K3630" s="26">
        <v>8255.5</v>
      </c>
      <c r="L3630" s="96">
        <v>0</v>
      </c>
      <c r="M3630" s="96">
        <v>280</v>
      </c>
      <c r="N3630" s="25">
        <v>0</v>
      </c>
      <c r="O3630" s="26">
        <v>3618</v>
      </c>
      <c r="P3630" s="96">
        <v>0</v>
      </c>
      <c r="Q3630" s="96">
        <v>2216</v>
      </c>
      <c r="R3630" s="25"/>
      <c r="S3630" s="26"/>
      <c r="T3630" s="96"/>
      <c r="U3630" s="96"/>
      <c r="V3630" s="25"/>
      <c r="W3630" s="26"/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1711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17005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>
        <v>0</v>
      </c>
      <c r="M3631" s="96">
        <v>0</v>
      </c>
      <c r="N3631" s="25">
        <v>0</v>
      </c>
      <c r="O3631" s="26">
        <v>7788</v>
      </c>
      <c r="P3631" s="96">
        <v>0</v>
      </c>
      <c r="Q3631" s="96">
        <v>0</v>
      </c>
      <c r="R3631" s="25"/>
      <c r="S3631" s="26"/>
      <c r="T3631" s="96"/>
      <c r="U3631" s="96"/>
      <c r="V3631" s="25"/>
      <c r="W3631" s="26"/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1711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1711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1711</v>
      </c>
      <c r="B3634" s="110" t="s">
        <v>663</v>
      </c>
      <c r="C3634" s="110" t="s">
        <v>664</v>
      </c>
      <c r="D3634" s="21">
        <f t="shared" si="62"/>
        <v>65299</v>
      </c>
      <c r="E3634" s="24">
        <f t="shared" si="63"/>
        <v>23736381.939999998</v>
      </c>
      <c r="F3634" s="90">
        <v>0</v>
      </c>
      <c r="G3634" s="90">
        <v>4808471</v>
      </c>
      <c r="H3634" s="96">
        <v>0</v>
      </c>
      <c r="I3634" s="96">
        <v>4354682</v>
      </c>
      <c r="J3634" s="25">
        <v>63844</v>
      </c>
      <c r="K3634" s="26">
        <v>2490598.94</v>
      </c>
      <c r="L3634" s="96">
        <v>0</v>
      </c>
      <c r="M3634" s="96">
        <v>4243825</v>
      </c>
      <c r="N3634" s="25">
        <v>1455</v>
      </c>
      <c r="O3634" s="26">
        <v>3763697</v>
      </c>
      <c r="P3634" s="96">
        <v>0</v>
      </c>
      <c r="Q3634" s="96">
        <v>4075108</v>
      </c>
      <c r="R3634" s="25"/>
      <c r="S3634" s="26"/>
      <c r="T3634" s="96"/>
      <c r="U3634" s="96"/>
      <c r="V3634" s="25"/>
      <c r="W3634" s="26"/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1711</v>
      </c>
      <c r="B3635" s="110" t="s">
        <v>665</v>
      </c>
      <c r="C3635" s="110" t="s">
        <v>666</v>
      </c>
      <c r="D3635" s="21">
        <f t="shared" si="62"/>
        <v>204601.18</v>
      </c>
      <c r="E3635" s="24">
        <f t="shared" si="63"/>
        <v>10093595.6</v>
      </c>
      <c r="F3635" s="90">
        <v>0</v>
      </c>
      <c r="G3635" s="90">
        <v>2179571</v>
      </c>
      <c r="H3635" s="96">
        <v>55693</v>
      </c>
      <c r="I3635" s="96">
        <v>1915721</v>
      </c>
      <c r="J3635" s="25">
        <v>23365</v>
      </c>
      <c r="K3635" s="26">
        <v>1119142.6000000001</v>
      </c>
      <c r="L3635" s="96">
        <v>64282.879999999997</v>
      </c>
      <c r="M3635" s="96">
        <v>1486998</v>
      </c>
      <c r="N3635" s="25">
        <v>40096.300000000003</v>
      </c>
      <c r="O3635" s="26">
        <v>1377581</v>
      </c>
      <c r="P3635" s="96">
        <v>21164</v>
      </c>
      <c r="Q3635" s="96">
        <v>2014582</v>
      </c>
      <c r="R3635" s="25"/>
      <c r="S3635" s="26"/>
      <c r="T3635" s="96"/>
      <c r="U3635" s="96"/>
      <c r="V3635" s="25"/>
      <c r="W3635" s="26"/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1711</v>
      </c>
      <c r="B3636" s="110" t="s">
        <v>667</v>
      </c>
      <c r="C3636" s="110" t="s">
        <v>668</v>
      </c>
      <c r="D3636" s="21">
        <f t="shared" si="62"/>
        <v>27706</v>
      </c>
      <c r="E3636" s="24">
        <f t="shared" si="63"/>
        <v>414795.1</v>
      </c>
      <c r="F3636" s="90">
        <v>0</v>
      </c>
      <c r="G3636" s="90">
        <v>3178</v>
      </c>
      <c r="H3636" s="96">
        <v>0</v>
      </c>
      <c r="I3636" s="96">
        <v>7406</v>
      </c>
      <c r="J3636" s="25">
        <v>27706</v>
      </c>
      <c r="K3636" s="26">
        <v>383796.1</v>
      </c>
      <c r="L3636" s="96">
        <v>0</v>
      </c>
      <c r="M3636" s="96">
        <v>8202</v>
      </c>
      <c r="N3636" s="25">
        <v>0</v>
      </c>
      <c r="O3636" s="26">
        <v>7308</v>
      </c>
      <c r="P3636" s="96">
        <v>0</v>
      </c>
      <c r="Q3636" s="96">
        <v>4905</v>
      </c>
      <c r="R3636" s="25"/>
      <c r="S3636" s="26"/>
      <c r="T3636" s="96"/>
      <c r="U3636" s="96"/>
      <c r="V3636" s="25"/>
      <c r="W3636" s="26"/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1711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89944</v>
      </c>
      <c r="F3637" s="90"/>
      <c r="G3637" s="90"/>
      <c r="H3637" s="96"/>
      <c r="I3637" s="96"/>
      <c r="J3637" s="25">
        <v>0</v>
      </c>
      <c r="K3637" s="26">
        <v>89944</v>
      </c>
      <c r="L3637" s="96"/>
      <c r="M3637" s="96"/>
      <c r="N3637" s="25"/>
      <c r="O3637" s="26"/>
      <c r="P3637" s="96"/>
      <c r="Q3637" s="96"/>
      <c r="R3637" s="25"/>
      <c r="S3637" s="26"/>
      <c r="T3637" s="96"/>
      <c r="U3637" s="96"/>
      <c r="V3637" s="25"/>
      <c r="W3637" s="26"/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1711</v>
      </c>
      <c r="B3638" s="110" t="s">
        <v>671</v>
      </c>
      <c r="C3638" s="110" t="s">
        <v>1601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1711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2132874.19</v>
      </c>
      <c r="F3639" s="90"/>
      <c r="G3639" s="90"/>
      <c r="H3639" s="96"/>
      <c r="I3639" s="96"/>
      <c r="J3639" s="25">
        <v>0</v>
      </c>
      <c r="K3639" s="26">
        <v>2132874.19</v>
      </c>
      <c r="L3639" s="96">
        <v>0</v>
      </c>
      <c r="M3639" s="96">
        <v>0</v>
      </c>
      <c r="N3639" s="25">
        <v>0</v>
      </c>
      <c r="O3639" s="26">
        <v>0</v>
      </c>
      <c r="P3639" s="91">
        <v>0</v>
      </c>
      <c r="Q3639" s="91">
        <v>0</v>
      </c>
      <c r="R3639" s="25"/>
      <c r="S3639" s="26"/>
      <c r="T3639" s="96"/>
      <c r="U3639" s="96"/>
      <c r="V3639" s="25"/>
      <c r="W3639" s="26"/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1711</v>
      </c>
      <c r="B3640" s="110" t="s">
        <v>674</v>
      </c>
      <c r="C3640" s="110" t="s">
        <v>675</v>
      </c>
      <c r="D3640" s="21">
        <f t="shared" si="62"/>
        <v>30589590.600000001</v>
      </c>
      <c r="E3640" s="24">
        <f t="shared" si="63"/>
        <v>63366769.75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>
        <v>2426754.94</v>
      </c>
      <c r="K3640" s="93">
        <v>0</v>
      </c>
      <c r="L3640" s="91">
        <v>5820425</v>
      </c>
      <c r="M3640" s="91">
        <v>8436396.8300000001</v>
      </c>
      <c r="N3640" s="92">
        <v>3763697</v>
      </c>
      <c r="O3640" s="93">
        <v>10039387.83</v>
      </c>
      <c r="P3640" s="96">
        <v>4075108</v>
      </c>
      <c r="Q3640" s="96">
        <v>2800</v>
      </c>
      <c r="R3640" s="92"/>
      <c r="S3640" s="93"/>
      <c r="T3640" s="91"/>
      <c r="U3640" s="91"/>
      <c r="V3640" s="92"/>
      <c r="W3640" s="93"/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1711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1711</v>
      </c>
      <c r="B3642" s="110" t="s">
        <v>678</v>
      </c>
      <c r="C3642" s="110" t="s">
        <v>679</v>
      </c>
      <c r="D3642" s="21">
        <f t="shared" si="62"/>
        <v>2703731</v>
      </c>
      <c r="E3642" s="24">
        <f t="shared" si="63"/>
        <v>12503303.98</v>
      </c>
      <c r="F3642" s="90"/>
      <c r="G3642" s="90"/>
      <c r="H3642" s="96">
        <v>284453</v>
      </c>
      <c r="I3642" s="96">
        <v>8598905.5399999991</v>
      </c>
      <c r="J3642" s="25">
        <v>183736</v>
      </c>
      <c r="K3642" s="26">
        <v>0</v>
      </c>
      <c r="L3642" s="96">
        <v>155294</v>
      </c>
      <c r="M3642" s="96">
        <v>1955299.22</v>
      </c>
      <c r="N3642" s="25">
        <v>174516</v>
      </c>
      <c r="O3642" s="26">
        <v>1949099.22</v>
      </c>
      <c r="P3642" s="96">
        <v>1905732</v>
      </c>
      <c r="Q3642" s="96">
        <v>0</v>
      </c>
      <c r="R3642" s="25"/>
      <c r="S3642" s="26"/>
      <c r="T3642" s="96"/>
      <c r="U3642" s="96"/>
      <c r="V3642" s="25"/>
      <c r="W3642" s="26"/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1711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2384811.5</v>
      </c>
      <c r="F3643" s="90">
        <v>0</v>
      </c>
      <c r="G3643" s="90">
        <v>134035.65</v>
      </c>
      <c r="H3643" s="91">
        <v>0</v>
      </c>
      <c r="I3643" s="91">
        <v>165196.99</v>
      </c>
      <c r="J3643" s="92">
        <v>0</v>
      </c>
      <c r="K3643" s="93">
        <v>179543.44</v>
      </c>
      <c r="L3643" s="91">
        <v>0</v>
      </c>
      <c r="M3643" s="91">
        <v>320530.58</v>
      </c>
      <c r="N3643" s="92">
        <v>0</v>
      </c>
      <c r="O3643" s="93">
        <v>14530.32</v>
      </c>
      <c r="P3643" s="96">
        <v>0</v>
      </c>
      <c r="Q3643" s="96">
        <v>1570974.52</v>
      </c>
      <c r="R3643" s="92"/>
      <c r="S3643" s="93"/>
      <c r="T3643" s="91"/>
      <c r="U3643" s="91"/>
      <c r="V3643" s="92"/>
      <c r="W3643" s="93"/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1711</v>
      </c>
      <c r="B3644" s="110" t="s">
        <v>682</v>
      </c>
      <c r="C3644" s="110" t="s">
        <v>683</v>
      </c>
      <c r="D3644" s="21">
        <f t="shared" si="62"/>
        <v>30479.88</v>
      </c>
      <c r="E3644" s="24">
        <f t="shared" si="63"/>
        <v>593520.74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>
        <v>30479.88</v>
      </c>
      <c r="K3644" s="26">
        <v>26725</v>
      </c>
      <c r="L3644" s="96">
        <v>0</v>
      </c>
      <c r="M3644" s="96">
        <v>279349.99</v>
      </c>
      <c r="N3644" s="25">
        <v>0</v>
      </c>
      <c r="O3644" s="26">
        <v>74405.710000000006</v>
      </c>
      <c r="P3644" s="91">
        <v>0</v>
      </c>
      <c r="Q3644" s="91">
        <v>113559.54</v>
      </c>
      <c r="R3644" s="25"/>
      <c r="S3644" s="26"/>
      <c r="T3644" s="96"/>
      <c r="U3644" s="96"/>
      <c r="V3644" s="25"/>
      <c r="W3644" s="26"/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1711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864944.77</v>
      </c>
      <c r="F3645" s="90">
        <v>0</v>
      </c>
      <c r="G3645" s="90">
        <v>707169.77</v>
      </c>
      <c r="H3645" s="96">
        <v>0</v>
      </c>
      <c r="I3645" s="96">
        <v>0</v>
      </c>
      <c r="J3645" s="25">
        <v>0</v>
      </c>
      <c r="K3645" s="26">
        <v>49250</v>
      </c>
      <c r="L3645" s="96">
        <v>0</v>
      </c>
      <c r="M3645" s="96">
        <v>17700</v>
      </c>
      <c r="N3645" s="25">
        <v>0</v>
      </c>
      <c r="O3645" s="26">
        <v>46500</v>
      </c>
      <c r="P3645" s="96">
        <v>0</v>
      </c>
      <c r="Q3645" s="96">
        <v>44325</v>
      </c>
      <c r="R3645" s="25"/>
      <c r="S3645" s="26"/>
      <c r="T3645" s="96"/>
      <c r="U3645" s="96"/>
      <c r="V3645" s="25"/>
      <c r="W3645" s="26"/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1711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1711</v>
      </c>
      <c r="B3647" s="110" t="s">
        <v>688</v>
      </c>
      <c r="C3647" s="110" t="s">
        <v>689</v>
      </c>
      <c r="D3647" s="21">
        <f t="shared" si="62"/>
        <v>2402914.8100000005</v>
      </c>
      <c r="E3647" s="24">
        <f t="shared" si="63"/>
        <v>0</v>
      </c>
      <c r="F3647" s="90"/>
      <c r="G3647" s="90"/>
      <c r="H3647" s="96">
        <v>761408.45</v>
      </c>
      <c r="I3647" s="96">
        <v>0</v>
      </c>
      <c r="J3647" s="25">
        <v>272420.89</v>
      </c>
      <c r="K3647" s="26">
        <v>0</v>
      </c>
      <c r="L3647" s="96">
        <v>601524.55000000005</v>
      </c>
      <c r="M3647" s="96">
        <v>0</v>
      </c>
      <c r="N3647" s="25">
        <v>525903.55000000005</v>
      </c>
      <c r="O3647" s="26">
        <v>0</v>
      </c>
      <c r="P3647" s="96">
        <v>241657.37</v>
      </c>
      <c r="Q3647" s="96">
        <v>0</v>
      </c>
      <c r="R3647" s="25"/>
      <c r="S3647" s="26"/>
      <c r="T3647" s="96"/>
      <c r="U3647" s="96"/>
      <c r="V3647" s="25"/>
      <c r="W3647" s="26"/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1711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1635981.8699999996</v>
      </c>
      <c r="F3648" s="90"/>
      <c r="G3648" s="90"/>
      <c r="H3648" s="96">
        <v>0</v>
      </c>
      <c r="I3648" s="96">
        <v>445564.67</v>
      </c>
      <c r="J3648" s="25">
        <v>0</v>
      </c>
      <c r="K3648" s="26">
        <v>403812.02</v>
      </c>
      <c r="L3648" s="96">
        <v>0</v>
      </c>
      <c r="M3648" s="96">
        <v>370495.13</v>
      </c>
      <c r="N3648" s="25">
        <v>0</v>
      </c>
      <c r="O3648" s="26">
        <v>252095.35999999999</v>
      </c>
      <c r="P3648" s="96">
        <v>0</v>
      </c>
      <c r="Q3648" s="96">
        <v>164014.69</v>
      </c>
      <c r="R3648" s="25"/>
      <c r="S3648" s="26"/>
      <c r="T3648" s="96"/>
      <c r="U3648" s="96"/>
      <c r="V3648" s="25"/>
      <c r="W3648" s="26"/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1711</v>
      </c>
      <c r="B3649" s="110" t="s">
        <v>692</v>
      </c>
      <c r="C3649" s="110" t="s">
        <v>693</v>
      </c>
      <c r="D3649" s="21">
        <f t="shared" si="62"/>
        <v>5616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>
        <v>0</v>
      </c>
      <c r="M3649" s="96">
        <v>0</v>
      </c>
      <c r="N3649" s="25">
        <v>2246</v>
      </c>
      <c r="O3649" s="26">
        <v>0</v>
      </c>
      <c r="P3649" s="96">
        <v>3142</v>
      </c>
      <c r="Q3649" s="96">
        <v>0</v>
      </c>
      <c r="R3649" s="25"/>
      <c r="S3649" s="26"/>
      <c r="T3649" s="96"/>
      <c r="U3649" s="96"/>
      <c r="V3649" s="25"/>
      <c r="W3649" s="26"/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1711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0</v>
      </c>
      <c r="F3650" s="90"/>
      <c r="G3650" s="90"/>
      <c r="H3650" s="96"/>
      <c r="I3650" s="96"/>
      <c r="J3650" s="25">
        <v>0</v>
      </c>
      <c r="K3650" s="26">
        <v>0</v>
      </c>
      <c r="L3650" s="96"/>
      <c r="M3650" s="96"/>
      <c r="N3650" s="25"/>
      <c r="O3650" s="26"/>
      <c r="P3650" s="96"/>
      <c r="Q3650" s="96"/>
      <c r="R3650" s="25"/>
      <c r="S3650" s="26"/>
      <c r="T3650" s="96"/>
      <c r="U3650" s="96"/>
      <c r="V3650" s="25"/>
      <c r="W3650" s="26"/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1711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948395</v>
      </c>
      <c r="F3651" s="90">
        <v>0</v>
      </c>
      <c r="G3651" s="90">
        <v>116123</v>
      </c>
      <c r="H3651" s="96">
        <v>0</v>
      </c>
      <c r="I3651" s="96">
        <v>168330</v>
      </c>
      <c r="J3651" s="25">
        <v>0</v>
      </c>
      <c r="K3651" s="26">
        <v>183736</v>
      </c>
      <c r="L3651" s="96">
        <v>0</v>
      </c>
      <c r="M3651" s="96">
        <v>155294</v>
      </c>
      <c r="N3651" s="25">
        <v>0</v>
      </c>
      <c r="O3651" s="26">
        <v>174516</v>
      </c>
      <c r="P3651" s="96">
        <v>0</v>
      </c>
      <c r="Q3651" s="96">
        <v>150396</v>
      </c>
      <c r="R3651" s="25"/>
      <c r="S3651" s="26"/>
      <c r="T3651" s="96"/>
      <c r="U3651" s="96"/>
      <c r="V3651" s="25"/>
      <c r="W3651" s="26"/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1711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>
        <v>0</v>
      </c>
      <c r="M3652" s="96">
        <v>0</v>
      </c>
      <c r="N3652" s="25">
        <v>0</v>
      </c>
      <c r="O3652" s="26">
        <v>0</v>
      </c>
      <c r="P3652" s="96">
        <v>0</v>
      </c>
      <c r="Q3652" s="96">
        <v>0</v>
      </c>
      <c r="R3652" s="25"/>
      <c r="S3652" s="26"/>
      <c r="T3652" s="96"/>
      <c r="U3652" s="96"/>
      <c r="V3652" s="25"/>
      <c r="W3652" s="26"/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1711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3734494.05</v>
      </c>
      <c r="F3653" s="90"/>
      <c r="G3653" s="90"/>
      <c r="H3653" s="96">
        <v>0</v>
      </c>
      <c r="I3653" s="96">
        <v>3734494.05</v>
      </c>
      <c r="J3653" s="25">
        <v>0</v>
      </c>
      <c r="K3653" s="26">
        <v>0</v>
      </c>
      <c r="L3653" s="96">
        <v>0</v>
      </c>
      <c r="M3653" s="96">
        <v>0</v>
      </c>
      <c r="N3653" s="25">
        <v>0</v>
      </c>
      <c r="O3653" s="26">
        <v>0</v>
      </c>
      <c r="P3653" s="96">
        <v>0</v>
      </c>
      <c r="Q3653" s="96">
        <v>0</v>
      </c>
      <c r="R3653" s="25"/>
      <c r="S3653" s="26"/>
      <c r="T3653" s="96"/>
      <c r="U3653" s="96"/>
      <c r="V3653" s="25"/>
      <c r="W3653" s="26"/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1711</v>
      </c>
      <c r="B3654" s="110" t="s">
        <v>702</v>
      </c>
      <c r="C3654" s="110" t="s">
        <v>1602</v>
      </c>
      <c r="D3654" s="21">
        <f t="shared" si="62"/>
        <v>0</v>
      </c>
      <c r="E3654" s="24">
        <f t="shared" si="63"/>
        <v>559697.80000000005</v>
      </c>
      <c r="F3654" s="90">
        <v>0</v>
      </c>
      <c r="G3654" s="90">
        <v>27195</v>
      </c>
      <c r="H3654" s="96">
        <v>0</v>
      </c>
      <c r="I3654" s="96">
        <v>222968.3</v>
      </c>
      <c r="J3654" s="25">
        <v>0</v>
      </c>
      <c r="K3654" s="26">
        <v>195750.5</v>
      </c>
      <c r="L3654" s="96">
        <v>0</v>
      </c>
      <c r="M3654" s="96">
        <v>62792</v>
      </c>
      <c r="N3654" s="25">
        <v>0</v>
      </c>
      <c r="O3654" s="26">
        <v>28055</v>
      </c>
      <c r="P3654" s="96">
        <v>0</v>
      </c>
      <c r="Q3654" s="96">
        <v>22937</v>
      </c>
      <c r="R3654" s="25"/>
      <c r="S3654" s="26"/>
      <c r="T3654" s="96"/>
      <c r="U3654" s="96"/>
      <c r="V3654" s="25"/>
      <c r="W3654" s="26"/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1711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210224.44</v>
      </c>
      <c r="F3655" s="90"/>
      <c r="G3655" s="90"/>
      <c r="H3655" s="91">
        <v>0</v>
      </c>
      <c r="I3655" s="91">
        <v>57580.26</v>
      </c>
      <c r="J3655" s="92">
        <v>0</v>
      </c>
      <c r="K3655" s="93">
        <v>27101</v>
      </c>
      <c r="L3655" s="91">
        <v>0</v>
      </c>
      <c r="M3655" s="91">
        <v>64282.879999999997</v>
      </c>
      <c r="N3655" s="92">
        <v>0</v>
      </c>
      <c r="O3655" s="93">
        <v>40096.300000000003</v>
      </c>
      <c r="P3655" s="96">
        <v>0</v>
      </c>
      <c r="Q3655" s="96">
        <v>21164</v>
      </c>
      <c r="R3655" s="92"/>
      <c r="S3655" s="93"/>
      <c r="T3655" s="91"/>
      <c r="U3655" s="91"/>
      <c r="V3655" s="92"/>
      <c r="W3655" s="93"/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1711</v>
      </c>
      <c r="B3656" s="110" t="s">
        <v>705</v>
      </c>
      <c r="C3656" s="110" t="s">
        <v>1673</v>
      </c>
      <c r="D3656" s="21">
        <f t="shared" si="62"/>
        <v>0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/>
      <c r="W3656" s="26"/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1711</v>
      </c>
      <c r="B3657" s="110" t="s">
        <v>706</v>
      </c>
      <c r="C3657" s="110" t="s">
        <v>1674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1711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1711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1711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1711</v>
      </c>
      <c r="B3661" s="110" t="s">
        <v>713</v>
      </c>
      <c r="C3661" s="110" t="s">
        <v>714</v>
      </c>
      <c r="D3661" s="21">
        <f t="shared" si="62"/>
        <v>66906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>
        <v>62982.8</v>
      </c>
      <c r="K3661" s="26">
        <v>0</v>
      </c>
      <c r="L3661" s="96">
        <v>1091</v>
      </c>
      <c r="M3661" s="96">
        <v>0</v>
      </c>
      <c r="N3661" s="25">
        <v>145</v>
      </c>
      <c r="O3661" s="26">
        <v>0</v>
      </c>
      <c r="P3661" s="96">
        <v>0</v>
      </c>
      <c r="Q3661" s="96">
        <v>0</v>
      </c>
      <c r="R3661" s="25"/>
      <c r="S3661" s="26"/>
      <c r="T3661" s="96"/>
      <c r="U3661" s="96"/>
      <c r="V3661" s="25"/>
      <c r="W3661" s="26"/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1711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1711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1711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>
        <v>0</v>
      </c>
      <c r="K3664" s="26">
        <v>0</v>
      </c>
      <c r="L3664" s="96">
        <v>0</v>
      </c>
      <c r="M3664" s="96">
        <v>0</v>
      </c>
      <c r="N3664" s="25">
        <v>0</v>
      </c>
      <c r="O3664" s="26">
        <v>0</v>
      </c>
      <c r="P3664" s="96">
        <v>0</v>
      </c>
      <c r="Q3664" s="96">
        <v>0</v>
      </c>
      <c r="R3664" s="25"/>
      <c r="S3664" s="26"/>
      <c r="T3664" s="96"/>
      <c r="U3664" s="96"/>
      <c r="V3664" s="25"/>
      <c r="W3664" s="26"/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1711</v>
      </c>
      <c r="B3665" s="110" t="s">
        <v>721</v>
      </c>
      <c r="C3665" s="110" t="s">
        <v>722</v>
      </c>
      <c r="D3665" s="21">
        <f t="shared" si="62"/>
        <v>2578880.94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>
        <v>511217.74</v>
      </c>
      <c r="K3665" s="93">
        <v>0</v>
      </c>
      <c r="L3665" s="91">
        <v>516915.8</v>
      </c>
      <c r="M3665" s="91">
        <v>0</v>
      </c>
      <c r="N3665" s="92">
        <v>516915.8</v>
      </c>
      <c r="O3665" s="93">
        <v>0</v>
      </c>
      <c r="P3665" s="96">
        <v>516915.8</v>
      </c>
      <c r="Q3665" s="96">
        <v>0</v>
      </c>
      <c r="R3665" s="92"/>
      <c r="S3665" s="93"/>
      <c r="T3665" s="91"/>
      <c r="U3665" s="91"/>
      <c r="V3665" s="92"/>
      <c r="W3665" s="93"/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1711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>
        <v>0</v>
      </c>
      <c r="K3666" s="26">
        <v>0</v>
      </c>
      <c r="L3666" s="96">
        <v>0</v>
      </c>
      <c r="M3666" s="96">
        <v>0</v>
      </c>
      <c r="N3666" s="25">
        <v>0</v>
      </c>
      <c r="O3666" s="26">
        <v>0</v>
      </c>
      <c r="P3666" s="91">
        <v>0</v>
      </c>
      <c r="Q3666" s="91">
        <v>0</v>
      </c>
      <c r="R3666" s="25"/>
      <c r="S3666" s="26"/>
      <c r="T3666" s="96"/>
      <c r="U3666" s="96"/>
      <c r="V3666" s="25"/>
      <c r="W3666" s="26"/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1711</v>
      </c>
      <c r="B3667" s="110" t="s">
        <v>1603</v>
      </c>
      <c r="C3667" s="110" t="s">
        <v>1604</v>
      </c>
      <c r="D3667" s="21">
        <f t="shared" si="62"/>
        <v>0</v>
      </c>
      <c r="E3667" s="24">
        <f t="shared" si="63"/>
        <v>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/>
      <c r="W3667" s="26"/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1711</v>
      </c>
      <c r="B3668" s="110" t="s">
        <v>1605</v>
      </c>
      <c r="C3668" s="110" t="s">
        <v>1606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1711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75088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>
        <v>0</v>
      </c>
      <c r="M3669" s="91">
        <v>66</v>
      </c>
      <c r="N3669" s="92">
        <v>0</v>
      </c>
      <c r="O3669" s="93">
        <v>66</v>
      </c>
      <c r="P3669" s="91">
        <v>0</v>
      </c>
      <c r="Q3669" s="91">
        <v>49761</v>
      </c>
      <c r="R3669" s="92"/>
      <c r="S3669" s="93"/>
      <c r="T3669" s="91"/>
      <c r="U3669" s="91"/>
      <c r="V3669" s="92"/>
      <c r="W3669" s="93"/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1711</v>
      </c>
      <c r="B3670" s="110" t="s">
        <v>727</v>
      </c>
      <c r="C3670" s="110" t="s">
        <v>728</v>
      </c>
      <c r="D3670" s="21">
        <f t="shared" si="62"/>
        <v>35664</v>
      </c>
      <c r="E3670" s="24">
        <f t="shared" si="63"/>
        <v>742489.75</v>
      </c>
      <c r="F3670" s="90">
        <v>9410</v>
      </c>
      <c r="G3670" s="90">
        <v>128673</v>
      </c>
      <c r="H3670" s="91">
        <v>7870</v>
      </c>
      <c r="I3670" s="91">
        <v>118899</v>
      </c>
      <c r="J3670" s="92">
        <v>350</v>
      </c>
      <c r="K3670" s="93">
        <v>120731.75</v>
      </c>
      <c r="L3670" s="91">
        <v>270</v>
      </c>
      <c r="M3670" s="91">
        <v>112628</v>
      </c>
      <c r="N3670" s="92">
        <v>7121</v>
      </c>
      <c r="O3670" s="93">
        <v>132545</v>
      </c>
      <c r="P3670" s="91">
        <v>10643</v>
      </c>
      <c r="Q3670" s="91">
        <v>129013</v>
      </c>
      <c r="R3670" s="92"/>
      <c r="S3670" s="93"/>
      <c r="T3670" s="91"/>
      <c r="U3670" s="91"/>
      <c r="V3670" s="92"/>
      <c r="W3670" s="93"/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1711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298410.5</v>
      </c>
      <c r="F3671" s="90">
        <v>0</v>
      </c>
      <c r="G3671" s="90">
        <v>38968</v>
      </c>
      <c r="H3671" s="96">
        <v>0</v>
      </c>
      <c r="I3671" s="96">
        <v>32360</v>
      </c>
      <c r="J3671" s="25">
        <v>0</v>
      </c>
      <c r="K3671" s="26">
        <v>16088.5</v>
      </c>
      <c r="L3671" s="96">
        <v>0</v>
      </c>
      <c r="M3671" s="96">
        <v>50596</v>
      </c>
      <c r="N3671" s="25">
        <v>0</v>
      </c>
      <c r="O3671" s="26">
        <v>76924</v>
      </c>
      <c r="P3671" s="91">
        <v>0</v>
      </c>
      <c r="Q3671" s="91">
        <v>83474</v>
      </c>
      <c r="R3671" s="25"/>
      <c r="S3671" s="26"/>
      <c r="T3671" s="96"/>
      <c r="U3671" s="96"/>
      <c r="V3671" s="25"/>
      <c r="W3671" s="26"/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1711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1711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6821</v>
      </c>
      <c r="F3673" s="90"/>
      <c r="G3673" s="90"/>
      <c r="H3673" s="91">
        <v>0</v>
      </c>
      <c r="I3673" s="91">
        <v>6430</v>
      </c>
      <c r="J3673" s="92"/>
      <c r="K3673" s="93"/>
      <c r="L3673" s="91">
        <v>0</v>
      </c>
      <c r="M3673" s="91">
        <v>0</v>
      </c>
      <c r="N3673" s="92">
        <v>0</v>
      </c>
      <c r="O3673" s="93">
        <v>0</v>
      </c>
      <c r="P3673" s="96">
        <v>0</v>
      </c>
      <c r="Q3673" s="96">
        <v>391</v>
      </c>
      <c r="R3673" s="92"/>
      <c r="S3673" s="93"/>
      <c r="T3673" s="91"/>
      <c r="U3673" s="91"/>
      <c r="V3673" s="92"/>
      <c r="W3673" s="93"/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1711</v>
      </c>
      <c r="B3674" s="110" t="s">
        <v>1607</v>
      </c>
      <c r="C3674" s="110" t="s">
        <v>1608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1711</v>
      </c>
      <c r="B3675" s="110" t="s">
        <v>1609</v>
      </c>
      <c r="C3675" s="110" t="s">
        <v>1610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1711</v>
      </c>
      <c r="B3676" s="110" t="s">
        <v>735</v>
      </c>
      <c r="C3676" s="110" t="s">
        <v>736</v>
      </c>
      <c r="D3676" s="21">
        <f t="shared" si="62"/>
        <v>3210</v>
      </c>
      <c r="E3676" s="24">
        <f t="shared" si="63"/>
        <v>86933.260000000009</v>
      </c>
      <c r="F3676" s="90">
        <v>0</v>
      </c>
      <c r="G3676" s="90">
        <v>14342</v>
      </c>
      <c r="H3676" s="96">
        <v>0</v>
      </c>
      <c r="I3676" s="96">
        <v>13405</v>
      </c>
      <c r="J3676" s="25">
        <v>3210</v>
      </c>
      <c r="K3676" s="26">
        <v>19512</v>
      </c>
      <c r="L3676" s="96">
        <v>0</v>
      </c>
      <c r="M3676" s="96">
        <v>12322.63</v>
      </c>
      <c r="N3676" s="25">
        <v>0</v>
      </c>
      <c r="O3676" s="26">
        <v>12335</v>
      </c>
      <c r="P3676" s="96">
        <v>0</v>
      </c>
      <c r="Q3676" s="96">
        <v>15016.63</v>
      </c>
      <c r="R3676" s="25"/>
      <c r="S3676" s="26"/>
      <c r="T3676" s="96"/>
      <c r="U3676" s="96"/>
      <c r="V3676" s="25"/>
      <c r="W3676" s="26"/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1711</v>
      </c>
      <c r="B3677" s="110" t="s">
        <v>737</v>
      </c>
      <c r="C3677" s="110" t="s">
        <v>738</v>
      </c>
      <c r="D3677" s="21">
        <f t="shared" si="62"/>
        <v>9291</v>
      </c>
      <c r="E3677" s="24">
        <f t="shared" si="63"/>
        <v>72747.5</v>
      </c>
      <c r="F3677" s="90">
        <v>0</v>
      </c>
      <c r="G3677" s="90">
        <v>5712</v>
      </c>
      <c r="H3677" s="96">
        <v>6430</v>
      </c>
      <c r="I3677" s="96">
        <v>20188</v>
      </c>
      <c r="J3677" s="25">
        <v>700</v>
      </c>
      <c r="K3677" s="26">
        <v>3960.5</v>
      </c>
      <c r="L3677" s="96">
        <v>650</v>
      </c>
      <c r="M3677" s="96">
        <v>28513</v>
      </c>
      <c r="N3677" s="25">
        <v>1120</v>
      </c>
      <c r="O3677" s="26">
        <v>650</v>
      </c>
      <c r="P3677" s="96">
        <v>391</v>
      </c>
      <c r="Q3677" s="96">
        <v>13724</v>
      </c>
      <c r="R3677" s="25"/>
      <c r="S3677" s="26"/>
      <c r="T3677" s="96"/>
      <c r="U3677" s="96"/>
      <c r="V3677" s="25"/>
      <c r="W3677" s="26"/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1711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19421.5</v>
      </c>
      <c r="F3678" s="90"/>
      <c r="G3678" s="90"/>
      <c r="H3678" s="96"/>
      <c r="I3678" s="96"/>
      <c r="J3678" s="25">
        <v>0</v>
      </c>
      <c r="K3678" s="26">
        <v>19421.5</v>
      </c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1711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1711</v>
      </c>
      <c r="B3680" s="110" t="s">
        <v>743</v>
      </c>
      <c r="C3680" s="110" t="s">
        <v>744</v>
      </c>
      <c r="D3680" s="21">
        <f t="shared" si="62"/>
        <v>392320.45999999996</v>
      </c>
      <c r="E3680" s="24">
        <f t="shared" si="63"/>
        <v>9658</v>
      </c>
      <c r="F3680" s="90">
        <v>57509</v>
      </c>
      <c r="G3680" s="90">
        <v>0</v>
      </c>
      <c r="H3680" s="96">
        <v>49275</v>
      </c>
      <c r="I3680" s="96">
        <v>0</v>
      </c>
      <c r="J3680" s="25">
        <v>41544.46</v>
      </c>
      <c r="K3680" s="26">
        <v>0</v>
      </c>
      <c r="L3680" s="96">
        <v>63265</v>
      </c>
      <c r="M3680" s="96">
        <v>0</v>
      </c>
      <c r="N3680" s="25">
        <v>121108</v>
      </c>
      <c r="O3680" s="26">
        <v>0</v>
      </c>
      <c r="P3680" s="96">
        <v>59619</v>
      </c>
      <c r="Q3680" s="96">
        <v>9658</v>
      </c>
      <c r="R3680" s="25"/>
      <c r="S3680" s="26"/>
      <c r="T3680" s="96"/>
      <c r="U3680" s="96"/>
      <c r="V3680" s="25"/>
      <c r="W3680" s="26"/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1711</v>
      </c>
      <c r="B3681" s="110" t="s">
        <v>745</v>
      </c>
      <c r="C3681" s="110" t="s">
        <v>746</v>
      </c>
      <c r="D3681" s="21">
        <f t="shared" si="62"/>
        <v>135693</v>
      </c>
      <c r="E3681" s="24">
        <f t="shared" si="63"/>
        <v>23818</v>
      </c>
      <c r="F3681" s="90">
        <v>28220</v>
      </c>
      <c r="G3681" s="90">
        <v>0</v>
      </c>
      <c r="H3681" s="96">
        <v>20344</v>
      </c>
      <c r="I3681" s="96">
        <v>0</v>
      </c>
      <c r="J3681" s="25">
        <v>0</v>
      </c>
      <c r="K3681" s="26">
        <v>0</v>
      </c>
      <c r="L3681" s="96">
        <v>23818</v>
      </c>
      <c r="M3681" s="96">
        <v>0</v>
      </c>
      <c r="N3681" s="25">
        <v>63311</v>
      </c>
      <c r="O3681" s="26">
        <v>0</v>
      </c>
      <c r="P3681" s="96">
        <v>0</v>
      </c>
      <c r="Q3681" s="96">
        <v>23818</v>
      </c>
      <c r="R3681" s="25"/>
      <c r="S3681" s="26"/>
      <c r="T3681" s="96"/>
      <c r="U3681" s="96"/>
      <c r="V3681" s="25"/>
      <c r="W3681" s="26"/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1711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>
        <v>0</v>
      </c>
      <c r="K3682" s="93">
        <v>0</v>
      </c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1711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>
        <v>0</v>
      </c>
      <c r="K3683" s="93">
        <v>0</v>
      </c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1711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1711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1711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1711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30449.68</v>
      </c>
      <c r="F3687" s="90">
        <v>0</v>
      </c>
      <c r="G3687" s="90">
        <v>10280</v>
      </c>
      <c r="H3687" s="96">
        <v>0</v>
      </c>
      <c r="I3687" s="96">
        <v>7007</v>
      </c>
      <c r="J3687" s="25">
        <v>0</v>
      </c>
      <c r="K3687" s="26">
        <v>2708.68</v>
      </c>
      <c r="L3687" s="96">
        <v>0</v>
      </c>
      <c r="M3687" s="96">
        <v>8462</v>
      </c>
      <c r="N3687" s="25">
        <v>0</v>
      </c>
      <c r="O3687" s="26">
        <v>1612</v>
      </c>
      <c r="P3687" s="96">
        <v>0</v>
      </c>
      <c r="Q3687" s="96">
        <v>380</v>
      </c>
      <c r="R3687" s="25"/>
      <c r="S3687" s="26"/>
      <c r="T3687" s="96"/>
      <c r="U3687" s="96"/>
      <c r="V3687" s="25"/>
      <c r="W3687" s="26"/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1711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57787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>
        <v>0</v>
      </c>
      <c r="M3688" s="96">
        <v>15944</v>
      </c>
      <c r="N3688" s="25">
        <v>0</v>
      </c>
      <c r="O3688" s="26">
        <v>0</v>
      </c>
      <c r="P3688" s="96">
        <v>0</v>
      </c>
      <c r="Q3688" s="96">
        <v>6114</v>
      </c>
      <c r="R3688" s="25"/>
      <c r="S3688" s="26"/>
      <c r="T3688" s="96"/>
      <c r="U3688" s="96"/>
      <c r="V3688" s="25"/>
      <c r="W3688" s="26"/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1711</v>
      </c>
      <c r="B3689" s="110" t="s">
        <v>761</v>
      </c>
      <c r="C3689" s="110" t="s">
        <v>762</v>
      </c>
      <c r="D3689" s="21">
        <f t="shared" si="64"/>
        <v>12562.33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>
        <v>0</v>
      </c>
      <c r="K3689" s="93">
        <v>0</v>
      </c>
      <c r="L3689" s="91">
        <v>4322</v>
      </c>
      <c r="M3689" s="91">
        <v>0</v>
      </c>
      <c r="N3689" s="92">
        <v>0</v>
      </c>
      <c r="O3689" s="93">
        <v>0</v>
      </c>
      <c r="P3689" s="96">
        <v>0</v>
      </c>
      <c r="Q3689" s="96">
        <v>0</v>
      </c>
      <c r="R3689" s="92"/>
      <c r="S3689" s="93"/>
      <c r="T3689" s="91"/>
      <c r="U3689" s="91"/>
      <c r="V3689" s="92"/>
      <c r="W3689" s="93"/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1711</v>
      </c>
      <c r="B3690" s="110" t="s">
        <v>763</v>
      </c>
      <c r="C3690" s="110" t="s">
        <v>764</v>
      </c>
      <c r="D3690" s="21">
        <f t="shared" si="64"/>
        <v>53579.9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>
        <v>15944</v>
      </c>
      <c r="M3690" s="96">
        <v>0</v>
      </c>
      <c r="N3690" s="25">
        <v>0</v>
      </c>
      <c r="O3690" s="26">
        <v>0</v>
      </c>
      <c r="P3690" s="91">
        <v>1906.9</v>
      </c>
      <c r="Q3690" s="91">
        <v>0</v>
      </c>
      <c r="R3690" s="25"/>
      <c r="S3690" s="26"/>
      <c r="T3690" s="96"/>
      <c r="U3690" s="96"/>
      <c r="V3690" s="25"/>
      <c r="W3690" s="26"/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1711</v>
      </c>
      <c r="B3691" s="110" t="s">
        <v>765</v>
      </c>
      <c r="C3691" s="110" t="s">
        <v>1675</v>
      </c>
      <c r="D3691" s="21">
        <f t="shared" si="64"/>
        <v>0</v>
      </c>
      <c r="E3691" s="24">
        <f t="shared" si="65"/>
        <v>2345</v>
      </c>
      <c r="F3691" s="90"/>
      <c r="G3691" s="90"/>
      <c r="H3691" s="96"/>
      <c r="I3691" s="96"/>
      <c r="J3691" s="25">
        <v>0</v>
      </c>
      <c r="K3691" s="26">
        <v>2345</v>
      </c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1711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1711</v>
      </c>
      <c r="B3693" s="110" t="s">
        <v>768</v>
      </c>
      <c r="C3693" s="110" t="s">
        <v>1676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1711</v>
      </c>
      <c r="B3694" s="110" t="s">
        <v>769</v>
      </c>
      <c r="C3694" s="110" t="s">
        <v>1677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1711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1711</v>
      </c>
      <c r="B3696" s="110" t="s">
        <v>772</v>
      </c>
      <c r="C3696" s="110" t="s">
        <v>1678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1711</v>
      </c>
      <c r="B3697" s="110" t="s">
        <v>773</v>
      </c>
      <c r="C3697" s="110" t="s">
        <v>774</v>
      </c>
      <c r="D3697" s="21">
        <f t="shared" si="64"/>
        <v>1570.1</v>
      </c>
      <c r="E3697" s="24">
        <f t="shared" si="65"/>
        <v>0</v>
      </c>
      <c r="F3697" s="90"/>
      <c r="G3697" s="90"/>
      <c r="H3697" s="96"/>
      <c r="I3697" s="96"/>
      <c r="J3697" s="25">
        <v>1570.1</v>
      </c>
      <c r="K3697" s="26">
        <v>0</v>
      </c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1711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5000</v>
      </c>
      <c r="F3698" s="90">
        <v>0</v>
      </c>
      <c r="G3698" s="90">
        <v>1500</v>
      </c>
      <c r="H3698" s="96">
        <v>0</v>
      </c>
      <c r="I3698" s="96">
        <v>1000</v>
      </c>
      <c r="J3698" s="25">
        <v>0</v>
      </c>
      <c r="K3698" s="26">
        <v>0</v>
      </c>
      <c r="L3698" s="96">
        <v>0</v>
      </c>
      <c r="M3698" s="96">
        <v>0</v>
      </c>
      <c r="N3698" s="25">
        <v>0</v>
      </c>
      <c r="O3698" s="26">
        <v>500</v>
      </c>
      <c r="P3698" s="96">
        <v>0</v>
      </c>
      <c r="Q3698" s="96">
        <v>2000</v>
      </c>
      <c r="R3698" s="25"/>
      <c r="S3698" s="26"/>
      <c r="T3698" s="96"/>
      <c r="U3698" s="96"/>
      <c r="V3698" s="25"/>
      <c r="W3698" s="26"/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1711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1711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1711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1711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1711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1711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1711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1711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1711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15246.5</v>
      </c>
      <c r="F3707" s="90"/>
      <c r="G3707" s="90"/>
      <c r="H3707" s="96"/>
      <c r="I3707" s="96"/>
      <c r="J3707" s="25">
        <v>0</v>
      </c>
      <c r="K3707" s="26">
        <v>15246.5</v>
      </c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1711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1711</v>
      </c>
      <c r="B3709" s="110" t="s">
        <v>797</v>
      </c>
      <c r="C3709" s="110" t="s">
        <v>798</v>
      </c>
      <c r="D3709" s="21">
        <f t="shared" si="64"/>
        <v>15246.5</v>
      </c>
      <c r="E3709" s="24">
        <f t="shared" si="65"/>
        <v>0</v>
      </c>
      <c r="F3709" s="90"/>
      <c r="G3709" s="90"/>
      <c r="H3709" s="96"/>
      <c r="I3709" s="96"/>
      <c r="J3709" s="25">
        <v>15246.5</v>
      </c>
      <c r="K3709" s="26">
        <v>0</v>
      </c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1711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1711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1711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1711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1711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32500</v>
      </c>
      <c r="F3714" s="90"/>
      <c r="G3714" s="90"/>
      <c r="H3714" s="96"/>
      <c r="I3714" s="96"/>
      <c r="J3714" s="25"/>
      <c r="K3714" s="26"/>
      <c r="L3714" s="96">
        <v>0</v>
      </c>
      <c r="M3714" s="96">
        <v>19900</v>
      </c>
      <c r="N3714" s="25">
        <v>0</v>
      </c>
      <c r="O3714" s="26">
        <v>0</v>
      </c>
      <c r="P3714" s="96">
        <v>0</v>
      </c>
      <c r="Q3714" s="96">
        <v>12600</v>
      </c>
      <c r="R3714" s="25"/>
      <c r="S3714" s="26"/>
      <c r="T3714" s="96"/>
      <c r="U3714" s="96"/>
      <c r="V3714" s="25"/>
      <c r="W3714" s="26"/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1711</v>
      </c>
      <c r="B3715" s="110" t="s">
        <v>809</v>
      </c>
      <c r="C3715" s="110" t="s">
        <v>1679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1711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1711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1711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351638</v>
      </c>
      <c r="F3718" s="90">
        <v>0</v>
      </c>
      <c r="G3718" s="90">
        <v>900</v>
      </c>
      <c r="H3718" s="96">
        <v>0</v>
      </c>
      <c r="I3718" s="96">
        <v>0</v>
      </c>
      <c r="J3718" s="25">
        <v>0</v>
      </c>
      <c r="K3718" s="26">
        <v>283105</v>
      </c>
      <c r="L3718" s="96">
        <v>0</v>
      </c>
      <c r="M3718" s="96">
        <v>53338</v>
      </c>
      <c r="N3718" s="25">
        <v>0</v>
      </c>
      <c r="O3718" s="26">
        <v>5760</v>
      </c>
      <c r="P3718" s="91">
        <v>0</v>
      </c>
      <c r="Q3718" s="91">
        <v>8535</v>
      </c>
      <c r="R3718" s="25"/>
      <c r="S3718" s="26"/>
      <c r="T3718" s="96"/>
      <c r="U3718" s="96"/>
      <c r="V3718" s="25"/>
      <c r="W3718" s="26"/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1711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403051.65</v>
      </c>
      <c r="F3719" s="90">
        <v>0</v>
      </c>
      <c r="G3719" s="90">
        <v>76903.33</v>
      </c>
      <c r="H3719" s="96">
        <v>0</v>
      </c>
      <c r="I3719" s="96">
        <v>76903.33</v>
      </c>
      <c r="J3719" s="25">
        <v>0</v>
      </c>
      <c r="K3719" s="26">
        <v>18535</v>
      </c>
      <c r="L3719" s="96">
        <v>0</v>
      </c>
      <c r="M3719" s="96">
        <v>76903.33</v>
      </c>
      <c r="N3719" s="25">
        <v>0</v>
      </c>
      <c r="O3719" s="26">
        <v>76903.33</v>
      </c>
      <c r="P3719" s="96">
        <v>0</v>
      </c>
      <c r="Q3719" s="96">
        <v>76903.33</v>
      </c>
      <c r="R3719" s="25"/>
      <c r="S3719" s="26"/>
      <c r="T3719" s="96"/>
      <c r="U3719" s="96"/>
      <c r="V3719" s="25"/>
      <c r="W3719" s="26"/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1711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1711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48701.119999999995</v>
      </c>
      <c r="F3721" s="90"/>
      <c r="G3721" s="90"/>
      <c r="H3721" s="96"/>
      <c r="I3721" s="96"/>
      <c r="J3721" s="25">
        <v>0</v>
      </c>
      <c r="K3721" s="26">
        <v>19358.14</v>
      </c>
      <c r="L3721" s="96">
        <v>0</v>
      </c>
      <c r="M3721" s="96">
        <v>0</v>
      </c>
      <c r="N3721" s="25">
        <v>0</v>
      </c>
      <c r="O3721" s="26">
        <v>0</v>
      </c>
      <c r="P3721" s="96">
        <v>0</v>
      </c>
      <c r="Q3721" s="96">
        <v>29342.98</v>
      </c>
      <c r="R3721" s="25"/>
      <c r="S3721" s="26"/>
      <c r="T3721" s="96"/>
      <c r="U3721" s="96"/>
      <c r="V3721" s="25"/>
      <c r="W3721" s="26"/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1711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1711</v>
      </c>
      <c r="B3723" s="110" t="s">
        <v>823</v>
      </c>
      <c r="C3723" s="110" t="s">
        <v>601</v>
      </c>
      <c r="D3723" s="21">
        <f t="shared" si="64"/>
        <v>30000</v>
      </c>
      <c r="E3723" s="24">
        <f t="shared" si="65"/>
        <v>30000</v>
      </c>
      <c r="F3723" s="90"/>
      <c r="G3723" s="90"/>
      <c r="H3723" s="91"/>
      <c r="I3723" s="91"/>
      <c r="J3723" s="92"/>
      <c r="K3723" s="93"/>
      <c r="L3723" s="91"/>
      <c r="M3723" s="91"/>
      <c r="N3723" s="92">
        <v>0</v>
      </c>
      <c r="O3723" s="93">
        <v>30000</v>
      </c>
      <c r="P3723" s="96">
        <v>30000</v>
      </c>
      <c r="Q3723" s="96">
        <v>0</v>
      </c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1711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1711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18794373.140000001</v>
      </c>
      <c r="F3725" s="90">
        <v>0</v>
      </c>
      <c r="G3725" s="90">
        <v>3083670</v>
      </c>
      <c r="H3725" s="96">
        <v>0</v>
      </c>
      <c r="I3725" s="96">
        <v>3088070</v>
      </c>
      <c r="J3725" s="25">
        <v>0</v>
      </c>
      <c r="K3725" s="26">
        <v>3241427.33</v>
      </c>
      <c r="L3725" s="96">
        <v>0</v>
      </c>
      <c r="M3725" s="96">
        <v>3130385.81</v>
      </c>
      <c r="N3725" s="25">
        <v>0</v>
      </c>
      <c r="O3725" s="26">
        <v>3125410</v>
      </c>
      <c r="P3725" s="96">
        <v>0</v>
      </c>
      <c r="Q3725" s="96">
        <v>3125410</v>
      </c>
      <c r="R3725" s="25"/>
      <c r="S3725" s="26"/>
      <c r="T3725" s="96"/>
      <c r="U3725" s="96"/>
      <c r="V3725" s="25"/>
      <c r="W3725" s="26"/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1711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1711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1711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1711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1711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789121.3</v>
      </c>
      <c r="F3730" s="90">
        <v>0</v>
      </c>
      <c r="G3730" s="90">
        <v>128917</v>
      </c>
      <c r="H3730" s="96">
        <v>0</v>
      </c>
      <c r="I3730" s="96">
        <v>129137</v>
      </c>
      <c r="J3730" s="25">
        <v>0</v>
      </c>
      <c r="K3730" s="26">
        <v>137806.5</v>
      </c>
      <c r="L3730" s="96">
        <v>0</v>
      </c>
      <c r="M3730" s="96">
        <v>131252.79999999999</v>
      </c>
      <c r="N3730" s="25">
        <v>0</v>
      </c>
      <c r="O3730" s="26">
        <v>131004</v>
      </c>
      <c r="P3730" s="96">
        <v>0</v>
      </c>
      <c r="Q3730" s="96">
        <v>131004</v>
      </c>
      <c r="R3730" s="25"/>
      <c r="S3730" s="26"/>
      <c r="T3730" s="96"/>
      <c r="U3730" s="96"/>
      <c r="V3730" s="25"/>
      <c r="W3730" s="26"/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1711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1711</v>
      </c>
      <c r="B3732" s="110" t="s">
        <v>1611</v>
      </c>
      <c r="C3732" s="110" t="s">
        <v>1612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1711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1711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1711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1711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1711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1711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1711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1711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9720</v>
      </c>
      <c r="F3740" s="90"/>
      <c r="G3740" s="90"/>
      <c r="H3740" s="96"/>
      <c r="I3740" s="96"/>
      <c r="J3740" s="25">
        <v>0</v>
      </c>
      <c r="K3740" s="26">
        <v>0</v>
      </c>
      <c r="L3740" s="96">
        <v>0</v>
      </c>
      <c r="M3740" s="96">
        <v>9720</v>
      </c>
      <c r="N3740" s="25">
        <v>0</v>
      </c>
      <c r="O3740" s="26">
        <v>0</v>
      </c>
      <c r="P3740" s="96">
        <v>0</v>
      </c>
      <c r="Q3740" s="96">
        <v>0</v>
      </c>
      <c r="R3740" s="25"/>
      <c r="S3740" s="26"/>
      <c r="T3740" s="96"/>
      <c r="U3740" s="96"/>
      <c r="V3740" s="25"/>
      <c r="W3740" s="26"/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1711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1711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1711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93175</v>
      </c>
      <c r="F3743" s="90">
        <v>0</v>
      </c>
      <c r="G3743" s="90">
        <v>5200</v>
      </c>
      <c r="H3743" s="96">
        <v>0</v>
      </c>
      <c r="I3743" s="96">
        <v>11750</v>
      </c>
      <c r="J3743" s="25">
        <v>0</v>
      </c>
      <c r="K3743" s="26">
        <v>31400</v>
      </c>
      <c r="L3743" s="96">
        <v>0</v>
      </c>
      <c r="M3743" s="96">
        <v>15150</v>
      </c>
      <c r="N3743" s="25">
        <v>0</v>
      </c>
      <c r="O3743" s="26">
        <v>13905</v>
      </c>
      <c r="P3743" s="96">
        <v>0</v>
      </c>
      <c r="Q3743" s="96">
        <v>15770</v>
      </c>
      <c r="R3743" s="25"/>
      <c r="S3743" s="26"/>
      <c r="T3743" s="96"/>
      <c r="U3743" s="96"/>
      <c r="V3743" s="25"/>
      <c r="W3743" s="26"/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1711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1711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1711</v>
      </c>
      <c r="B3746" s="110" t="s">
        <v>866</v>
      </c>
      <c r="C3746" s="110" t="s">
        <v>867</v>
      </c>
      <c r="D3746" s="21">
        <f t="shared" si="64"/>
        <v>48680</v>
      </c>
      <c r="E3746" s="24">
        <f t="shared" si="65"/>
        <v>91327</v>
      </c>
      <c r="F3746" s="90">
        <v>0</v>
      </c>
      <c r="G3746" s="90">
        <v>7067</v>
      </c>
      <c r="H3746" s="96">
        <v>48680</v>
      </c>
      <c r="I3746" s="96">
        <v>57997</v>
      </c>
      <c r="J3746" s="25">
        <v>0</v>
      </c>
      <c r="K3746" s="26">
        <v>1100</v>
      </c>
      <c r="L3746" s="96">
        <v>0</v>
      </c>
      <c r="M3746" s="96">
        <v>22656</v>
      </c>
      <c r="N3746" s="25">
        <v>0</v>
      </c>
      <c r="O3746" s="26">
        <v>2507</v>
      </c>
      <c r="P3746" s="96">
        <v>0</v>
      </c>
      <c r="Q3746" s="96">
        <v>0</v>
      </c>
      <c r="R3746" s="25"/>
      <c r="S3746" s="26"/>
      <c r="T3746" s="96"/>
      <c r="U3746" s="96"/>
      <c r="V3746" s="25"/>
      <c r="W3746" s="26"/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1711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7170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>
        <v>0</v>
      </c>
      <c r="M3747" s="96">
        <v>900</v>
      </c>
      <c r="N3747" s="25">
        <v>0</v>
      </c>
      <c r="O3747" s="26">
        <v>1470</v>
      </c>
      <c r="P3747" s="96">
        <v>0</v>
      </c>
      <c r="Q3747" s="96">
        <v>1000</v>
      </c>
      <c r="R3747" s="25"/>
      <c r="S3747" s="26"/>
      <c r="T3747" s="96"/>
      <c r="U3747" s="96"/>
      <c r="V3747" s="25"/>
      <c r="W3747" s="26"/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1711</v>
      </c>
      <c r="B3748" s="110" t="s">
        <v>870</v>
      </c>
      <c r="C3748" s="110" t="s">
        <v>1680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1711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1711</v>
      </c>
      <c r="B3750" s="110" t="s">
        <v>873</v>
      </c>
      <c r="C3750" s="110" t="s">
        <v>1681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1711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1711</v>
      </c>
      <c r="B3752" s="110" t="s">
        <v>876</v>
      </c>
      <c r="C3752" s="110" t="s">
        <v>1682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1711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1873038</v>
      </c>
      <c r="F3753" s="90">
        <v>0</v>
      </c>
      <c r="G3753" s="90">
        <v>815250</v>
      </c>
      <c r="H3753" s="91">
        <v>9838</v>
      </c>
      <c r="I3753" s="91">
        <v>10738</v>
      </c>
      <c r="J3753" s="92">
        <v>0</v>
      </c>
      <c r="K3753" s="93">
        <v>139500</v>
      </c>
      <c r="L3753" s="91">
        <v>0</v>
      </c>
      <c r="M3753" s="91">
        <v>161750</v>
      </c>
      <c r="N3753" s="92">
        <v>0</v>
      </c>
      <c r="O3753" s="93">
        <v>403425</v>
      </c>
      <c r="P3753" s="91">
        <v>0</v>
      </c>
      <c r="Q3753" s="91">
        <v>342375</v>
      </c>
      <c r="R3753" s="92"/>
      <c r="S3753" s="93"/>
      <c r="T3753" s="91"/>
      <c r="U3753" s="91"/>
      <c r="V3753" s="92"/>
      <c r="W3753" s="93"/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1711</v>
      </c>
      <c r="B3754" s="110" t="s">
        <v>879</v>
      </c>
      <c r="C3754" s="110" t="s">
        <v>1683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1711</v>
      </c>
      <c r="B3755" s="110" t="s">
        <v>880</v>
      </c>
      <c r="C3755" s="110" t="s">
        <v>1684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1711</v>
      </c>
      <c r="B3756" s="110" t="s">
        <v>881</v>
      </c>
      <c r="C3756" s="110" t="s">
        <v>1685</v>
      </c>
      <c r="D3756" s="21">
        <f t="shared" si="66"/>
        <v>0</v>
      </c>
      <c r="E3756" s="24">
        <f t="shared" si="67"/>
        <v>58446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>
        <v>0</v>
      </c>
      <c r="M3756" s="91">
        <v>20850</v>
      </c>
      <c r="N3756" s="92">
        <v>0</v>
      </c>
      <c r="O3756" s="93">
        <v>0</v>
      </c>
      <c r="P3756" s="91">
        <v>0</v>
      </c>
      <c r="Q3756" s="91">
        <v>20130</v>
      </c>
      <c r="R3756" s="92"/>
      <c r="S3756" s="93"/>
      <c r="T3756" s="91"/>
      <c r="U3756" s="91"/>
      <c r="V3756" s="92"/>
      <c r="W3756" s="93"/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1711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148568</v>
      </c>
      <c r="F3757" s="90">
        <v>0</v>
      </c>
      <c r="G3757" s="90">
        <v>32520</v>
      </c>
      <c r="H3757" s="96">
        <v>0</v>
      </c>
      <c r="I3757" s="96">
        <v>31290</v>
      </c>
      <c r="J3757" s="25">
        <v>0</v>
      </c>
      <c r="K3757" s="26">
        <v>38858</v>
      </c>
      <c r="L3757" s="96">
        <v>0</v>
      </c>
      <c r="M3757" s="96">
        <v>18420</v>
      </c>
      <c r="N3757" s="25">
        <v>0</v>
      </c>
      <c r="O3757" s="26">
        <v>20670</v>
      </c>
      <c r="P3757" s="91">
        <v>0</v>
      </c>
      <c r="Q3757" s="91">
        <v>6810</v>
      </c>
      <c r="R3757" s="25"/>
      <c r="S3757" s="26"/>
      <c r="T3757" s="96"/>
      <c r="U3757" s="96"/>
      <c r="V3757" s="25"/>
      <c r="W3757" s="26"/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1711</v>
      </c>
      <c r="B3758" s="110" t="s">
        <v>884</v>
      </c>
      <c r="C3758" s="110" t="s">
        <v>885</v>
      </c>
      <c r="D3758" s="21">
        <f t="shared" si="66"/>
        <v>15940429.810000001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>
        <v>2656894</v>
      </c>
      <c r="K3758" s="26">
        <v>0</v>
      </c>
      <c r="L3758" s="96">
        <v>2691835.81</v>
      </c>
      <c r="M3758" s="96">
        <v>0</v>
      </c>
      <c r="N3758" s="25">
        <v>2648530</v>
      </c>
      <c r="O3758" s="26">
        <v>0</v>
      </c>
      <c r="P3758" s="96">
        <v>2648530</v>
      </c>
      <c r="Q3758" s="96">
        <v>0</v>
      </c>
      <c r="R3758" s="25"/>
      <c r="S3758" s="26"/>
      <c r="T3758" s="96"/>
      <c r="U3758" s="96"/>
      <c r="V3758" s="25"/>
      <c r="W3758" s="26"/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1711</v>
      </c>
      <c r="B3759" s="110" t="s">
        <v>886</v>
      </c>
      <c r="C3759" s="110" t="s">
        <v>887</v>
      </c>
      <c r="D3759" s="21">
        <f t="shared" si="66"/>
        <v>802110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>
        <v>101500</v>
      </c>
      <c r="K3759" s="26">
        <v>0</v>
      </c>
      <c r="L3759" s="96">
        <v>124790</v>
      </c>
      <c r="M3759" s="96">
        <v>0</v>
      </c>
      <c r="N3759" s="25">
        <v>163120</v>
      </c>
      <c r="O3759" s="26">
        <v>0</v>
      </c>
      <c r="P3759" s="96">
        <v>163120</v>
      </c>
      <c r="Q3759" s="96">
        <v>0</v>
      </c>
      <c r="R3759" s="25"/>
      <c r="S3759" s="26"/>
      <c r="T3759" s="96"/>
      <c r="U3759" s="96"/>
      <c r="V3759" s="25"/>
      <c r="W3759" s="26"/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1711</v>
      </c>
      <c r="B3760" s="110" t="s">
        <v>888</v>
      </c>
      <c r="C3760" s="110" t="s">
        <v>1686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1711</v>
      </c>
      <c r="B3761" s="110" t="s">
        <v>889</v>
      </c>
      <c r="C3761" s="110" t="s">
        <v>890</v>
      </c>
      <c r="D3761" s="21">
        <f t="shared" si="66"/>
        <v>630700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>
        <v>95200</v>
      </c>
      <c r="K3761" s="26">
        <v>0</v>
      </c>
      <c r="L3761" s="96">
        <v>107100</v>
      </c>
      <c r="M3761" s="96">
        <v>0</v>
      </c>
      <c r="N3761" s="25">
        <v>107100</v>
      </c>
      <c r="O3761" s="26">
        <v>0</v>
      </c>
      <c r="P3761" s="96">
        <v>107100</v>
      </c>
      <c r="Q3761" s="96">
        <v>0</v>
      </c>
      <c r="R3761" s="25"/>
      <c r="S3761" s="26"/>
      <c r="T3761" s="96"/>
      <c r="U3761" s="96"/>
      <c r="V3761" s="25"/>
      <c r="W3761" s="26"/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1711</v>
      </c>
      <c r="B3762" s="110" t="s">
        <v>891</v>
      </c>
      <c r="C3762" s="110" t="s">
        <v>892</v>
      </c>
      <c r="D3762" s="21">
        <f t="shared" si="66"/>
        <v>69300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>
        <v>19800</v>
      </c>
      <c r="K3762" s="26">
        <v>0</v>
      </c>
      <c r="L3762" s="96">
        <v>9900</v>
      </c>
      <c r="M3762" s="96">
        <v>0</v>
      </c>
      <c r="N3762" s="25">
        <v>9900</v>
      </c>
      <c r="O3762" s="26">
        <v>0</v>
      </c>
      <c r="P3762" s="96">
        <v>9900</v>
      </c>
      <c r="Q3762" s="96">
        <v>0</v>
      </c>
      <c r="R3762" s="25"/>
      <c r="S3762" s="26"/>
      <c r="T3762" s="96"/>
      <c r="U3762" s="96"/>
      <c r="V3762" s="25"/>
      <c r="W3762" s="26"/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1711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1711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1711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1711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1711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1711</v>
      </c>
      <c r="B3768" s="110" t="s">
        <v>903</v>
      </c>
      <c r="C3768" s="110" t="s">
        <v>904</v>
      </c>
      <c r="D3768" s="21">
        <f t="shared" si="66"/>
        <v>405183.32999999996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>
        <v>163483.32999999999</v>
      </c>
      <c r="K3768" s="26">
        <v>0</v>
      </c>
      <c r="L3768" s="96">
        <v>48340</v>
      </c>
      <c r="M3768" s="96">
        <v>0</v>
      </c>
      <c r="N3768" s="25">
        <v>48340</v>
      </c>
      <c r="O3768" s="26">
        <v>0</v>
      </c>
      <c r="P3768" s="96">
        <v>48340</v>
      </c>
      <c r="Q3768" s="96">
        <v>0</v>
      </c>
      <c r="R3768" s="25"/>
      <c r="S3768" s="26"/>
      <c r="T3768" s="96"/>
      <c r="U3768" s="96"/>
      <c r="V3768" s="25"/>
      <c r="W3768" s="26"/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1711</v>
      </c>
      <c r="B3769" s="110" t="s">
        <v>905</v>
      </c>
      <c r="C3769" s="110" t="s">
        <v>906</v>
      </c>
      <c r="D3769" s="21">
        <f t="shared" si="66"/>
        <v>440610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>
        <v>81060</v>
      </c>
      <c r="K3769" s="26">
        <v>0</v>
      </c>
      <c r="L3769" s="96">
        <v>71910</v>
      </c>
      <c r="M3769" s="96">
        <v>0</v>
      </c>
      <c r="N3769" s="25">
        <v>71910</v>
      </c>
      <c r="O3769" s="26">
        <v>0</v>
      </c>
      <c r="P3769" s="96">
        <v>71910</v>
      </c>
      <c r="Q3769" s="96">
        <v>0</v>
      </c>
      <c r="R3769" s="25"/>
      <c r="S3769" s="26"/>
      <c r="T3769" s="96"/>
      <c r="U3769" s="96"/>
      <c r="V3769" s="25"/>
      <c r="W3769" s="26"/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1711</v>
      </c>
      <c r="B3770" s="110" t="s">
        <v>907</v>
      </c>
      <c r="C3770" s="110" t="s">
        <v>908</v>
      </c>
      <c r="D3770" s="21">
        <f t="shared" si="66"/>
        <v>20130</v>
      </c>
      <c r="E3770" s="24">
        <f t="shared" si="67"/>
        <v>0</v>
      </c>
      <c r="F3770" s="90"/>
      <c r="G3770" s="90"/>
      <c r="H3770" s="91"/>
      <c r="I3770" s="91"/>
      <c r="J3770" s="92">
        <v>20130</v>
      </c>
      <c r="K3770" s="93">
        <v>0</v>
      </c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1711</v>
      </c>
      <c r="B3771" s="110" t="s">
        <v>909</v>
      </c>
      <c r="C3771" s="110" t="s">
        <v>910</v>
      </c>
      <c r="D3771" s="21">
        <f t="shared" si="66"/>
        <v>53641.04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>
        <v>28572</v>
      </c>
      <c r="K3771" s="26">
        <v>0</v>
      </c>
      <c r="L3771" s="96">
        <v>6830</v>
      </c>
      <c r="M3771" s="96">
        <v>0</v>
      </c>
      <c r="N3771" s="25">
        <v>4579.04</v>
      </c>
      <c r="O3771" s="26">
        <v>0</v>
      </c>
      <c r="P3771" s="91">
        <v>0</v>
      </c>
      <c r="Q3771" s="91">
        <v>0</v>
      </c>
      <c r="R3771" s="25"/>
      <c r="S3771" s="26"/>
      <c r="T3771" s="96"/>
      <c r="U3771" s="96"/>
      <c r="V3771" s="25"/>
      <c r="W3771" s="26"/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1711</v>
      </c>
      <c r="B3772" s="110" t="s">
        <v>911</v>
      </c>
      <c r="C3772" s="110" t="s">
        <v>912</v>
      </c>
      <c r="D3772" s="21">
        <f t="shared" si="66"/>
        <v>526370.31999999995</v>
      </c>
      <c r="E3772" s="24">
        <f t="shared" si="67"/>
        <v>0</v>
      </c>
      <c r="F3772" s="90"/>
      <c r="G3772" s="90"/>
      <c r="H3772" s="96"/>
      <c r="I3772" s="96"/>
      <c r="J3772" s="25">
        <v>526370.31999999995</v>
      </c>
      <c r="K3772" s="26">
        <v>0</v>
      </c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1711</v>
      </c>
      <c r="B3773" s="110" t="s">
        <v>913</v>
      </c>
      <c r="C3773" s="110" t="s">
        <v>914</v>
      </c>
      <c r="D3773" s="21">
        <f t="shared" si="66"/>
        <v>2792076.45</v>
      </c>
      <c r="E3773" s="24">
        <f t="shared" si="67"/>
        <v>4754.83</v>
      </c>
      <c r="F3773" s="90">
        <v>569670</v>
      </c>
      <c r="G3773" s="90">
        <v>0</v>
      </c>
      <c r="H3773" s="96">
        <v>566060</v>
      </c>
      <c r="I3773" s="96">
        <v>0</v>
      </c>
      <c r="J3773" s="25">
        <v>126900</v>
      </c>
      <c r="K3773" s="26">
        <v>0</v>
      </c>
      <c r="L3773" s="96">
        <v>501606.45</v>
      </c>
      <c r="M3773" s="96">
        <v>4754.83</v>
      </c>
      <c r="N3773" s="25">
        <v>506270</v>
      </c>
      <c r="O3773" s="26">
        <v>0</v>
      </c>
      <c r="P3773" s="96">
        <v>521570</v>
      </c>
      <c r="Q3773" s="96">
        <v>0</v>
      </c>
      <c r="R3773" s="25"/>
      <c r="S3773" s="26"/>
      <c r="T3773" s="96"/>
      <c r="U3773" s="96"/>
      <c r="V3773" s="25"/>
      <c r="W3773" s="26"/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1711</v>
      </c>
      <c r="B3774" s="110" t="s">
        <v>915</v>
      </c>
      <c r="C3774" s="110" t="s">
        <v>916</v>
      </c>
      <c r="D3774" s="21">
        <f t="shared" si="66"/>
        <v>7500</v>
      </c>
      <c r="E3774" s="24">
        <f t="shared" si="67"/>
        <v>0</v>
      </c>
      <c r="F3774" s="90"/>
      <c r="G3774" s="90"/>
      <c r="H3774" s="96"/>
      <c r="I3774" s="96"/>
      <c r="J3774" s="25">
        <v>7500</v>
      </c>
      <c r="K3774" s="26">
        <v>0</v>
      </c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1711</v>
      </c>
      <c r="B3775" s="110" t="s">
        <v>917</v>
      </c>
      <c r="C3775" s="110" t="s">
        <v>918</v>
      </c>
      <c r="D3775" s="21">
        <f t="shared" si="66"/>
        <v>23730</v>
      </c>
      <c r="E3775" s="24">
        <f t="shared" si="67"/>
        <v>0</v>
      </c>
      <c r="F3775" s="90"/>
      <c r="G3775" s="90"/>
      <c r="H3775" s="96"/>
      <c r="I3775" s="96"/>
      <c r="J3775" s="25">
        <v>23730</v>
      </c>
      <c r="K3775" s="26">
        <v>0</v>
      </c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1711</v>
      </c>
      <c r="B3776" s="110" t="s">
        <v>919</v>
      </c>
      <c r="C3776" s="110" t="s">
        <v>920</v>
      </c>
      <c r="D3776" s="21">
        <f t="shared" si="66"/>
        <v>159250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>
        <v>45500</v>
      </c>
      <c r="K3776" s="93">
        <v>0</v>
      </c>
      <c r="L3776" s="91">
        <v>22750</v>
      </c>
      <c r="M3776" s="91">
        <v>0</v>
      </c>
      <c r="N3776" s="92">
        <v>22750</v>
      </c>
      <c r="O3776" s="93">
        <v>0</v>
      </c>
      <c r="P3776" s="96">
        <v>22750</v>
      </c>
      <c r="Q3776" s="96">
        <v>0</v>
      </c>
      <c r="R3776" s="92"/>
      <c r="S3776" s="93"/>
      <c r="T3776" s="91"/>
      <c r="U3776" s="91"/>
      <c r="V3776" s="92"/>
      <c r="W3776" s="93"/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1711</v>
      </c>
      <c r="B3777" s="110" t="s">
        <v>921</v>
      </c>
      <c r="C3777" s="110" t="s">
        <v>922</v>
      </c>
      <c r="D3777" s="21">
        <f t="shared" si="66"/>
        <v>238290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>
        <v>46990</v>
      </c>
      <c r="K3777" s="26">
        <v>0</v>
      </c>
      <c r="L3777" s="96">
        <v>38260</v>
      </c>
      <c r="M3777" s="96">
        <v>0</v>
      </c>
      <c r="N3777" s="25">
        <v>38260</v>
      </c>
      <c r="O3777" s="26">
        <v>0</v>
      </c>
      <c r="P3777" s="91">
        <v>38260</v>
      </c>
      <c r="Q3777" s="91">
        <v>0</v>
      </c>
      <c r="R3777" s="25"/>
      <c r="S3777" s="26"/>
      <c r="T3777" s="96"/>
      <c r="U3777" s="96"/>
      <c r="V3777" s="25"/>
      <c r="W3777" s="26"/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1711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1711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1711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1711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1711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1711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1711</v>
      </c>
      <c r="B3784" s="110" t="s">
        <v>935</v>
      </c>
      <c r="C3784" s="110" t="s">
        <v>936</v>
      </c>
      <c r="D3784" s="21">
        <f t="shared" si="66"/>
        <v>108500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>
        <v>31000</v>
      </c>
      <c r="K3784" s="34">
        <v>0</v>
      </c>
      <c r="L3784" s="98">
        <v>15500</v>
      </c>
      <c r="M3784" s="98">
        <v>0</v>
      </c>
      <c r="N3784" s="33">
        <v>15500</v>
      </c>
      <c r="O3784" s="34">
        <v>0</v>
      </c>
      <c r="P3784" s="98">
        <v>15500</v>
      </c>
      <c r="Q3784" s="98">
        <v>0</v>
      </c>
      <c r="R3784" s="33"/>
      <c r="S3784" s="34"/>
      <c r="T3784" s="98"/>
      <c r="U3784" s="98"/>
      <c r="V3784" s="33"/>
      <c r="W3784" s="34"/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1711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1711</v>
      </c>
      <c r="B3786" s="110" t="s">
        <v>939</v>
      </c>
      <c r="C3786" s="110" t="s">
        <v>940</v>
      </c>
      <c r="D3786" s="21">
        <f t="shared" si="66"/>
        <v>308940</v>
      </c>
      <c r="E3786" s="24">
        <f t="shared" si="67"/>
        <v>9480</v>
      </c>
      <c r="F3786" s="90">
        <v>50520</v>
      </c>
      <c r="G3786" s="90">
        <v>0</v>
      </c>
      <c r="H3786" s="91">
        <v>50100</v>
      </c>
      <c r="I3786" s="91">
        <v>0</v>
      </c>
      <c r="J3786" s="92">
        <v>72600</v>
      </c>
      <c r="K3786" s="93">
        <v>0</v>
      </c>
      <c r="L3786" s="91">
        <v>49140</v>
      </c>
      <c r="M3786" s="91">
        <v>2640</v>
      </c>
      <c r="N3786" s="92">
        <v>44280</v>
      </c>
      <c r="O3786" s="93">
        <v>4860</v>
      </c>
      <c r="P3786" s="91">
        <v>42300</v>
      </c>
      <c r="Q3786" s="91">
        <v>1980</v>
      </c>
      <c r="R3786" s="92"/>
      <c r="S3786" s="93"/>
      <c r="T3786" s="91"/>
      <c r="U3786" s="91"/>
      <c r="V3786" s="92"/>
      <c r="W3786" s="93"/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1711</v>
      </c>
      <c r="B3787" s="110" t="s">
        <v>941</v>
      </c>
      <c r="C3787" s="110" t="s">
        <v>1613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1711</v>
      </c>
      <c r="B3788" s="110" t="s">
        <v>1614</v>
      </c>
      <c r="C3788" s="110" t="s">
        <v>1615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1711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1711</v>
      </c>
      <c r="B3790" s="110" t="s">
        <v>944</v>
      </c>
      <c r="C3790" s="110" t="s">
        <v>945</v>
      </c>
      <c r="D3790" s="21">
        <f t="shared" si="66"/>
        <v>305499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>
        <v>52188.08</v>
      </c>
      <c r="K3790" s="93">
        <v>0</v>
      </c>
      <c r="L3790" s="91">
        <v>51058.12</v>
      </c>
      <c r="M3790" s="91">
        <v>0</v>
      </c>
      <c r="N3790" s="92">
        <v>50958.6</v>
      </c>
      <c r="O3790" s="93">
        <v>0</v>
      </c>
      <c r="P3790" s="96">
        <v>50958.6</v>
      </c>
      <c r="Q3790" s="96">
        <v>0</v>
      </c>
      <c r="R3790" s="92"/>
      <c r="S3790" s="93"/>
      <c r="T3790" s="91"/>
      <c r="U3790" s="91"/>
      <c r="V3790" s="92"/>
      <c r="W3790" s="93"/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1711</v>
      </c>
      <c r="B3791" s="110" t="s">
        <v>946</v>
      </c>
      <c r="C3791" s="110" t="s">
        <v>947</v>
      </c>
      <c r="D3791" s="21">
        <f t="shared" si="66"/>
        <v>458248.5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>
        <v>78282.12</v>
      </c>
      <c r="K3791" s="26">
        <v>0</v>
      </c>
      <c r="L3791" s="96">
        <v>76587.179999999993</v>
      </c>
      <c r="M3791" s="96">
        <v>0</v>
      </c>
      <c r="N3791" s="25">
        <v>76437.899999999994</v>
      </c>
      <c r="O3791" s="26">
        <v>0</v>
      </c>
      <c r="P3791" s="91">
        <v>76437.899999999994</v>
      </c>
      <c r="Q3791" s="91">
        <v>0</v>
      </c>
      <c r="R3791" s="25"/>
      <c r="S3791" s="26"/>
      <c r="T3791" s="96"/>
      <c r="U3791" s="96"/>
      <c r="V3791" s="25"/>
      <c r="W3791" s="26"/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1711</v>
      </c>
      <c r="B3792" s="110" t="s">
        <v>948</v>
      </c>
      <c r="C3792" s="110" t="s">
        <v>949</v>
      </c>
      <c r="D3792" s="21">
        <f t="shared" si="66"/>
        <v>25373.8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>
        <v>7336.3</v>
      </c>
      <c r="K3792" s="93">
        <v>0</v>
      </c>
      <c r="L3792" s="91">
        <v>3607.5</v>
      </c>
      <c r="M3792" s="91">
        <v>0</v>
      </c>
      <c r="N3792" s="92">
        <v>3607.5</v>
      </c>
      <c r="O3792" s="93">
        <v>0</v>
      </c>
      <c r="P3792" s="96">
        <v>3607.5</v>
      </c>
      <c r="Q3792" s="96">
        <v>0</v>
      </c>
      <c r="R3792" s="92"/>
      <c r="S3792" s="93"/>
      <c r="T3792" s="91"/>
      <c r="U3792" s="91"/>
      <c r="V3792" s="92"/>
      <c r="W3792" s="93"/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1711</v>
      </c>
      <c r="B3793" s="110" t="s">
        <v>950</v>
      </c>
      <c r="C3793" s="110" t="s">
        <v>951</v>
      </c>
      <c r="D3793" s="21">
        <f t="shared" si="66"/>
        <v>7500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>
        <v>3000</v>
      </c>
      <c r="K3793" s="93">
        <v>0</v>
      </c>
      <c r="L3793" s="91">
        <v>2250</v>
      </c>
      <c r="M3793" s="91">
        <v>0</v>
      </c>
      <c r="N3793" s="92">
        <v>225</v>
      </c>
      <c r="O3793" s="93">
        <v>0</v>
      </c>
      <c r="P3793" s="91">
        <v>225</v>
      </c>
      <c r="Q3793" s="91">
        <v>0</v>
      </c>
      <c r="R3793" s="92"/>
      <c r="S3793" s="93"/>
      <c r="T3793" s="91"/>
      <c r="U3793" s="91"/>
      <c r="V3793" s="92"/>
      <c r="W3793" s="93"/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1711</v>
      </c>
      <c r="B3794" s="110" t="s">
        <v>952</v>
      </c>
      <c r="C3794" s="110" t="s">
        <v>953</v>
      </c>
      <c r="D3794" s="21">
        <f t="shared" si="66"/>
        <v>82851</v>
      </c>
      <c r="E3794" s="24">
        <f t="shared" si="67"/>
        <v>0</v>
      </c>
      <c r="F3794" s="90">
        <v>11333</v>
      </c>
      <c r="G3794" s="90">
        <v>0</v>
      </c>
      <c r="H3794" s="96">
        <v>11322</v>
      </c>
      <c r="I3794" s="96">
        <v>0</v>
      </c>
      <c r="J3794" s="25">
        <v>13892</v>
      </c>
      <c r="K3794" s="26">
        <v>0</v>
      </c>
      <c r="L3794" s="96">
        <v>15382</v>
      </c>
      <c r="M3794" s="96">
        <v>0</v>
      </c>
      <c r="N3794" s="25">
        <v>15308</v>
      </c>
      <c r="O3794" s="26">
        <v>0</v>
      </c>
      <c r="P3794" s="91">
        <v>15614</v>
      </c>
      <c r="Q3794" s="91">
        <v>0</v>
      </c>
      <c r="R3794" s="25"/>
      <c r="S3794" s="26"/>
      <c r="T3794" s="96"/>
      <c r="U3794" s="96"/>
      <c r="V3794" s="25"/>
      <c r="W3794" s="26"/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1711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1711</v>
      </c>
      <c r="B3796" s="110" t="s">
        <v>956</v>
      </c>
      <c r="C3796" s="110" t="s">
        <v>1616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1711</v>
      </c>
      <c r="B3797" s="110" t="s">
        <v>957</v>
      </c>
      <c r="C3797" s="110" t="s">
        <v>1687</v>
      </c>
      <c r="D3797" s="21">
        <f t="shared" si="66"/>
        <v>657200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>
        <v>159500</v>
      </c>
      <c r="M3797" s="91">
        <v>0</v>
      </c>
      <c r="N3797" s="92">
        <v>166700</v>
      </c>
      <c r="O3797" s="93">
        <v>0</v>
      </c>
      <c r="P3797" s="96">
        <v>331000</v>
      </c>
      <c r="Q3797" s="96">
        <v>0</v>
      </c>
      <c r="R3797" s="92"/>
      <c r="S3797" s="93"/>
      <c r="T3797" s="91"/>
      <c r="U3797" s="91"/>
      <c r="V3797" s="92"/>
      <c r="W3797" s="93"/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1711</v>
      </c>
      <c r="B3798" s="110" t="s">
        <v>958</v>
      </c>
      <c r="C3798" s="110" t="s">
        <v>1688</v>
      </c>
      <c r="D3798" s="21">
        <f t="shared" si="66"/>
        <v>44500</v>
      </c>
      <c r="E3798" s="24">
        <f t="shared" si="67"/>
        <v>1200</v>
      </c>
      <c r="F3798" s="90">
        <v>36500</v>
      </c>
      <c r="G3798" s="90">
        <v>0</v>
      </c>
      <c r="H3798" s="96">
        <v>0</v>
      </c>
      <c r="I3798" s="96">
        <v>0</v>
      </c>
      <c r="J3798" s="25">
        <v>3000</v>
      </c>
      <c r="K3798" s="26">
        <v>0</v>
      </c>
      <c r="L3798" s="96">
        <v>0</v>
      </c>
      <c r="M3798" s="96">
        <v>0</v>
      </c>
      <c r="N3798" s="25">
        <v>2500</v>
      </c>
      <c r="O3798" s="26">
        <v>1200</v>
      </c>
      <c r="P3798" s="91">
        <v>2500</v>
      </c>
      <c r="Q3798" s="91">
        <v>0</v>
      </c>
      <c r="R3798" s="25"/>
      <c r="S3798" s="26"/>
      <c r="T3798" s="96"/>
      <c r="U3798" s="96"/>
      <c r="V3798" s="25"/>
      <c r="W3798" s="26"/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1711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1711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1711</v>
      </c>
      <c r="B3801" s="110" t="s">
        <v>963</v>
      </c>
      <c r="C3801" s="110" t="s">
        <v>1689</v>
      </c>
      <c r="D3801" s="21">
        <f t="shared" si="66"/>
        <v>373000</v>
      </c>
      <c r="E3801" s="24">
        <f t="shared" si="67"/>
        <v>0</v>
      </c>
      <c r="F3801" s="90"/>
      <c r="G3801" s="90"/>
      <c r="H3801" s="96"/>
      <c r="I3801" s="96"/>
      <c r="J3801" s="25">
        <v>136500</v>
      </c>
      <c r="K3801" s="26">
        <v>0</v>
      </c>
      <c r="L3801" s="96">
        <v>0</v>
      </c>
      <c r="M3801" s="96">
        <v>0</v>
      </c>
      <c r="N3801" s="25">
        <v>236500</v>
      </c>
      <c r="O3801" s="26">
        <v>0</v>
      </c>
      <c r="P3801" s="96">
        <v>0</v>
      </c>
      <c r="Q3801" s="96">
        <v>0</v>
      </c>
      <c r="R3801" s="25"/>
      <c r="S3801" s="26"/>
      <c r="T3801" s="96"/>
      <c r="U3801" s="96"/>
      <c r="V3801" s="25"/>
      <c r="W3801" s="26"/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1711</v>
      </c>
      <c r="B3802" s="110" t="s">
        <v>964</v>
      </c>
      <c r="C3802" s="110" t="s">
        <v>1690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1711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1711</v>
      </c>
      <c r="B3804" s="110" t="s">
        <v>967</v>
      </c>
      <c r="C3804" s="110" t="s">
        <v>968</v>
      </c>
      <c r="D3804" s="21">
        <f t="shared" si="66"/>
        <v>30700</v>
      </c>
      <c r="E3804" s="24">
        <f t="shared" si="67"/>
        <v>0</v>
      </c>
      <c r="F3804" s="90"/>
      <c r="G3804" s="90"/>
      <c r="H3804" s="96"/>
      <c r="I3804" s="96"/>
      <c r="J3804" s="25">
        <v>30700</v>
      </c>
      <c r="K3804" s="26">
        <v>0</v>
      </c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1711</v>
      </c>
      <c r="B3805" s="110" t="s">
        <v>969</v>
      </c>
      <c r="C3805" s="110" t="s">
        <v>970</v>
      </c>
      <c r="D3805" s="21">
        <f t="shared" si="66"/>
        <v>4031000</v>
      </c>
      <c r="E3805" s="24">
        <f t="shared" si="67"/>
        <v>316700</v>
      </c>
      <c r="F3805" s="90">
        <v>731700</v>
      </c>
      <c r="G3805" s="90">
        <v>0</v>
      </c>
      <c r="H3805" s="96">
        <v>732300</v>
      </c>
      <c r="I3805" s="96">
        <v>80000</v>
      </c>
      <c r="J3805" s="25">
        <v>421000</v>
      </c>
      <c r="K3805" s="26">
        <v>0</v>
      </c>
      <c r="L3805" s="96">
        <v>732100</v>
      </c>
      <c r="M3805" s="96">
        <v>0</v>
      </c>
      <c r="N3805" s="25">
        <v>681800</v>
      </c>
      <c r="O3805" s="26">
        <v>236700</v>
      </c>
      <c r="P3805" s="96">
        <v>732100</v>
      </c>
      <c r="Q3805" s="96">
        <v>0</v>
      </c>
      <c r="R3805" s="25"/>
      <c r="S3805" s="26"/>
      <c r="T3805" s="96"/>
      <c r="U3805" s="96"/>
      <c r="V3805" s="25"/>
      <c r="W3805" s="26"/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1711</v>
      </c>
      <c r="B3806" s="110" t="s">
        <v>971</v>
      </c>
      <c r="C3806" s="110" t="s">
        <v>972</v>
      </c>
      <c r="D3806" s="21">
        <f t="shared" si="66"/>
        <v>129600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>
        <v>25200</v>
      </c>
      <c r="M3806" s="96">
        <v>0</v>
      </c>
      <c r="N3806" s="25">
        <v>25200</v>
      </c>
      <c r="O3806" s="26">
        <v>0</v>
      </c>
      <c r="P3806" s="96">
        <v>26400</v>
      </c>
      <c r="Q3806" s="96">
        <v>0</v>
      </c>
      <c r="R3806" s="25"/>
      <c r="S3806" s="26"/>
      <c r="T3806" s="96"/>
      <c r="U3806" s="96"/>
      <c r="V3806" s="25"/>
      <c r="W3806" s="26"/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1711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1711</v>
      </c>
      <c r="B3808" s="110" t="s">
        <v>975</v>
      </c>
      <c r="C3808" s="110" t="s">
        <v>1617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1711</v>
      </c>
      <c r="B3809" s="110" t="s">
        <v>976</v>
      </c>
      <c r="C3809" s="110" t="s">
        <v>1618</v>
      </c>
      <c r="D3809" s="21">
        <f t="shared" si="66"/>
        <v>13000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>
        <v>13000</v>
      </c>
      <c r="M3809" s="91">
        <v>0</v>
      </c>
      <c r="N3809" s="92">
        <v>0</v>
      </c>
      <c r="O3809" s="93">
        <v>0</v>
      </c>
      <c r="P3809" s="96">
        <v>0</v>
      </c>
      <c r="Q3809" s="96">
        <v>0</v>
      </c>
      <c r="R3809" s="92"/>
      <c r="S3809" s="93"/>
      <c r="T3809" s="91"/>
      <c r="U3809" s="91"/>
      <c r="V3809" s="92"/>
      <c r="W3809" s="93"/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1711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1711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1711</v>
      </c>
      <c r="B3812" s="110" t="s">
        <v>981</v>
      </c>
      <c r="C3812" s="110" t="s">
        <v>982</v>
      </c>
      <c r="D3812" s="21">
        <f t="shared" si="66"/>
        <v>54550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>
        <v>20500</v>
      </c>
      <c r="M3812" s="91">
        <v>0</v>
      </c>
      <c r="N3812" s="92">
        <v>0</v>
      </c>
      <c r="O3812" s="93">
        <v>0</v>
      </c>
      <c r="P3812" s="96">
        <v>19050</v>
      </c>
      <c r="Q3812" s="96">
        <v>0</v>
      </c>
      <c r="R3812" s="92"/>
      <c r="S3812" s="93"/>
      <c r="T3812" s="91"/>
      <c r="U3812" s="91"/>
      <c r="V3812" s="92"/>
      <c r="W3812" s="93"/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1711</v>
      </c>
      <c r="B3813" s="110" t="s">
        <v>983</v>
      </c>
      <c r="C3813" s="110" t="s">
        <v>1619</v>
      </c>
      <c r="D3813" s="21">
        <f t="shared" ref="D3813:D3876" si="68">F3813+H3813+J3813+L3813+N3813+P3813+R3813+T3813+V3813+X3813+Z3813+AB3813</f>
        <v>1830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>
        <v>350</v>
      </c>
      <c r="M3813" s="96">
        <v>0</v>
      </c>
      <c r="N3813" s="25">
        <v>0</v>
      </c>
      <c r="O3813" s="26">
        <v>0</v>
      </c>
      <c r="P3813" s="91">
        <v>1080</v>
      </c>
      <c r="Q3813" s="91">
        <v>0</v>
      </c>
      <c r="R3813" s="25"/>
      <c r="S3813" s="26"/>
      <c r="T3813" s="96"/>
      <c r="U3813" s="96"/>
      <c r="V3813" s="25"/>
      <c r="W3813" s="26"/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1711</v>
      </c>
      <c r="B3814" s="110" t="s">
        <v>984</v>
      </c>
      <c r="C3814" s="110" t="s">
        <v>1620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1711</v>
      </c>
      <c r="B3815" s="110" t="s">
        <v>985</v>
      </c>
      <c r="C3815" s="110" t="s">
        <v>1621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1711</v>
      </c>
      <c r="B3816" s="110" t="s">
        <v>986</v>
      </c>
      <c r="C3816" s="110" t="s">
        <v>1622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1711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1711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1711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1711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1711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1711</v>
      </c>
      <c r="B3822" s="110" t="s">
        <v>996</v>
      </c>
      <c r="C3822" s="110" t="s">
        <v>1691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1711</v>
      </c>
      <c r="B3823" s="110" t="s">
        <v>997</v>
      </c>
      <c r="C3823" s="110" t="s">
        <v>1692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1711</v>
      </c>
      <c r="B3824" s="110" t="s">
        <v>998</v>
      </c>
      <c r="C3824" s="110" t="s">
        <v>1693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1711</v>
      </c>
      <c r="B3825" s="110" t="s">
        <v>999</v>
      </c>
      <c r="C3825" s="110" t="s">
        <v>1694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1711</v>
      </c>
      <c r="B3826" s="110" t="s">
        <v>1000</v>
      </c>
      <c r="C3826" s="110" t="s">
        <v>1623</v>
      </c>
      <c r="D3826" s="21">
        <f t="shared" si="68"/>
        <v>270000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>
        <v>270000</v>
      </c>
      <c r="M3826" s="96">
        <v>0</v>
      </c>
      <c r="N3826" s="25">
        <v>0</v>
      </c>
      <c r="O3826" s="26">
        <v>0</v>
      </c>
      <c r="P3826" s="91">
        <v>0</v>
      </c>
      <c r="Q3826" s="91">
        <v>0</v>
      </c>
      <c r="R3826" s="25"/>
      <c r="S3826" s="26"/>
      <c r="T3826" s="96"/>
      <c r="U3826" s="96"/>
      <c r="V3826" s="25"/>
      <c r="W3826" s="26"/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1711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1711</v>
      </c>
      <c r="B3828" s="110" t="s">
        <v>1003</v>
      </c>
      <c r="C3828" s="110" t="s">
        <v>1624</v>
      </c>
      <c r="D3828" s="21">
        <f t="shared" si="68"/>
        <v>71272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>
        <v>2792</v>
      </c>
      <c r="K3828" s="26">
        <v>0</v>
      </c>
      <c r="L3828" s="96">
        <v>18176</v>
      </c>
      <c r="M3828" s="96">
        <v>0</v>
      </c>
      <c r="N3828" s="25">
        <v>10524</v>
      </c>
      <c r="O3828" s="26">
        <v>0</v>
      </c>
      <c r="P3828" s="96">
        <v>12520</v>
      </c>
      <c r="Q3828" s="96">
        <v>0</v>
      </c>
      <c r="R3828" s="25"/>
      <c r="S3828" s="26"/>
      <c r="T3828" s="96"/>
      <c r="U3828" s="96"/>
      <c r="V3828" s="25"/>
      <c r="W3828" s="26"/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1711</v>
      </c>
      <c r="B3829" s="110" t="s">
        <v>1004</v>
      </c>
      <c r="C3829" s="110" t="s">
        <v>1625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1711</v>
      </c>
      <c r="B3830" s="110" t="s">
        <v>1005</v>
      </c>
      <c r="C3830" s="110" t="s">
        <v>1626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1711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1711</v>
      </c>
      <c r="B3832" s="110" t="s">
        <v>1008</v>
      </c>
      <c r="C3832" s="110" t="s">
        <v>1009</v>
      </c>
      <c r="D3832" s="21">
        <f t="shared" si="68"/>
        <v>3552.09</v>
      </c>
      <c r="E3832" s="24">
        <f t="shared" si="69"/>
        <v>0</v>
      </c>
      <c r="F3832" s="90"/>
      <c r="G3832" s="90"/>
      <c r="H3832" s="96"/>
      <c r="I3832" s="96"/>
      <c r="J3832" s="25">
        <v>3552.09</v>
      </c>
      <c r="K3832" s="26">
        <v>0</v>
      </c>
      <c r="L3832" s="96"/>
      <c r="M3832" s="96"/>
      <c r="N3832" s="25"/>
      <c r="O3832" s="26"/>
      <c r="P3832" s="91"/>
      <c r="Q3832" s="91"/>
      <c r="R3832" s="25"/>
      <c r="S3832" s="26"/>
      <c r="T3832" s="96"/>
      <c r="U3832" s="96"/>
      <c r="V3832" s="25"/>
      <c r="W3832" s="26"/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1711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1711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1711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1711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1711</v>
      </c>
      <c r="B3837" s="110" t="s">
        <v>1018</v>
      </c>
      <c r="C3837" s="110" t="s">
        <v>1019</v>
      </c>
      <c r="D3837" s="21">
        <f t="shared" si="68"/>
        <v>207912.57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>
        <v>16926.97</v>
      </c>
      <c r="K3837" s="26">
        <v>0</v>
      </c>
      <c r="L3837" s="96">
        <v>28287.8</v>
      </c>
      <c r="M3837" s="96">
        <v>0</v>
      </c>
      <c r="N3837" s="25">
        <v>34628</v>
      </c>
      <c r="O3837" s="26">
        <v>0</v>
      </c>
      <c r="P3837" s="96">
        <v>35849.5</v>
      </c>
      <c r="Q3837" s="96">
        <v>0</v>
      </c>
      <c r="R3837" s="25"/>
      <c r="S3837" s="26"/>
      <c r="T3837" s="96"/>
      <c r="U3837" s="96"/>
      <c r="V3837" s="25"/>
      <c r="W3837" s="26"/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1711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1711</v>
      </c>
      <c r="B3839" s="110" t="s">
        <v>1022</v>
      </c>
      <c r="C3839" s="110" t="s">
        <v>1023</v>
      </c>
      <c r="D3839" s="21">
        <f t="shared" si="68"/>
        <v>45959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>
        <v>715</v>
      </c>
      <c r="K3839" s="93">
        <v>0</v>
      </c>
      <c r="L3839" s="91">
        <v>4220</v>
      </c>
      <c r="M3839" s="91">
        <v>0</v>
      </c>
      <c r="N3839" s="92">
        <v>7920</v>
      </c>
      <c r="O3839" s="93">
        <v>0</v>
      </c>
      <c r="P3839" s="96">
        <v>8685</v>
      </c>
      <c r="Q3839" s="96">
        <v>0</v>
      </c>
      <c r="R3839" s="92"/>
      <c r="S3839" s="93"/>
      <c r="T3839" s="91"/>
      <c r="U3839" s="91"/>
      <c r="V3839" s="92"/>
      <c r="W3839" s="93"/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1711</v>
      </c>
      <c r="B3840" s="110" t="s">
        <v>1024</v>
      </c>
      <c r="C3840" s="110" t="s">
        <v>1025</v>
      </c>
      <c r="D3840" s="21">
        <f t="shared" si="68"/>
        <v>7900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>
        <v>500</v>
      </c>
      <c r="M3840" s="96">
        <v>0</v>
      </c>
      <c r="N3840" s="25">
        <v>4500</v>
      </c>
      <c r="O3840" s="26">
        <v>0</v>
      </c>
      <c r="P3840" s="91">
        <v>2900</v>
      </c>
      <c r="Q3840" s="91">
        <v>0</v>
      </c>
      <c r="R3840" s="25"/>
      <c r="S3840" s="26"/>
      <c r="T3840" s="96"/>
      <c r="U3840" s="96"/>
      <c r="V3840" s="25"/>
      <c r="W3840" s="26"/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1711</v>
      </c>
      <c r="B3841" s="110" t="s">
        <v>1026</v>
      </c>
      <c r="C3841" s="110" t="s">
        <v>1027</v>
      </c>
      <c r="D3841" s="21">
        <f t="shared" si="68"/>
        <v>96705.52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>
        <v>1356.52</v>
      </c>
      <c r="K3841" s="26">
        <v>0</v>
      </c>
      <c r="L3841" s="96">
        <v>33688</v>
      </c>
      <c r="M3841" s="96">
        <v>0</v>
      </c>
      <c r="N3841" s="25">
        <v>29071</v>
      </c>
      <c r="O3841" s="26">
        <v>0</v>
      </c>
      <c r="P3841" s="96">
        <v>12135</v>
      </c>
      <c r="Q3841" s="96">
        <v>0</v>
      </c>
      <c r="R3841" s="25"/>
      <c r="S3841" s="26"/>
      <c r="T3841" s="96"/>
      <c r="U3841" s="96"/>
      <c r="V3841" s="25"/>
      <c r="W3841" s="26"/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1711</v>
      </c>
      <c r="B3842" s="110" t="s">
        <v>1028</v>
      </c>
      <c r="C3842" s="110" t="s">
        <v>1029</v>
      </c>
      <c r="D3842" s="21">
        <f t="shared" si="68"/>
        <v>826879.66999999993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>
        <v>67092.17</v>
      </c>
      <c r="K3842" s="26">
        <v>0</v>
      </c>
      <c r="L3842" s="96">
        <v>205466.5</v>
      </c>
      <c r="M3842" s="96">
        <v>0</v>
      </c>
      <c r="N3842" s="25">
        <v>114505</v>
      </c>
      <c r="O3842" s="26">
        <v>0</v>
      </c>
      <c r="P3842" s="96">
        <v>294436.75</v>
      </c>
      <c r="Q3842" s="96">
        <v>0</v>
      </c>
      <c r="R3842" s="25"/>
      <c r="S3842" s="26"/>
      <c r="T3842" s="96"/>
      <c r="U3842" s="96"/>
      <c r="V3842" s="25"/>
      <c r="W3842" s="26"/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1711</v>
      </c>
      <c r="B3843" s="110" t="s">
        <v>1030</v>
      </c>
      <c r="C3843" s="110" t="s">
        <v>1031</v>
      </c>
      <c r="D3843" s="21">
        <f t="shared" si="68"/>
        <v>110684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>
        <v>7064</v>
      </c>
      <c r="K3843" s="26">
        <v>0</v>
      </c>
      <c r="L3843" s="96">
        <v>59464</v>
      </c>
      <c r="M3843" s="96">
        <v>0</v>
      </c>
      <c r="N3843" s="25">
        <v>11511</v>
      </c>
      <c r="O3843" s="26">
        <v>0</v>
      </c>
      <c r="P3843" s="96">
        <v>7947</v>
      </c>
      <c r="Q3843" s="96">
        <v>0</v>
      </c>
      <c r="R3843" s="25"/>
      <c r="S3843" s="26"/>
      <c r="T3843" s="96"/>
      <c r="U3843" s="96"/>
      <c r="V3843" s="25"/>
      <c r="W3843" s="26"/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1711</v>
      </c>
      <c r="B3844" s="110" t="s">
        <v>1032</v>
      </c>
      <c r="C3844" s="110" t="s">
        <v>1033</v>
      </c>
      <c r="D3844" s="21">
        <f t="shared" si="68"/>
        <v>5136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>
        <v>5136</v>
      </c>
      <c r="O3844" s="26">
        <v>0</v>
      </c>
      <c r="P3844" s="96">
        <v>0</v>
      </c>
      <c r="Q3844" s="96">
        <v>0</v>
      </c>
      <c r="R3844" s="25"/>
      <c r="S3844" s="26"/>
      <c r="T3844" s="96"/>
      <c r="U3844" s="96"/>
      <c r="V3844" s="25"/>
      <c r="W3844" s="26"/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1711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1711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>
        <v>0</v>
      </c>
      <c r="M3846" s="96">
        <v>0</v>
      </c>
      <c r="N3846" s="25">
        <v>0</v>
      </c>
      <c r="O3846" s="26">
        <v>0</v>
      </c>
      <c r="P3846" s="96">
        <v>0</v>
      </c>
      <c r="Q3846" s="96">
        <v>0</v>
      </c>
      <c r="R3846" s="25"/>
      <c r="S3846" s="26"/>
      <c r="T3846" s="96"/>
      <c r="U3846" s="96"/>
      <c r="V3846" s="25"/>
      <c r="W3846" s="26"/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1711</v>
      </c>
      <c r="B3847" s="110" t="s">
        <v>1038</v>
      </c>
      <c r="C3847" s="110" t="s">
        <v>1039</v>
      </c>
      <c r="D3847" s="21">
        <f t="shared" si="68"/>
        <v>15482.9</v>
      </c>
      <c r="E3847" s="24">
        <f t="shared" si="69"/>
        <v>0</v>
      </c>
      <c r="F3847" s="90"/>
      <c r="G3847" s="90"/>
      <c r="H3847" s="91"/>
      <c r="I3847" s="91"/>
      <c r="J3847" s="92">
        <v>0</v>
      </c>
      <c r="K3847" s="93">
        <v>0</v>
      </c>
      <c r="L3847" s="91">
        <v>15482.9</v>
      </c>
      <c r="M3847" s="91">
        <v>0</v>
      </c>
      <c r="N3847" s="92">
        <v>0</v>
      </c>
      <c r="O3847" s="93">
        <v>0</v>
      </c>
      <c r="P3847" s="96">
        <v>0</v>
      </c>
      <c r="Q3847" s="96">
        <v>0</v>
      </c>
      <c r="R3847" s="92"/>
      <c r="S3847" s="93"/>
      <c r="T3847" s="91"/>
      <c r="U3847" s="91"/>
      <c r="V3847" s="92"/>
      <c r="W3847" s="93"/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1711</v>
      </c>
      <c r="B3848" s="110" t="s">
        <v>1040</v>
      </c>
      <c r="C3848" s="110" t="s">
        <v>1041</v>
      </c>
      <c r="D3848" s="21">
        <f t="shared" si="68"/>
        <v>211892.58999999997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>
        <v>29329.93</v>
      </c>
      <c r="K3848" s="26">
        <v>0</v>
      </c>
      <c r="L3848" s="96">
        <v>19659.37</v>
      </c>
      <c r="M3848" s="96">
        <v>0</v>
      </c>
      <c r="N3848" s="25">
        <v>5263.99</v>
      </c>
      <c r="O3848" s="26">
        <v>0</v>
      </c>
      <c r="P3848" s="91">
        <v>14660</v>
      </c>
      <c r="Q3848" s="91">
        <v>0</v>
      </c>
      <c r="R3848" s="25"/>
      <c r="S3848" s="26"/>
      <c r="T3848" s="96"/>
      <c r="U3848" s="96"/>
      <c r="V3848" s="25"/>
      <c r="W3848" s="26"/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1711</v>
      </c>
      <c r="B3849" s="110" t="s">
        <v>1042</v>
      </c>
      <c r="C3849" s="110" t="s">
        <v>1043</v>
      </c>
      <c r="D3849" s="21">
        <f t="shared" si="68"/>
        <v>188320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>
        <v>75970</v>
      </c>
      <c r="M3849" s="96">
        <v>0</v>
      </c>
      <c r="N3849" s="25">
        <v>0</v>
      </c>
      <c r="O3849" s="26">
        <v>0</v>
      </c>
      <c r="P3849" s="96">
        <v>0</v>
      </c>
      <c r="Q3849" s="96">
        <v>0</v>
      </c>
      <c r="R3849" s="25"/>
      <c r="S3849" s="26"/>
      <c r="T3849" s="96"/>
      <c r="U3849" s="96"/>
      <c r="V3849" s="25"/>
      <c r="W3849" s="26"/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1711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1711</v>
      </c>
      <c r="B3851" s="110" t="s">
        <v>1046</v>
      </c>
      <c r="C3851" s="110" t="s">
        <v>1047</v>
      </c>
      <c r="D3851" s="21">
        <f t="shared" si="68"/>
        <v>54800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>
        <v>0</v>
      </c>
      <c r="K3851" s="26">
        <v>0</v>
      </c>
      <c r="L3851" s="96">
        <v>2500</v>
      </c>
      <c r="M3851" s="96">
        <v>0</v>
      </c>
      <c r="N3851" s="25">
        <v>9500</v>
      </c>
      <c r="O3851" s="26">
        <v>0</v>
      </c>
      <c r="P3851" s="96">
        <v>25000</v>
      </c>
      <c r="Q3851" s="96">
        <v>0</v>
      </c>
      <c r="R3851" s="25"/>
      <c r="S3851" s="26"/>
      <c r="T3851" s="96"/>
      <c r="U3851" s="96"/>
      <c r="V3851" s="25"/>
      <c r="W3851" s="26"/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1711</v>
      </c>
      <c r="B3852" s="110" t="s">
        <v>1048</v>
      </c>
      <c r="C3852" s="110" t="s">
        <v>1049</v>
      </c>
      <c r="D3852" s="21">
        <f t="shared" si="68"/>
        <v>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/>
      <c r="S3852" s="26"/>
      <c r="T3852" s="96"/>
      <c r="U3852" s="96"/>
      <c r="V3852" s="25"/>
      <c r="W3852" s="26"/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1711</v>
      </c>
      <c r="B3853" s="110" t="s">
        <v>1050</v>
      </c>
      <c r="C3853" s="110" t="s">
        <v>1051</v>
      </c>
      <c r="D3853" s="21">
        <f t="shared" si="68"/>
        <v>7400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>
        <v>0</v>
      </c>
      <c r="M3853" s="96">
        <v>0</v>
      </c>
      <c r="N3853" s="25">
        <v>0</v>
      </c>
      <c r="O3853" s="26">
        <v>0</v>
      </c>
      <c r="P3853" s="96">
        <v>0</v>
      </c>
      <c r="Q3853" s="96">
        <v>0</v>
      </c>
      <c r="R3853" s="25"/>
      <c r="S3853" s="26"/>
      <c r="T3853" s="96"/>
      <c r="U3853" s="96"/>
      <c r="V3853" s="25"/>
      <c r="W3853" s="26"/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1711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1711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1711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>
        <v>0</v>
      </c>
      <c r="K3856" s="26">
        <v>0</v>
      </c>
      <c r="L3856" s="96">
        <v>0</v>
      </c>
      <c r="M3856" s="96">
        <v>0</v>
      </c>
      <c r="N3856" s="25">
        <v>0</v>
      </c>
      <c r="O3856" s="26">
        <v>0</v>
      </c>
      <c r="P3856" s="96">
        <v>0</v>
      </c>
      <c r="Q3856" s="96">
        <v>0</v>
      </c>
      <c r="R3856" s="25"/>
      <c r="S3856" s="26"/>
      <c r="T3856" s="96"/>
      <c r="U3856" s="96"/>
      <c r="V3856" s="25"/>
      <c r="W3856" s="26"/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1711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1711</v>
      </c>
      <c r="B3858" s="110" t="s">
        <v>1060</v>
      </c>
      <c r="C3858" s="110" t="s">
        <v>1061</v>
      </c>
      <c r="D3858" s="21">
        <f t="shared" si="68"/>
        <v>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>
        <v>0</v>
      </c>
      <c r="M3858" s="96">
        <v>0</v>
      </c>
      <c r="N3858" s="25">
        <v>0</v>
      </c>
      <c r="O3858" s="26">
        <v>0</v>
      </c>
      <c r="P3858" s="91">
        <v>0</v>
      </c>
      <c r="Q3858" s="91">
        <v>0</v>
      </c>
      <c r="R3858" s="25"/>
      <c r="S3858" s="26"/>
      <c r="T3858" s="96"/>
      <c r="U3858" s="96"/>
      <c r="V3858" s="25"/>
      <c r="W3858" s="26"/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1711</v>
      </c>
      <c r="B3859" s="110" t="s">
        <v>1062</v>
      </c>
      <c r="C3859" s="110" t="s">
        <v>1063</v>
      </c>
      <c r="D3859" s="21">
        <f t="shared" si="68"/>
        <v>321692.09999999998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>
        <v>45159</v>
      </c>
      <c r="K3859" s="26">
        <v>0</v>
      </c>
      <c r="L3859" s="96">
        <v>39168.6</v>
      </c>
      <c r="M3859" s="96">
        <v>0</v>
      </c>
      <c r="N3859" s="25">
        <v>59686</v>
      </c>
      <c r="O3859" s="26">
        <v>0</v>
      </c>
      <c r="P3859" s="96">
        <v>58443</v>
      </c>
      <c r="Q3859" s="96">
        <v>0</v>
      </c>
      <c r="R3859" s="25"/>
      <c r="S3859" s="26"/>
      <c r="T3859" s="96"/>
      <c r="U3859" s="96"/>
      <c r="V3859" s="25"/>
      <c r="W3859" s="26"/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1711</v>
      </c>
      <c r="B3860" s="110" t="s">
        <v>1064</v>
      </c>
      <c r="C3860" s="110" t="s">
        <v>1065</v>
      </c>
      <c r="D3860" s="21">
        <f t="shared" si="68"/>
        <v>414850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>
        <v>7500</v>
      </c>
      <c r="K3860" s="26">
        <v>0</v>
      </c>
      <c r="L3860" s="96">
        <v>81200</v>
      </c>
      <c r="M3860" s="96">
        <v>0</v>
      </c>
      <c r="N3860" s="25">
        <v>81200</v>
      </c>
      <c r="O3860" s="26">
        <v>0</v>
      </c>
      <c r="P3860" s="96">
        <v>81200</v>
      </c>
      <c r="Q3860" s="96">
        <v>0</v>
      </c>
      <c r="R3860" s="25"/>
      <c r="S3860" s="26"/>
      <c r="T3860" s="96"/>
      <c r="U3860" s="96"/>
      <c r="V3860" s="25"/>
      <c r="W3860" s="26"/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1711</v>
      </c>
      <c r="B3861" s="110" t="s">
        <v>1066</v>
      </c>
      <c r="C3861" s="110" t="s">
        <v>1067</v>
      </c>
      <c r="D3861" s="21">
        <f t="shared" si="68"/>
        <v>10684</v>
      </c>
      <c r="E3861" s="24">
        <f t="shared" si="69"/>
        <v>0</v>
      </c>
      <c r="F3861" s="90"/>
      <c r="G3861" s="90"/>
      <c r="H3861" s="96"/>
      <c r="I3861" s="96"/>
      <c r="J3861" s="25">
        <v>10684</v>
      </c>
      <c r="K3861" s="26">
        <v>0</v>
      </c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1711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1711</v>
      </c>
      <c r="B3863" s="110" t="s">
        <v>1070</v>
      </c>
      <c r="C3863" s="110" t="s">
        <v>1071</v>
      </c>
      <c r="D3863" s="21">
        <f t="shared" si="68"/>
        <v>179640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>
        <v>36210</v>
      </c>
      <c r="M3863" s="91">
        <v>0</v>
      </c>
      <c r="N3863" s="92">
        <v>36210</v>
      </c>
      <c r="O3863" s="93">
        <v>0</v>
      </c>
      <c r="P3863" s="91">
        <v>36210</v>
      </c>
      <c r="Q3863" s="91">
        <v>0</v>
      </c>
      <c r="R3863" s="92"/>
      <c r="S3863" s="93"/>
      <c r="T3863" s="91"/>
      <c r="U3863" s="91"/>
      <c r="V3863" s="92"/>
      <c r="W3863" s="93"/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1711</v>
      </c>
      <c r="B3864" s="110" t="s">
        <v>1072</v>
      </c>
      <c r="C3864" s="110" t="s">
        <v>1073</v>
      </c>
      <c r="D3864" s="21">
        <f t="shared" si="68"/>
        <v>8100</v>
      </c>
      <c r="E3864" s="24">
        <f t="shared" si="69"/>
        <v>0</v>
      </c>
      <c r="F3864" s="90"/>
      <c r="G3864" s="90"/>
      <c r="H3864" s="91"/>
      <c r="I3864" s="91"/>
      <c r="J3864" s="92">
        <v>8100</v>
      </c>
      <c r="K3864" s="93">
        <v>0</v>
      </c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1711</v>
      </c>
      <c r="B3865" s="110" t="s">
        <v>1074</v>
      </c>
      <c r="C3865" s="110" t="s">
        <v>1075</v>
      </c>
      <c r="D3865" s="21">
        <f t="shared" si="68"/>
        <v>94428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>
        <v>10740</v>
      </c>
      <c r="K3865" s="93">
        <v>0</v>
      </c>
      <c r="L3865" s="91">
        <v>17352</v>
      </c>
      <c r="M3865" s="91">
        <v>0</v>
      </c>
      <c r="N3865" s="92">
        <v>15408</v>
      </c>
      <c r="O3865" s="93">
        <v>0</v>
      </c>
      <c r="P3865" s="91">
        <v>13884</v>
      </c>
      <c r="Q3865" s="91">
        <v>0</v>
      </c>
      <c r="R3865" s="92"/>
      <c r="S3865" s="93"/>
      <c r="T3865" s="91"/>
      <c r="U3865" s="91"/>
      <c r="V3865" s="92"/>
      <c r="W3865" s="93"/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1711</v>
      </c>
      <c r="B3866" s="110" t="s">
        <v>1076</v>
      </c>
      <c r="C3866" s="110" t="s">
        <v>1077</v>
      </c>
      <c r="D3866" s="21">
        <f t="shared" si="68"/>
        <v>21466.67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>
        <v>21466.67</v>
      </c>
      <c r="O3866" s="93">
        <v>0</v>
      </c>
      <c r="P3866" s="91">
        <v>0</v>
      </c>
      <c r="Q3866" s="91">
        <v>0</v>
      </c>
      <c r="R3866" s="92"/>
      <c r="S3866" s="93"/>
      <c r="T3866" s="91"/>
      <c r="U3866" s="91"/>
      <c r="V3866" s="92"/>
      <c r="W3866" s="93"/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1711</v>
      </c>
      <c r="B3867" s="110" t="s">
        <v>1078</v>
      </c>
      <c r="C3867" s="110" t="s">
        <v>1079</v>
      </c>
      <c r="D3867" s="21">
        <f t="shared" si="68"/>
        <v>1234908.19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>
        <v>26006.69</v>
      </c>
      <c r="K3867" s="93">
        <v>0</v>
      </c>
      <c r="L3867" s="91">
        <v>200901</v>
      </c>
      <c r="M3867" s="91">
        <v>0</v>
      </c>
      <c r="N3867" s="92">
        <v>258755.5</v>
      </c>
      <c r="O3867" s="93">
        <v>0</v>
      </c>
      <c r="P3867" s="91">
        <v>363135</v>
      </c>
      <c r="Q3867" s="91">
        <v>0</v>
      </c>
      <c r="R3867" s="92"/>
      <c r="S3867" s="93"/>
      <c r="T3867" s="91"/>
      <c r="U3867" s="91"/>
      <c r="V3867" s="92"/>
      <c r="W3867" s="93"/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1711</v>
      </c>
      <c r="B3868" s="110" t="s">
        <v>1080</v>
      </c>
      <c r="C3868" s="110" t="s">
        <v>1081</v>
      </c>
      <c r="D3868" s="21">
        <f t="shared" si="68"/>
        <v>1096330.8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>
        <v>4945</v>
      </c>
      <c r="K3868" s="26">
        <v>0</v>
      </c>
      <c r="L3868" s="96">
        <v>281223.8</v>
      </c>
      <c r="M3868" s="96">
        <v>0</v>
      </c>
      <c r="N3868" s="25">
        <v>194802</v>
      </c>
      <c r="O3868" s="26">
        <v>0</v>
      </c>
      <c r="P3868" s="91">
        <v>159641</v>
      </c>
      <c r="Q3868" s="91">
        <v>0</v>
      </c>
      <c r="R3868" s="25"/>
      <c r="S3868" s="26"/>
      <c r="T3868" s="96"/>
      <c r="U3868" s="96"/>
      <c r="V3868" s="25"/>
      <c r="W3868" s="26"/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1711</v>
      </c>
      <c r="B3869" s="110" t="s">
        <v>1082</v>
      </c>
      <c r="C3869" s="110" t="s">
        <v>1083</v>
      </c>
      <c r="D3869" s="21">
        <f t="shared" si="68"/>
        <v>524778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>
        <v>356300</v>
      </c>
      <c r="K3869" s="26">
        <v>0</v>
      </c>
      <c r="L3869" s="96">
        <v>78505</v>
      </c>
      <c r="M3869" s="96">
        <v>0</v>
      </c>
      <c r="N3869" s="25">
        <v>26050</v>
      </c>
      <c r="O3869" s="26">
        <v>0</v>
      </c>
      <c r="P3869" s="96">
        <v>0</v>
      </c>
      <c r="Q3869" s="96">
        <v>0</v>
      </c>
      <c r="R3869" s="25"/>
      <c r="S3869" s="26"/>
      <c r="T3869" s="96"/>
      <c r="U3869" s="96"/>
      <c r="V3869" s="25"/>
      <c r="W3869" s="26"/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1711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1711</v>
      </c>
      <c r="B3871" s="110" t="s">
        <v>1086</v>
      </c>
      <c r="C3871" s="110" t="s">
        <v>1087</v>
      </c>
      <c r="D3871" s="21">
        <f t="shared" si="68"/>
        <v>228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>
        <v>72</v>
      </c>
      <c r="M3871" s="91">
        <v>0</v>
      </c>
      <c r="N3871" s="92">
        <v>36</v>
      </c>
      <c r="O3871" s="93">
        <v>0</v>
      </c>
      <c r="P3871" s="91">
        <v>30</v>
      </c>
      <c r="Q3871" s="91">
        <v>0</v>
      </c>
      <c r="R3871" s="92"/>
      <c r="S3871" s="93"/>
      <c r="T3871" s="91"/>
      <c r="U3871" s="91"/>
      <c r="V3871" s="92"/>
      <c r="W3871" s="93"/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1711</v>
      </c>
      <c r="B3872" s="110" t="s">
        <v>1088</v>
      </c>
      <c r="C3872" s="110" t="s">
        <v>1089</v>
      </c>
      <c r="D3872" s="21">
        <f t="shared" si="68"/>
        <v>981011.94000000006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>
        <v>104663.28</v>
      </c>
      <c r="K3872" s="93">
        <v>0</v>
      </c>
      <c r="L3872" s="91">
        <v>132008.91</v>
      </c>
      <c r="M3872" s="91">
        <v>0</v>
      </c>
      <c r="N3872" s="92">
        <v>147635.62</v>
      </c>
      <c r="O3872" s="93">
        <v>0</v>
      </c>
      <c r="P3872" s="91">
        <v>237071.39</v>
      </c>
      <c r="Q3872" s="91">
        <v>0</v>
      </c>
      <c r="R3872" s="92"/>
      <c r="S3872" s="93"/>
      <c r="T3872" s="91"/>
      <c r="U3872" s="91"/>
      <c r="V3872" s="92"/>
      <c r="W3872" s="93"/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1711</v>
      </c>
      <c r="B3873" s="110" t="s">
        <v>1090</v>
      </c>
      <c r="C3873" s="110" t="s">
        <v>1091</v>
      </c>
      <c r="D3873" s="21">
        <f t="shared" si="68"/>
        <v>64047.63</v>
      </c>
      <c r="E3873" s="24">
        <f t="shared" si="69"/>
        <v>7276</v>
      </c>
      <c r="F3873" s="90"/>
      <c r="G3873" s="90"/>
      <c r="H3873" s="91"/>
      <c r="I3873" s="91"/>
      <c r="J3873" s="92">
        <v>64047.63</v>
      </c>
      <c r="K3873" s="93">
        <v>7276</v>
      </c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1711</v>
      </c>
      <c r="B3874" s="110" t="s">
        <v>1092</v>
      </c>
      <c r="C3874" s="110" t="s">
        <v>1093</v>
      </c>
      <c r="D3874" s="21">
        <f t="shared" si="68"/>
        <v>37247.769999999997</v>
      </c>
      <c r="E3874" s="24">
        <f t="shared" si="69"/>
        <v>545.54</v>
      </c>
      <c r="F3874" s="90">
        <v>6203</v>
      </c>
      <c r="G3874" s="90">
        <v>0</v>
      </c>
      <c r="H3874" s="96">
        <v>6320.21</v>
      </c>
      <c r="I3874" s="96">
        <v>0</v>
      </c>
      <c r="J3874" s="25">
        <v>6638.31</v>
      </c>
      <c r="K3874" s="26">
        <v>0</v>
      </c>
      <c r="L3874" s="96">
        <v>6026.08</v>
      </c>
      <c r="M3874" s="96">
        <v>206.03</v>
      </c>
      <c r="N3874" s="25">
        <v>6199.3</v>
      </c>
      <c r="O3874" s="26">
        <v>102.13</v>
      </c>
      <c r="P3874" s="91">
        <v>5860.87</v>
      </c>
      <c r="Q3874" s="91">
        <v>237.38</v>
      </c>
      <c r="R3874" s="25"/>
      <c r="S3874" s="26"/>
      <c r="T3874" s="96"/>
      <c r="U3874" s="96"/>
      <c r="V3874" s="25"/>
      <c r="W3874" s="26"/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1711</v>
      </c>
      <c r="B3875" s="110" t="s">
        <v>1094</v>
      </c>
      <c r="C3875" s="110" t="s">
        <v>1095</v>
      </c>
      <c r="D3875" s="21">
        <f t="shared" si="68"/>
        <v>42263.93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>
        <v>2138.9299999999998</v>
      </c>
      <c r="K3875" s="26">
        <v>0</v>
      </c>
      <c r="L3875" s="96">
        <v>8025</v>
      </c>
      <c r="M3875" s="96">
        <v>0</v>
      </c>
      <c r="N3875" s="25">
        <v>8025</v>
      </c>
      <c r="O3875" s="26">
        <v>0</v>
      </c>
      <c r="P3875" s="96">
        <v>8025</v>
      </c>
      <c r="Q3875" s="96">
        <v>0</v>
      </c>
      <c r="R3875" s="25"/>
      <c r="S3875" s="26"/>
      <c r="T3875" s="96"/>
      <c r="U3875" s="96"/>
      <c r="V3875" s="25"/>
      <c r="W3875" s="26"/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1711</v>
      </c>
      <c r="B3876" s="110" t="s">
        <v>1096</v>
      </c>
      <c r="C3876" s="110" t="s">
        <v>1097</v>
      </c>
      <c r="D3876" s="21">
        <f t="shared" si="68"/>
        <v>3022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>
        <v>757</v>
      </c>
      <c r="K3876" s="26">
        <v>0</v>
      </c>
      <c r="L3876" s="96">
        <v>487</v>
      </c>
      <c r="M3876" s="96">
        <v>0</v>
      </c>
      <c r="N3876" s="25">
        <v>613</v>
      </c>
      <c r="O3876" s="26">
        <v>0</v>
      </c>
      <c r="P3876" s="96">
        <v>650</v>
      </c>
      <c r="Q3876" s="96">
        <v>0</v>
      </c>
      <c r="R3876" s="25"/>
      <c r="S3876" s="26"/>
      <c r="T3876" s="96"/>
      <c r="U3876" s="96"/>
      <c r="V3876" s="25"/>
      <c r="W3876" s="26"/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1711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1711</v>
      </c>
      <c r="B3878" s="110" t="s">
        <v>1100</v>
      </c>
      <c r="C3878" s="110" t="s">
        <v>1101</v>
      </c>
      <c r="D3878" s="21">
        <f t="shared" si="70"/>
        <v>93828.3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>
        <v>93828.3</v>
      </c>
      <c r="M3878" s="96">
        <v>0</v>
      </c>
      <c r="N3878" s="25">
        <v>0</v>
      </c>
      <c r="O3878" s="26">
        <v>0</v>
      </c>
      <c r="P3878" s="96">
        <v>0</v>
      </c>
      <c r="Q3878" s="96">
        <v>0</v>
      </c>
      <c r="R3878" s="25"/>
      <c r="S3878" s="26"/>
      <c r="T3878" s="96"/>
      <c r="U3878" s="96"/>
      <c r="V3878" s="25"/>
      <c r="W3878" s="26"/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1711</v>
      </c>
      <c r="B3879" s="110" t="s">
        <v>1102</v>
      </c>
      <c r="C3879" s="110" t="s">
        <v>1103</v>
      </c>
      <c r="D3879" s="21">
        <f t="shared" si="70"/>
        <v>8249548.0599999996</v>
      </c>
      <c r="E3879" s="24">
        <f t="shared" si="71"/>
        <v>833214.69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>
        <v>1040406.45</v>
      </c>
      <c r="K3879" s="26">
        <v>0</v>
      </c>
      <c r="L3879" s="96">
        <v>1380525.23</v>
      </c>
      <c r="M3879" s="96">
        <v>18864.689999999999</v>
      </c>
      <c r="N3879" s="25">
        <v>1367098.41</v>
      </c>
      <c r="O3879" s="26">
        <v>0</v>
      </c>
      <c r="P3879" s="96">
        <v>1456810.61</v>
      </c>
      <c r="Q3879" s="96">
        <v>0</v>
      </c>
      <c r="R3879" s="25"/>
      <c r="S3879" s="26"/>
      <c r="T3879" s="96"/>
      <c r="U3879" s="96"/>
      <c r="V3879" s="25"/>
      <c r="W3879" s="26"/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1711</v>
      </c>
      <c r="B3880" s="110" t="s">
        <v>1104</v>
      </c>
      <c r="C3880" s="110" t="s">
        <v>1105</v>
      </c>
      <c r="D3880" s="21">
        <f t="shared" si="70"/>
        <v>11569.68</v>
      </c>
      <c r="E3880" s="24">
        <f t="shared" si="71"/>
        <v>0</v>
      </c>
      <c r="F3880" s="90"/>
      <c r="G3880" s="90"/>
      <c r="H3880" s="96"/>
      <c r="I3880" s="96"/>
      <c r="J3880" s="25">
        <v>11569.68</v>
      </c>
      <c r="K3880" s="26">
        <v>0</v>
      </c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1711</v>
      </c>
      <c r="B3881" s="110" t="s">
        <v>1106</v>
      </c>
      <c r="C3881" s="110" t="s">
        <v>1107</v>
      </c>
      <c r="D3881" s="21">
        <f t="shared" si="70"/>
        <v>2014586.0999999999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>
        <v>186565.96</v>
      </c>
      <c r="K3881" s="26">
        <v>0</v>
      </c>
      <c r="L3881" s="96">
        <v>472412.8</v>
      </c>
      <c r="M3881" s="96">
        <v>0</v>
      </c>
      <c r="N3881" s="25">
        <v>282573.43</v>
      </c>
      <c r="O3881" s="26">
        <v>0</v>
      </c>
      <c r="P3881" s="96">
        <v>334389.42</v>
      </c>
      <c r="Q3881" s="96">
        <v>0</v>
      </c>
      <c r="R3881" s="25"/>
      <c r="S3881" s="26"/>
      <c r="T3881" s="96"/>
      <c r="U3881" s="96"/>
      <c r="V3881" s="25"/>
      <c r="W3881" s="26"/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1711</v>
      </c>
      <c r="B3882" s="110" t="s">
        <v>1108</v>
      </c>
      <c r="C3882" s="110" t="s">
        <v>1109</v>
      </c>
      <c r="D3882" s="21">
        <f t="shared" si="70"/>
        <v>1736993.37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>
        <v>25569.17</v>
      </c>
      <c r="K3882" s="26">
        <v>0</v>
      </c>
      <c r="L3882" s="96">
        <v>283818.2</v>
      </c>
      <c r="M3882" s="96">
        <v>0</v>
      </c>
      <c r="N3882" s="25">
        <v>318285.8</v>
      </c>
      <c r="O3882" s="26">
        <v>0</v>
      </c>
      <c r="P3882" s="96">
        <v>344669.6</v>
      </c>
      <c r="Q3882" s="96">
        <v>0</v>
      </c>
      <c r="R3882" s="25"/>
      <c r="S3882" s="26"/>
      <c r="T3882" s="96"/>
      <c r="U3882" s="96"/>
      <c r="V3882" s="25"/>
      <c r="W3882" s="26"/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1711</v>
      </c>
      <c r="B3883" s="110" t="s">
        <v>1110</v>
      </c>
      <c r="C3883" s="110" t="s">
        <v>1111</v>
      </c>
      <c r="D3883" s="21">
        <f t="shared" si="70"/>
        <v>361800.67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>
        <v>36875.339999999997</v>
      </c>
      <c r="K3883" s="26">
        <v>0</v>
      </c>
      <c r="L3883" s="96">
        <v>83486</v>
      </c>
      <c r="M3883" s="96">
        <v>0</v>
      </c>
      <c r="N3883" s="25">
        <v>66020</v>
      </c>
      <c r="O3883" s="26">
        <v>0</v>
      </c>
      <c r="P3883" s="96">
        <v>79343</v>
      </c>
      <c r="Q3883" s="96">
        <v>0</v>
      </c>
      <c r="R3883" s="25"/>
      <c r="S3883" s="26"/>
      <c r="T3883" s="96"/>
      <c r="U3883" s="96"/>
      <c r="V3883" s="25"/>
      <c r="W3883" s="26"/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1711</v>
      </c>
      <c r="B3884" s="110" t="s">
        <v>1112</v>
      </c>
      <c r="C3884" s="110" t="s">
        <v>1113</v>
      </c>
      <c r="D3884" s="21">
        <f t="shared" si="70"/>
        <v>13090</v>
      </c>
      <c r="E3884" s="24">
        <f t="shared" si="71"/>
        <v>0</v>
      </c>
      <c r="F3884" s="90"/>
      <c r="G3884" s="90"/>
      <c r="H3884" s="96"/>
      <c r="I3884" s="96"/>
      <c r="J3884" s="25">
        <v>13090</v>
      </c>
      <c r="K3884" s="26">
        <v>0</v>
      </c>
      <c r="L3884" s="96"/>
      <c r="M3884" s="96"/>
      <c r="N3884" s="25"/>
      <c r="O3884" s="26"/>
      <c r="P3884" s="96"/>
      <c r="Q3884" s="96"/>
      <c r="R3884" s="25"/>
      <c r="S3884" s="26"/>
      <c r="T3884" s="96"/>
      <c r="U3884" s="96"/>
      <c r="V3884" s="25"/>
      <c r="W3884" s="26"/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1711</v>
      </c>
      <c r="B3885" s="110" t="s">
        <v>1114</v>
      </c>
      <c r="C3885" s="110" t="s">
        <v>1115</v>
      </c>
      <c r="D3885" s="21">
        <f t="shared" si="70"/>
        <v>270454.59000000003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>
        <v>49354.71</v>
      </c>
      <c r="K3885" s="26">
        <v>0</v>
      </c>
      <c r="L3885" s="96">
        <v>10317</v>
      </c>
      <c r="M3885" s="96">
        <v>0</v>
      </c>
      <c r="N3885" s="25">
        <v>55392</v>
      </c>
      <c r="O3885" s="26">
        <v>0</v>
      </c>
      <c r="P3885" s="96">
        <v>56930.83</v>
      </c>
      <c r="Q3885" s="96">
        <v>0</v>
      </c>
      <c r="R3885" s="25"/>
      <c r="S3885" s="26"/>
      <c r="T3885" s="96"/>
      <c r="U3885" s="96"/>
      <c r="V3885" s="25"/>
      <c r="W3885" s="26"/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1711</v>
      </c>
      <c r="B3886" s="110" t="s">
        <v>1116</v>
      </c>
      <c r="C3886" s="110" t="s">
        <v>1117</v>
      </c>
      <c r="D3886" s="21">
        <f t="shared" si="70"/>
        <v>7920</v>
      </c>
      <c r="E3886" s="24">
        <f t="shared" si="71"/>
        <v>0</v>
      </c>
      <c r="F3886" s="90"/>
      <c r="G3886" s="90"/>
      <c r="H3886" s="96"/>
      <c r="I3886" s="96"/>
      <c r="J3886" s="25">
        <v>7920</v>
      </c>
      <c r="K3886" s="26">
        <v>0</v>
      </c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1711</v>
      </c>
      <c r="B3887" s="110" t="s">
        <v>1118</v>
      </c>
      <c r="C3887" s="110" t="s">
        <v>1119</v>
      </c>
      <c r="D3887" s="21">
        <f t="shared" si="70"/>
        <v>188030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>
        <v>0</v>
      </c>
      <c r="K3887" s="26">
        <v>0</v>
      </c>
      <c r="L3887" s="96">
        <v>14040</v>
      </c>
      <c r="M3887" s="96">
        <v>0</v>
      </c>
      <c r="N3887" s="25">
        <v>139430</v>
      </c>
      <c r="O3887" s="26">
        <v>0</v>
      </c>
      <c r="P3887" s="96">
        <v>0</v>
      </c>
      <c r="Q3887" s="96">
        <v>0</v>
      </c>
      <c r="R3887" s="25"/>
      <c r="S3887" s="26"/>
      <c r="T3887" s="96"/>
      <c r="U3887" s="96"/>
      <c r="V3887" s="25"/>
      <c r="W3887" s="26"/>
      <c r="X3887" s="96"/>
      <c r="Y3887" s="96"/>
      <c r="Z3887" s="25"/>
      <c r="AA3887" s="26"/>
      <c r="AB3887" s="96"/>
      <c r="AC3887" s="96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1711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1711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1711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1711</v>
      </c>
      <c r="B3891" s="110" t="s">
        <v>1126</v>
      </c>
      <c r="C3891" s="110" t="s">
        <v>1127</v>
      </c>
      <c r="D3891" s="21">
        <f t="shared" si="70"/>
        <v>299000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>
        <v>64500</v>
      </c>
      <c r="M3891" s="96">
        <v>0</v>
      </c>
      <c r="N3891" s="25">
        <v>64500</v>
      </c>
      <c r="O3891" s="26">
        <v>0</v>
      </c>
      <c r="P3891" s="96">
        <v>64500</v>
      </c>
      <c r="Q3891" s="96">
        <v>0</v>
      </c>
      <c r="R3891" s="25"/>
      <c r="S3891" s="26"/>
      <c r="T3891" s="96"/>
      <c r="U3891" s="96"/>
      <c r="V3891" s="25"/>
      <c r="W3891" s="26"/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1711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1711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1711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1711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1711</v>
      </c>
      <c r="B3896" s="110" t="s">
        <v>1136</v>
      </c>
      <c r="C3896" s="110" t="s">
        <v>1137</v>
      </c>
      <c r="D3896" s="21">
        <f t="shared" si="70"/>
        <v>336307.42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>
        <v>30600</v>
      </c>
      <c r="O3896" s="26">
        <v>0</v>
      </c>
      <c r="P3896" s="96">
        <v>305707.42</v>
      </c>
      <c r="Q3896" s="96">
        <v>0</v>
      </c>
      <c r="R3896" s="25"/>
      <c r="S3896" s="26"/>
      <c r="T3896" s="96"/>
      <c r="U3896" s="96"/>
      <c r="V3896" s="25"/>
      <c r="W3896" s="26"/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1711</v>
      </c>
      <c r="B3897" s="110" t="s">
        <v>1138</v>
      </c>
      <c r="C3897" s="110" t="s">
        <v>1627</v>
      </c>
      <c r="D3897" s="21">
        <f t="shared" si="70"/>
        <v>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/>
      <c r="S3897" s="26"/>
      <c r="T3897" s="96"/>
      <c r="U3897" s="96"/>
      <c r="V3897" s="25"/>
      <c r="W3897" s="26"/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1711</v>
      </c>
      <c r="B3898" s="110" t="s">
        <v>1139</v>
      </c>
      <c r="C3898" s="110" t="s">
        <v>1140</v>
      </c>
      <c r="D3898" s="21">
        <f t="shared" si="70"/>
        <v>33220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>
        <v>33220</v>
      </c>
      <c r="M3898" s="96">
        <v>0</v>
      </c>
      <c r="N3898" s="25">
        <v>0</v>
      </c>
      <c r="O3898" s="26">
        <v>0</v>
      </c>
      <c r="P3898" s="96">
        <v>0</v>
      </c>
      <c r="Q3898" s="96">
        <v>0</v>
      </c>
      <c r="R3898" s="25"/>
      <c r="S3898" s="26"/>
      <c r="T3898" s="96"/>
      <c r="U3898" s="96"/>
      <c r="V3898" s="25"/>
      <c r="W3898" s="26"/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1711</v>
      </c>
      <c r="B3899" s="110" t="s">
        <v>1141</v>
      </c>
      <c r="C3899" s="110" t="s">
        <v>1628</v>
      </c>
      <c r="D3899" s="21">
        <f t="shared" si="70"/>
        <v>972850</v>
      </c>
      <c r="E3899" s="24">
        <f t="shared" si="71"/>
        <v>0</v>
      </c>
      <c r="F3899" s="90"/>
      <c r="G3899" s="90"/>
      <c r="H3899" s="96"/>
      <c r="I3899" s="96"/>
      <c r="J3899" s="25">
        <v>46650</v>
      </c>
      <c r="K3899" s="26">
        <v>0</v>
      </c>
      <c r="L3899" s="96">
        <v>829200</v>
      </c>
      <c r="M3899" s="96">
        <v>0</v>
      </c>
      <c r="N3899" s="25">
        <v>0</v>
      </c>
      <c r="O3899" s="26">
        <v>0</v>
      </c>
      <c r="P3899" s="96">
        <v>97000</v>
      </c>
      <c r="Q3899" s="96">
        <v>0</v>
      </c>
      <c r="R3899" s="25"/>
      <c r="S3899" s="26"/>
      <c r="T3899" s="96"/>
      <c r="U3899" s="96"/>
      <c r="V3899" s="25"/>
      <c r="W3899" s="26"/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1711</v>
      </c>
      <c r="B3900" s="110" t="s">
        <v>1142</v>
      </c>
      <c r="C3900" s="110" t="s">
        <v>1143</v>
      </c>
      <c r="D3900" s="21">
        <f t="shared" si="70"/>
        <v>1009080.1599999999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>
        <v>99183.75</v>
      </c>
      <c r="K3900" s="26">
        <v>0</v>
      </c>
      <c r="L3900" s="96">
        <v>318945.75</v>
      </c>
      <c r="M3900" s="96">
        <v>0</v>
      </c>
      <c r="N3900" s="25">
        <v>318012.15999999997</v>
      </c>
      <c r="O3900" s="26">
        <v>0</v>
      </c>
      <c r="P3900" s="96">
        <v>0</v>
      </c>
      <c r="Q3900" s="96">
        <v>0</v>
      </c>
      <c r="R3900" s="25"/>
      <c r="S3900" s="26"/>
      <c r="T3900" s="96"/>
      <c r="U3900" s="96"/>
      <c r="V3900" s="25"/>
      <c r="W3900" s="26"/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1711</v>
      </c>
      <c r="B3901" s="110" t="s">
        <v>1144</v>
      </c>
      <c r="C3901" s="110" t="s">
        <v>1629</v>
      </c>
      <c r="D3901" s="21">
        <f t="shared" si="70"/>
        <v>502805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>
        <v>37466</v>
      </c>
      <c r="K3901" s="26">
        <v>0</v>
      </c>
      <c r="L3901" s="96">
        <v>111062.25</v>
      </c>
      <c r="M3901" s="96">
        <v>0</v>
      </c>
      <c r="N3901" s="25">
        <v>209015.5</v>
      </c>
      <c r="O3901" s="26">
        <v>0</v>
      </c>
      <c r="P3901" s="96">
        <v>0</v>
      </c>
      <c r="Q3901" s="96">
        <v>0</v>
      </c>
      <c r="R3901" s="25"/>
      <c r="S3901" s="26"/>
      <c r="T3901" s="96"/>
      <c r="U3901" s="96"/>
      <c r="V3901" s="25"/>
      <c r="W3901" s="26"/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1711</v>
      </c>
      <c r="B3902" s="110" t="s">
        <v>1145</v>
      </c>
      <c r="C3902" s="110" t="s">
        <v>1630</v>
      </c>
      <c r="D3902" s="21">
        <f t="shared" si="70"/>
        <v>383005</v>
      </c>
      <c r="E3902" s="24">
        <f t="shared" si="71"/>
        <v>383005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>
        <v>383005</v>
      </c>
      <c r="Q3902" s="96">
        <v>383005</v>
      </c>
      <c r="R3902" s="25"/>
      <c r="S3902" s="26"/>
      <c r="T3902" s="96"/>
      <c r="U3902" s="96"/>
      <c r="V3902" s="25"/>
      <c r="W3902" s="26"/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1711</v>
      </c>
      <c r="B3903" s="110" t="s">
        <v>1631</v>
      </c>
      <c r="C3903" s="110" t="s">
        <v>1632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>
        <v>0</v>
      </c>
      <c r="K3903" s="26">
        <v>0</v>
      </c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1711</v>
      </c>
      <c r="B3904" s="110" t="s">
        <v>1146</v>
      </c>
      <c r="C3904" s="110" t="s">
        <v>1633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1711</v>
      </c>
      <c r="B3905" s="110" t="s">
        <v>1147</v>
      </c>
      <c r="C3905" s="110" t="s">
        <v>1634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1711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1711</v>
      </c>
      <c r="B3907" s="110" t="s">
        <v>1150</v>
      </c>
      <c r="C3907" s="110" t="s">
        <v>1635</v>
      </c>
      <c r="D3907" s="21">
        <f t="shared" si="70"/>
        <v>5059404.5</v>
      </c>
      <c r="E3907" s="24">
        <f t="shared" si="71"/>
        <v>116922</v>
      </c>
      <c r="F3907" s="90">
        <v>841310</v>
      </c>
      <c r="G3907" s="90">
        <v>0</v>
      </c>
      <c r="H3907" s="96">
        <v>958774</v>
      </c>
      <c r="I3907" s="96">
        <v>0</v>
      </c>
      <c r="J3907" s="25">
        <v>624435.5</v>
      </c>
      <c r="K3907" s="26">
        <v>0</v>
      </c>
      <c r="L3907" s="96">
        <v>956146</v>
      </c>
      <c r="M3907" s="96">
        <v>0</v>
      </c>
      <c r="N3907" s="25">
        <v>887811</v>
      </c>
      <c r="O3907" s="26">
        <v>15089</v>
      </c>
      <c r="P3907" s="96">
        <v>790928</v>
      </c>
      <c r="Q3907" s="96">
        <v>101833</v>
      </c>
      <c r="R3907" s="25"/>
      <c r="S3907" s="26"/>
      <c r="T3907" s="96"/>
      <c r="U3907" s="96"/>
      <c r="V3907" s="25"/>
      <c r="W3907" s="26"/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1711</v>
      </c>
      <c r="B3908" s="110" t="s">
        <v>1151</v>
      </c>
      <c r="C3908" s="110" t="s">
        <v>1636</v>
      </c>
      <c r="D3908" s="21">
        <f t="shared" si="70"/>
        <v>473181</v>
      </c>
      <c r="E3908" s="24">
        <f t="shared" si="71"/>
        <v>3570</v>
      </c>
      <c r="F3908" s="90">
        <v>72840</v>
      </c>
      <c r="G3908" s="90">
        <v>0</v>
      </c>
      <c r="H3908" s="96">
        <v>83400</v>
      </c>
      <c r="I3908" s="96">
        <v>0</v>
      </c>
      <c r="J3908" s="25">
        <v>88431</v>
      </c>
      <c r="K3908" s="26">
        <v>0</v>
      </c>
      <c r="L3908" s="96">
        <v>83070</v>
      </c>
      <c r="M3908" s="96">
        <v>0</v>
      </c>
      <c r="N3908" s="25">
        <v>70980</v>
      </c>
      <c r="O3908" s="26">
        <v>3570</v>
      </c>
      <c r="P3908" s="96">
        <v>74460</v>
      </c>
      <c r="Q3908" s="96">
        <v>0</v>
      </c>
      <c r="R3908" s="25"/>
      <c r="S3908" s="26"/>
      <c r="T3908" s="96"/>
      <c r="U3908" s="96"/>
      <c r="V3908" s="25"/>
      <c r="W3908" s="26"/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1711</v>
      </c>
      <c r="B3909" s="110" t="s">
        <v>1152</v>
      </c>
      <c r="C3909" s="110" t="s">
        <v>1637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1711</v>
      </c>
      <c r="B3910" s="110" t="s">
        <v>1153</v>
      </c>
      <c r="C3910" s="110" t="s">
        <v>1638</v>
      </c>
      <c r="D3910" s="21">
        <f t="shared" si="70"/>
        <v>11150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>
        <v>11150</v>
      </c>
      <c r="Q3910" s="96">
        <v>0</v>
      </c>
      <c r="R3910" s="25"/>
      <c r="S3910" s="26"/>
      <c r="T3910" s="96"/>
      <c r="U3910" s="96"/>
      <c r="V3910" s="25"/>
      <c r="W3910" s="26"/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1711</v>
      </c>
      <c r="B3911" s="110" t="s">
        <v>1154</v>
      </c>
      <c r="C3911" s="110" t="s">
        <v>1639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1711</v>
      </c>
      <c r="B3912" s="110" t="s">
        <v>1155</v>
      </c>
      <c r="C3912" s="110" t="s">
        <v>1156</v>
      </c>
      <c r="D3912" s="21">
        <f t="shared" si="70"/>
        <v>160000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>
        <v>10000</v>
      </c>
      <c r="K3912" s="26">
        <v>0</v>
      </c>
      <c r="L3912" s="96">
        <v>30000</v>
      </c>
      <c r="M3912" s="96">
        <v>0</v>
      </c>
      <c r="N3912" s="25">
        <v>30000</v>
      </c>
      <c r="O3912" s="26">
        <v>0</v>
      </c>
      <c r="P3912" s="96">
        <v>30000</v>
      </c>
      <c r="Q3912" s="96">
        <v>0</v>
      </c>
      <c r="R3912" s="25"/>
      <c r="S3912" s="26"/>
      <c r="T3912" s="96"/>
      <c r="U3912" s="96"/>
      <c r="V3912" s="25"/>
      <c r="W3912" s="26"/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1711</v>
      </c>
      <c r="B3913" s="110" t="s">
        <v>1157</v>
      </c>
      <c r="C3913" s="110" t="s">
        <v>1158</v>
      </c>
      <c r="D3913" s="21">
        <f t="shared" si="70"/>
        <v>320000</v>
      </c>
      <c r="E3913" s="24">
        <f t="shared" si="71"/>
        <v>0</v>
      </c>
      <c r="F3913" s="90">
        <v>60000</v>
      </c>
      <c r="G3913" s="90">
        <v>0</v>
      </c>
      <c r="H3913" s="96">
        <v>60000</v>
      </c>
      <c r="I3913" s="96">
        <v>0</v>
      </c>
      <c r="J3913" s="25">
        <v>30000</v>
      </c>
      <c r="K3913" s="26">
        <v>0</v>
      </c>
      <c r="L3913" s="96">
        <v>60000</v>
      </c>
      <c r="M3913" s="96">
        <v>0</v>
      </c>
      <c r="N3913" s="25">
        <v>50000</v>
      </c>
      <c r="O3913" s="26">
        <v>0</v>
      </c>
      <c r="P3913" s="96">
        <v>60000</v>
      </c>
      <c r="Q3913" s="96">
        <v>0</v>
      </c>
      <c r="R3913" s="25"/>
      <c r="S3913" s="26"/>
      <c r="T3913" s="96"/>
      <c r="U3913" s="96"/>
      <c r="V3913" s="25"/>
      <c r="W3913" s="26"/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1711</v>
      </c>
      <c r="B3914" s="110" t="s">
        <v>1159</v>
      </c>
      <c r="C3914" s="110" t="s">
        <v>1160</v>
      </c>
      <c r="D3914" s="21">
        <f t="shared" si="70"/>
        <v>115000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>
        <v>15000</v>
      </c>
      <c r="K3914" s="26">
        <v>0</v>
      </c>
      <c r="L3914" s="96">
        <v>20000</v>
      </c>
      <c r="M3914" s="96">
        <v>0</v>
      </c>
      <c r="N3914" s="25">
        <v>20000</v>
      </c>
      <c r="O3914" s="26">
        <v>0</v>
      </c>
      <c r="P3914" s="96">
        <v>20000</v>
      </c>
      <c r="Q3914" s="96">
        <v>0</v>
      </c>
      <c r="R3914" s="25"/>
      <c r="S3914" s="26"/>
      <c r="T3914" s="96"/>
      <c r="U3914" s="96"/>
      <c r="V3914" s="25"/>
      <c r="W3914" s="26"/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1711</v>
      </c>
      <c r="B3915" s="110" t="s">
        <v>1161</v>
      </c>
      <c r="C3915" s="110" t="s">
        <v>1640</v>
      </c>
      <c r="D3915" s="21">
        <f t="shared" si="70"/>
        <v>88150</v>
      </c>
      <c r="E3915" s="24">
        <f t="shared" si="71"/>
        <v>600</v>
      </c>
      <c r="F3915" s="90">
        <v>5700</v>
      </c>
      <c r="G3915" s="90">
        <v>0</v>
      </c>
      <c r="H3915" s="96">
        <v>9900</v>
      </c>
      <c r="I3915" s="96">
        <v>0</v>
      </c>
      <c r="J3915" s="25">
        <v>34450</v>
      </c>
      <c r="K3915" s="26">
        <v>0</v>
      </c>
      <c r="L3915" s="96">
        <v>12900</v>
      </c>
      <c r="M3915" s="96">
        <v>0</v>
      </c>
      <c r="N3915" s="25">
        <v>11100</v>
      </c>
      <c r="O3915" s="26">
        <v>600</v>
      </c>
      <c r="P3915" s="96">
        <v>14100</v>
      </c>
      <c r="Q3915" s="96">
        <v>0</v>
      </c>
      <c r="R3915" s="25"/>
      <c r="S3915" s="26"/>
      <c r="T3915" s="96"/>
      <c r="U3915" s="96"/>
      <c r="V3915" s="25"/>
      <c r="W3915" s="26"/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1711</v>
      </c>
      <c r="B3916" s="110" t="s">
        <v>1162</v>
      </c>
      <c r="C3916" s="110" t="s">
        <v>1163</v>
      </c>
      <c r="D3916" s="21">
        <f t="shared" si="70"/>
        <v>0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/>
      <c r="U3916" s="96"/>
      <c r="V3916" s="25"/>
      <c r="W3916" s="26"/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1711</v>
      </c>
      <c r="B3917" s="110" t="s">
        <v>1164</v>
      </c>
      <c r="C3917" s="110" t="s">
        <v>1641</v>
      </c>
      <c r="D3917" s="21">
        <f t="shared" si="70"/>
        <v>400</v>
      </c>
      <c r="E3917" s="24">
        <f t="shared" si="71"/>
        <v>0</v>
      </c>
      <c r="F3917" s="90"/>
      <c r="G3917" s="90"/>
      <c r="H3917" s="96"/>
      <c r="I3917" s="96"/>
      <c r="J3917" s="25">
        <v>0</v>
      </c>
      <c r="K3917" s="26">
        <v>0</v>
      </c>
      <c r="L3917" s="96"/>
      <c r="M3917" s="96"/>
      <c r="N3917" s="25"/>
      <c r="O3917" s="26"/>
      <c r="P3917" s="96">
        <v>400</v>
      </c>
      <c r="Q3917" s="96">
        <v>0</v>
      </c>
      <c r="R3917" s="25"/>
      <c r="S3917" s="26"/>
      <c r="T3917" s="96"/>
      <c r="U3917" s="96"/>
      <c r="V3917" s="25"/>
      <c r="W3917" s="26"/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1711</v>
      </c>
      <c r="B3918" s="110" t="s">
        <v>1165</v>
      </c>
      <c r="C3918" s="110" t="s">
        <v>1166</v>
      </c>
      <c r="D3918" s="21">
        <f t="shared" si="70"/>
        <v>228221.26999999996</v>
      </c>
      <c r="E3918" s="24">
        <f t="shared" si="71"/>
        <v>3.03</v>
      </c>
      <c r="F3918" s="90">
        <v>43990.92</v>
      </c>
      <c r="G3918" s="90">
        <v>0</v>
      </c>
      <c r="H3918" s="96">
        <v>43990.92</v>
      </c>
      <c r="I3918" s="96">
        <v>0</v>
      </c>
      <c r="J3918" s="25">
        <v>8266.67</v>
      </c>
      <c r="K3918" s="26">
        <v>0</v>
      </c>
      <c r="L3918" s="96">
        <v>43990.92</v>
      </c>
      <c r="M3918" s="96">
        <v>0</v>
      </c>
      <c r="N3918" s="25">
        <v>43990.92</v>
      </c>
      <c r="O3918" s="26">
        <v>3.03</v>
      </c>
      <c r="P3918" s="96">
        <v>43990.92</v>
      </c>
      <c r="Q3918" s="96">
        <v>0</v>
      </c>
      <c r="R3918" s="25"/>
      <c r="S3918" s="26"/>
      <c r="T3918" s="96"/>
      <c r="U3918" s="96"/>
      <c r="V3918" s="25"/>
      <c r="W3918" s="26"/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1711</v>
      </c>
      <c r="B3919" s="110" t="s">
        <v>1167</v>
      </c>
      <c r="C3919" s="110" t="s">
        <v>1642</v>
      </c>
      <c r="D3919" s="21">
        <f t="shared" si="70"/>
        <v>127907.56999999998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>
        <v>3537.92</v>
      </c>
      <c r="K3919" s="26">
        <v>0</v>
      </c>
      <c r="L3919" s="96">
        <v>24873.93</v>
      </c>
      <c r="M3919" s="96">
        <v>0</v>
      </c>
      <c r="N3919" s="25">
        <v>24873.93</v>
      </c>
      <c r="O3919" s="26">
        <v>0</v>
      </c>
      <c r="P3919" s="96">
        <v>24873.93</v>
      </c>
      <c r="Q3919" s="96">
        <v>0</v>
      </c>
      <c r="R3919" s="25"/>
      <c r="S3919" s="26"/>
      <c r="T3919" s="96"/>
      <c r="U3919" s="96"/>
      <c r="V3919" s="25"/>
      <c r="W3919" s="26"/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1711</v>
      </c>
      <c r="B3920" s="110" t="s">
        <v>1168</v>
      </c>
      <c r="C3920" s="110" t="s">
        <v>1643</v>
      </c>
      <c r="D3920" s="21">
        <f t="shared" si="70"/>
        <v>10839.6</v>
      </c>
      <c r="E3920" s="24">
        <f t="shared" si="71"/>
        <v>0.03</v>
      </c>
      <c r="F3920" s="90">
        <v>1687.91</v>
      </c>
      <c r="G3920" s="90">
        <v>0</v>
      </c>
      <c r="H3920" s="96">
        <v>1687.91</v>
      </c>
      <c r="I3920" s="96">
        <v>0</v>
      </c>
      <c r="J3920" s="25">
        <v>2400.0500000000002</v>
      </c>
      <c r="K3920" s="26">
        <v>0</v>
      </c>
      <c r="L3920" s="96">
        <v>1687.91</v>
      </c>
      <c r="M3920" s="96">
        <v>0</v>
      </c>
      <c r="N3920" s="25">
        <v>1687.91</v>
      </c>
      <c r="O3920" s="26">
        <v>0.03</v>
      </c>
      <c r="P3920" s="96">
        <v>1687.91</v>
      </c>
      <c r="Q3920" s="96">
        <v>0</v>
      </c>
      <c r="R3920" s="25"/>
      <c r="S3920" s="26"/>
      <c r="T3920" s="96"/>
      <c r="U3920" s="96"/>
      <c r="V3920" s="25"/>
      <c r="W3920" s="26"/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1711</v>
      </c>
      <c r="B3921" s="110" t="s">
        <v>1169</v>
      </c>
      <c r="C3921" s="110" t="s">
        <v>1644</v>
      </c>
      <c r="D3921" s="21">
        <f t="shared" si="70"/>
        <v>13241.3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>
        <v>10741.3</v>
      </c>
      <c r="K3921" s="26">
        <v>0</v>
      </c>
      <c r="L3921" s="96">
        <v>500</v>
      </c>
      <c r="M3921" s="96">
        <v>0</v>
      </c>
      <c r="N3921" s="25">
        <v>500</v>
      </c>
      <c r="O3921" s="26">
        <v>0</v>
      </c>
      <c r="P3921" s="96">
        <v>500</v>
      </c>
      <c r="Q3921" s="96">
        <v>0</v>
      </c>
      <c r="R3921" s="25"/>
      <c r="S3921" s="26"/>
      <c r="T3921" s="96"/>
      <c r="U3921" s="96"/>
      <c r="V3921" s="25"/>
      <c r="W3921" s="26"/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1711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1711</v>
      </c>
      <c r="B3923" s="110" t="s">
        <v>1172</v>
      </c>
      <c r="C3923" s="110" t="s">
        <v>1645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1711</v>
      </c>
      <c r="B3924" s="110" t="s">
        <v>1173</v>
      </c>
      <c r="C3924" s="110" t="s">
        <v>1646</v>
      </c>
      <c r="D3924" s="21">
        <f t="shared" si="70"/>
        <v>2336.1000000000004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>
        <v>467.22</v>
      </c>
      <c r="M3924" s="96">
        <v>0</v>
      </c>
      <c r="N3924" s="25">
        <v>467.22</v>
      </c>
      <c r="O3924" s="26">
        <v>0</v>
      </c>
      <c r="P3924" s="96">
        <v>467.22</v>
      </c>
      <c r="Q3924" s="96">
        <v>0</v>
      </c>
      <c r="R3924" s="25"/>
      <c r="S3924" s="26"/>
      <c r="T3924" s="96"/>
      <c r="U3924" s="96"/>
      <c r="V3924" s="25"/>
      <c r="W3924" s="26"/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1711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1711</v>
      </c>
      <c r="B3926" s="110" t="s">
        <v>1176</v>
      </c>
      <c r="C3926" s="110" t="s">
        <v>1177</v>
      </c>
      <c r="D3926" s="21">
        <f t="shared" si="70"/>
        <v>9377.7800000000007</v>
      </c>
      <c r="E3926" s="24">
        <f t="shared" si="71"/>
        <v>0</v>
      </c>
      <c r="F3926" s="90"/>
      <c r="G3926" s="90"/>
      <c r="H3926" s="96"/>
      <c r="I3926" s="96"/>
      <c r="J3926" s="25">
        <v>9377.7800000000007</v>
      </c>
      <c r="K3926" s="26">
        <v>0</v>
      </c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1711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1711</v>
      </c>
      <c r="B3928" s="110" t="s">
        <v>1180</v>
      </c>
      <c r="C3928" s="110" t="s">
        <v>1181</v>
      </c>
      <c r="D3928" s="21">
        <f t="shared" si="70"/>
        <v>34166.67</v>
      </c>
      <c r="E3928" s="24">
        <f t="shared" si="71"/>
        <v>0</v>
      </c>
      <c r="F3928" s="90"/>
      <c r="G3928" s="90"/>
      <c r="H3928" s="96"/>
      <c r="I3928" s="96"/>
      <c r="J3928" s="25">
        <v>34166.67</v>
      </c>
      <c r="K3928" s="26">
        <v>0</v>
      </c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1711</v>
      </c>
      <c r="B3929" s="110" t="s">
        <v>1182</v>
      </c>
      <c r="C3929" s="110" t="s">
        <v>1183</v>
      </c>
      <c r="D3929" s="21">
        <f t="shared" si="70"/>
        <v>39305.549999999996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>
        <v>7861.11</v>
      </c>
      <c r="M3929" s="96">
        <v>0</v>
      </c>
      <c r="N3929" s="25">
        <v>7861.11</v>
      </c>
      <c r="O3929" s="26">
        <v>0</v>
      </c>
      <c r="P3929" s="96">
        <v>7861.11</v>
      </c>
      <c r="Q3929" s="96">
        <v>0</v>
      </c>
      <c r="R3929" s="25"/>
      <c r="S3929" s="26"/>
      <c r="T3929" s="96"/>
      <c r="U3929" s="96"/>
      <c r="V3929" s="25"/>
      <c r="W3929" s="26"/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1711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1711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1711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1711</v>
      </c>
      <c r="B3933" s="110" t="s">
        <v>1190</v>
      </c>
      <c r="C3933" s="110" t="s">
        <v>1191</v>
      </c>
      <c r="D3933" s="21">
        <f t="shared" si="70"/>
        <v>61865.48</v>
      </c>
      <c r="E3933" s="24">
        <f t="shared" si="71"/>
        <v>0.01</v>
      </c>
      <c r="F3933" s="90">
        <v>10946.43</v>
      </c>
      <c r="G3933" s="90">
        <v>0</v>
      </c>
      <c r="H3933" s="96">
        <v>10946.43</v>
      </c>
      <c r="I3933" s="96">
        <v>0</v>
      </c>
      <c r="J3933" s="25">
        <v>7133.33</v>
      </c>
      <c r="K3933" s="26">
        <v>0</v>
      </c>
      <c r="L3933" s="96">
        <v>10946.43</v>
      </c>
      <c r="M3933" s="96">
        <v>0</v>
      </c>
      <c r="N3933" s="25">
        <v>10946.43</v>
      </c>
      <c r="O3933" s="26">
        <v>0.01</v>
      </c>
      <c r="P3933" s="96">
        <v>10946.43</v>
      </c>
      <c r="Q3933" s="96">
        <v>0</v>
      </c>
      <c r="R3933" s="25"/>
      <c r="S3933" s="26"/>
      <c r="T3933" s="96"/>
      <c r="U3933" s="96"/>
      <c r="V3933" s="25"/>
      <c r="W3933" s="26"/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1711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1711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1711</v>
      </c>
      <c r="B3936" s="110" t="s">
        <v>1196</v>
      </c>
      <c r="C3936" s="110" t="s">
        <v>1197</v>
      </c>
      <c r="D3936" s="21">
        <f t="shared" si="70"/>
        <v>6944.44</v>
      </c>
      <c r="E3936" s="24">
        <f t="shared" si="71"/>
        <v>0</v>
      </c>
      <c r="F3936" s="90"/>
      <c r="G3936" s="90"/>
      <c r="H3936" s="96"/>
      <c r="I3936" s="96"/>
      <c r="J3936" s="25">
        <v>6944.44</v>
      </c>
      <c r="K3936" s="26">
        <v>0</v>
      </c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1711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1711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1711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1711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1711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1711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1711</v>
      </c>
      <c r="B3943" s="110" t="s">
        <v>1210</v>
      </c>
      <c r="C3943" s="110" t="s">
        <v>1647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1711</v>
      </c>
      <c r="B3944" s="110" t="s">
        <v>1211</v>
      </c>
      <c r="C3944" s="110" t="s">
        <v>1212</v>
      </c>
      <c r="D3944" s="21">
        <f t="shared" si="72"/>
        <v>38882.160000000003</v>
      </c>
      <c r="E3944" s="24">
        <f t="shared" si="73"/>
        <v>0</v>
      </c>
      <c r="F3944" s="90"/>
      <c r="G3944" s="90"/>
      <c r="H3944" s="96"/>
      <c r="I3944" s="96"/>
      <c r="J3944" s="25">
        <v>38882.160000000003</v>
      </c>
      <c r="K3944" s="26">
        <v>0</v>
      </c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1711</v>
      </c>
      <c r="B3945" s="110" t="s">
        <v>1213</v>
      </c>
      <c r="C3945" s="110" t="s">
        <v>1214</v>
      </c>
      <c r="D3945" s="21">
        <f t="shared" si="72"/>
        <v>52736.960000000006</v>
      </c>
      <c r="E3945" s="24">
        <f t="shared" si="73"/>
        <v>0.02</v>
      </c>
      <c r="F3945" s="90">
        <v>9429.33</v>
      </c>
      <c r="G3945" s="90">
        <v>0</v>
      </c>
      <c r="H3945" s="96">
        <v>9429.33</v>
      </c>
      <c r="I3945" s="96">
        <v>0</v>
      </c>
      <c r="J3945" s="25">
        <v>5590.31</v>
      </c>
      <c r="K3945" s="26">
        <v>0</v>
      </c>
      <c r="L3945" s="96">
        <v>9429.33</v>
      </c>
      <c r="M3945" s="96">
        <v>0</v>
      </c>
      <c r="N3945" s="25">
        <v>9429.33</v>
      </c>
      <c r="O3945" s="26">
        <v>0.02</v>
      </c>
      <c r="P3945" s="96">
        <v>9429.33</v>
      </c>
      <c r="Q3945" s="96">
        <v>0</v>
      </c>
      <c r="R3945" s="25"/>
      <c r="S3945" s="26"/>
      <c r="T3945" s="96"/>
      <c r="U3945" s="96"/>
      <c r="V3945" s="25"/>
      <c r="W3945" s="26"/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1711</v>
      </c>
      <c r="B3946" s="110" t="s">
        <v>1215</v>
      </c>
      <c r="C3946" s="110" t="s">
        <v>1216</v>
      </c>
      <c r="D3946" s="21">
        <f t="shared" si="72"/>
        <v>10965.35</v>
      </c>
      <c r="E3946" s="24">
        <f t="shared" si="73"/>
        <v>0.03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>
        <v>2193.0700000000002</v>
      </c>
      <c r="M3946" s="91">
        <v>0</v>
      </c>
      <c r="N3946" s="92">
        <v>2193.0700000000002</v>
      </c>
      <c r="O3946" s="93">
        <v>0.03</v>
      </c>
      <c r="P3946" s="96">
        <v>2193.0700000000002</v>
      </c>
      <c r="Q3946" s="96">
        <v>0</v>
      </c>
      <c r="R3946" s="92"/>
      <c r="S3946" s="93"/>
      <c r="T3946" s="91"/>
      <c r="U3946" s="91"/>
      <c r="V3946" s="92"/>
      <c r="W3946" s="93"/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1711</v>
      </c>
      <c r="B3947" s="110" t="s">
        <v>1217</v>
      </c>
      <c r="C3947" s="110" t="s">
        <v>1218</v>
      </c>
      <c r="D3947" s="21">
        <f t="shared" si="72"/>
        <v>59003.279999999992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>
        <v>6799.58</v>
      </c>
      <c r="K3947" s="26">
        <v>0</v>
      </c>
      <c r="L3947" s="96">
        <v>10440.74</v>
      </c>
      <c r="M3947" s="96">
        <v>0</v>
      </c>
      <c r="N3947" s="25">
        <v>10440.74</v>
      </c>
      <c r="O3947" s="26">
        <v>0</v>
      </c>
      <c r="P3947" s="91">
        <v>10440.74</v>
      </c>
      <c r="Q3947" s="91">
        <v>0</v>
      </c>
      <c r="R3947" s="25"/>
      <c r="S3947" s="26"/>
      <c r="T3947" s="96"/>
      <c r="U3947" s="96"/>
      <c r="V3947" s="25"/>
      <c r="W3947" s="26"/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1711</v>
      </c>
      <c r="B3948" s="110" t="s">
        <v>1219</v>
      </c>
      <c r="C3948" s="110" t="s">
        <v>1220</v>
      </c>
      <c r="D3948" s="21">
        <f t="shared" si="72"/>
        <v>25246</v>
      </c>
      <c r="E3948" s="24">
        <f t="shared" si="73"/>
        <v>0.04</v>
      </c>
      <c r="F3948" s="90">
        <v>4999.2</v>
      </c>
      <c r="G3948" s="90">
        <v>0</v>
      </c>
      <c r="H3948" s="96">
        <v>4999.2</v>
      </c>
      <c r="I3948" s="96">
        <v>0</v>
      </c>
      <c r="J3948" s="25">
        <v>250</v>
      </c>
      <c r="K3948" s="26">
        <v>0</v>
      </c>
      <c r="L3948" s="96">
        <v>4999.2</v>
      </c>
      <c r="M3948" s="96">
        <v>0</v>
      </c>
      <c r="N3948" s="25">
        <v>4999.2</v>
      </c>
      <c r="O3948" s="26">
        <v>0.04</v>
      </c>
      <c r="P3948" s="96">
        <v>4999.2</v>
      </c>
      <c r="Q3948" s="96">
        <v>0</v>
      </c>
      <c r="R3948" s="25"/>
      <c r="S3948" s="26"/>
      <c r="T3948" s="96"/>
      <c r="U3948" s="96"/>
      <c r="V3948" s="25"/>
      <c r="W3948" s="26"/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1711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1711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1711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1711</v>
      </c>
      <c r="B3952" s="110" t="s">
        <v>1227</v>
      </c>
      <c r="C3952" s="110" t="s">
        <v>1228</v>
      </c>
      <c r="D3952" s="21">
        <f t="shared" si="72"/>
        <v>7177.7200000000012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>
        <v>1622.22</v>
      </c>
      <c r="K3952" s="26">
        <v>0</v>
      </c>
      <c r="L3952" s="96">
        <v>1111.0999999999999</v>
      </c>
      <c r="M3952" s="96">
        <v>0</v>
      </c>
      <c r="N3952" s="25">
        <v>1111.0999999999999</v>
      </c>
      <c r="O3952" s="26">
        <v>0</v>
      </c>
      <c r="P3952" s="96">
        <v>1111.0999999999999</v>
      </c>
      <c r="Q3952" s="96">
        <v>0</v>
      </c>
      <c r="R3952" s="25"/>
      <c r="S3952" s="26"/>
      <c r="T3952" s="96"/>
      <c r="U3952" s="96"/>
      <c r="V3952" s="25"/>
      <c r="W3952" s="26"/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1711</v>
      </c>
      <c r="B3953" s="110" t="s">
        <v>1229</v>
      </c>
      <c r="C3953" s="110" t="s">
        <v>1230</v>
      </c>
      <c r="D3953" s="21">
        <f t="shared" si="72"/>
        <v>203425.78</v>
      </c>
      <c r="E3953" s="24">
        <f t="shared" si="73"/>
        <v>18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>
        <v>24202.39</v>
      </c>
      <c r="K3953" s="26">
        <v>0</v>
      </c>
      <c r="L3953" s="96">
        <v>35288.19</v>
      </c>
      <c r="M3953" s="96">
        <v>0</v>
      </c>
      <c r="N3953" s="25">
        <v>36285.42</v>
      </c>
      <c r="O3953" s="26">
        <v>18</v>
      </c>
      <c r="P3953" s="96">
        <v>36303.47</v>
      </c>
      <c r="Q3953" s="96">
        <v>0</v>
      </c>
      <c r="R3953" s="25"/>
      <c r="S3953" s="26"/>
      <c r="T3953" s="96"/>
      <c r="U3953" s="96"/>
      <c r="V3953" s="25"/>
      <c r="W3953" s="26"/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1711</v>
      </c>
      <c r="B3954" s="110" t="s">
        <v>1231</v>
      </c>
      <c r="C3954" s="110" t="s">
        <v>1232</v>
      </c>
      <c r="D3954" s="21">
        <f t="shared" si="72"/>
        <v>237599.99000000005</v>
      </c>
      <c r="E3954" s="24">
        <f t="shared" si="73"/>
        <v>0.99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>
        <v>33333.33</v>
      </c>
      <c r="M3954" s="91">
        <v>0</v>
      </c>
      <c r="N3954" s="92">
        <v>33333.33</v>
      </c>
      <c r="O3954" s="93">
        <v>0.99</v>
      </c>
      <c r="P3954" s="96">
        <v>33333.33</v>
      </c>
      <c r="Q3954" s="96">
        <v>0</v>
      </c>
      <c r="R3954" s="92"/>
      <c r="S3954" s="93"/>
      <c r="T3954" s="91"/>
      <c r="U3954" s="91"/>
      <c r="V3954" s="92"/>
      <c r="W3954" s="93"/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1711</v>
      </c>
      <c r="B3955" s="110" t="s">
        <v>1233</v>
      </c>
      <c r="C3955" s="110" t="s">
        <v>1234</v>
      </c>
      <c r="D3955" s="21">
        <f t="shared" si="72"/>
        <v>57535.600000000006</v>
      </c>
      <c r="E3955" s="24">
        <f t="shared" si="73"/>
        <v>2.0099999999999998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>
        <v>7060</v>
      </c>
      <c r="K3955" s="93">
        <v>0</v>
      </c>
      <c r="L3955" s="91">
        <v>10095.120000000001</v>
      </c>
      <c r="M3955" s="91">
        <v>0</v>
      </c>
      <c r="N3955" s="92">
        <v>10095.120000000001</v>
      </c>
      <c r="O3955" s="93">
        <v>2.0099999999999998</v>
      </c>
      <c r="P3955" s="91">
        <v>10095.120000000001</v>
      </c>
      <c r="Q3955" s="91">
        <v>0</v>
      </c>
      <c r="R3955" s="92"/>
      <c r="S3955" s="93"/>
      <c r="T3955" s="91"/>
      <c r="U3955" s="91"/>
      <c r="V3955" s="92"/>
      <c r="W3955" s="93"/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1711</v>
      </c>
      <c r="B3956" s="110" t="s">
        <v>1235</v>
      </c>
      <c r="C3956" s="110" t="s">
        <v>1236</v>
      </c>
      <c r="D3956" s="21">
        <f t="shared" si="72"/>
        <v>8042.25</v>
      </c>
      <c r="E3956" s="24">
        <f t="shared" si="73"/>
        <v>0.03</v>
      </c>
      <c r="F3956" s="90">
        <v>815.35</v>
      </c>
      <c r="G3956" s="90">
        <v>0</v>
      </c>
      <c r="H3956" s="91">
        <v>815.35</v>
      </c>
      <c r="I3956" s="91">
        <v>0</v>
      </c>
      <c r="J3956" s="92">
        <v>3115.5</v>
      </c>
      <c r="K3956" s="93">
        <v>0</v>
      </c>
      <c r="L3956" s="91">
        <v>815.35</v>
      </c>
      <c r="M3956" s="91">
        <v>0</v>
      </c>
      <c r="N3956" s="92">
        <v>1240.3499999999999</v>
      </c>
      <c r="O3956" s="93">
        <v>0.03</v>
      </c>
      <c r="P3956" s="91">
        <v>1240.3499999999999</v>
      </c>
      <c r="Q3956" s="91">
        <v>0</v>
      </c>
      <c r="R3956" s="92"/>
      <c r="S3956" s="93"/>
      <c r="T3956" s="91"/>
      <c r="U3956" s="91"/>
      <c r="V3956" s="92"/>
      <c r="W3956" s="93"/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1711</v>
      </c>
      <c r="B3957" s="110" t="s">
        <v>1237</v>
      </c>
      <c r="C3957" s="110" t="s">
        <v>1238</v>
      </c>
      <c r="D3957" s="21">
        <f t="shared" si="72"/>
        <v>22481.100000000002</v>
      </c>
      <c r="E3957" s="24">
        <f t="shared" si="73"/>
        <v>2.02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>
        <v>2493.1</v>
      </c>
      <c r="K3957" s="93">
        <v>0</v>
      </c>
      <c r="L3957" s="91">
        <v>3906.65</v>
      </c>
      <c r="M3957" s="91">
        <v>0</v>
      </c>
      <c r="N3957" s="92">
        <v>3906.65</v>
      </c>
      <c r="O3957" s="93">
        <v>2.02</v>
      </c>
      <c r="P3957" s="91">
        <v>3906.65</v>
      </c>
      <c r="Q3957" s="91">
        <v>0</v>
      </c>
      <c r="R3957" s="92"/>
      <c r="S3957" s="93"/>
      <c r="T3957" s="91"/>
      <c r="U3957" s="91"/>
      <c r="V3957" s="92"/>
      <c r="W3957" s="93"/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1711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1711</v>
      </c>
      <c r="B3959" s="110" t="s">
        <v>1241</v>
      </c>
      <c r="C3959" s="110" t="s">
        <v>1242</v>
      </c>
      <c r="D3959" s="21">
        <f t="shared" si="72"/>
        <v>2076820.39</v>
      </c>
      <c r="E3959" s="24">
        <f t="shared" si="73"/>
        <v>22</v>
      </c>
      <c r="F3959" s="90">
        <v>355935.3</v>
      </c>
      <c r="G3959" s="90">
        <v>0</v>
      </c>
      <c r="H3959" s="96">
        <v>355935.3</v>
      </c>
      <c r="I3959" s="96">
        <v>0</v>
      </c>
      <c r="J3959" s="25">
        <v>307472.21999999997</v>
      </c>
      <c r="K3959" s="26">
        <v>0</v>
      </c>
      <c r="L3959" s="96">
        <v>355935.3</v>
      </c>
      <c r="M3959" s="96">
        <v>0</v>
      </c>
      <c r="N3959" s="25">
        <v>349937.8</v>
      </c>
      <c r="O3959" s="26">
        <v>22</v>
      </c>
      <c r="P3959" s="96">
        <v>351604.47</v>
      </c>
      <c r="Q3959" s="96">
        <v>0</v>
      </c>
      <c r="R3959" s="25"/>
      <c r="S3959" s="26"/>
      <c r="T3959" s="96"/>
      <c r="U3959" s="96"/>
      <c r="V3959" s="25"/>
      <c r="W3959" s="26"/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1711</v>
      </c>
      <c r="B3960" s="110" t="s">
        <v>1243</v>
      </c>
      <c r="C3960" s="110" t="s">
        <v>1244</v>
      </c>
      <c r="D3960" s="21">
        <f t="shared" si="72"/>
        <v>105643.56</v>
      </c>
      <c r="E3960" s="24">
        <f t="shared" si="73"/>
        <v>1.99</v>
      </c>
      <c r="F3960" s="90">
        <v>13296.97</v>
      </c>
      <c r="G3960" s="90">
        <v>0</v>
      </c>
      <c r="H3960" s="96">
        <v>13296.97</v>
      </c>
      <c r="I3960" s="96">
        <v>0</v>
      </c>
      <c r="J3960" s="25">
        <v>37743.89</v>
      </c>
      <c r="K3960" s="26">
        <v>0</v>
      </c>
      <c r="L3960" s="96">
        <v>14366.31</v>
      </c>
      <c r="M3960" s="96">
        <v>0</v>
      </c>
      <c r="N3960" s="25">
        <v>13613.53</v>
      </c>
      <c r="O3960" s="26">
        <v>1.99</v>
      </c>
      <c r="P3960" s="96">
        <v>13325.89</v>
      </c>
      <c r="Q3960" s="96">
        <v>0</v>
      </c>
      <c r="R3960" s="25"/>
      <c r="S3960" s="26"/>
      <c r="T3960" s="96"/>
      <c r="U3960" s="96"/>
      <c r="V3960" s="25"/>
      <c r="W3960" s="26"/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1711</v>
      </c>
      <c r="B3961" s="110" t="s">
        <v>1245</v>
      </c>
      <c r="C3961" s="110" t="s">
        <v>1246</v>
      </c>
      <c r="D3961" s="21">
        <f t="shared" si="72"/>
        <v>29445.839999999997</v>
      </c>
      <c r="E3961" s="24">
        <f t="shared" si="73"/>
        <v>1.01</v>
      </c>
      <c r="F3961" s="90">
        <v>888.89</v>
      </c>
      <c r="G3961" s="90">
        <v>0</v>
      </c>
      <c r="H3961" s="91">
        <v>888.89</v>
      </c>
      <c r="I3961" s="91">
        <v>0</v>
      </c>
      <c r="J3961" s="92">
        <v>25001.39</v>
      </c>
      <c r="K3961" s="93">
        <v>0</v>
      </c>
      <c r="L3961" s="91">
        <v>888.89</v>
      </c>
      <c r="M3961" s="91">
        <v>0</v>
      </c>
      <c r="N3961" s="92">
        <v>888.89</v>
      </c>
      <c r="O3961" s="93">
        <v>1.01</v>
      </c>
      <c r="P3961" s="96">
        <v>888.89</v>
      </c>
      <c r="Q3961" s="96">
        <v>0</v>
      </c>
      <c r="R3961" s="92"/>
      <c r="S3961" s="93"/>
      <c r="T3961" s="91"/>
      <c r="U3961" s="91"/>
      <c r="V3961" s="92"/>
      <c r="W3961" s="93"/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1711</v>
      </c>
      <c r="B3962" s="110" t="s">
        <v>1247</v>
      </c>
      <c r="C3962" s="110" t="s">
        <v>1248</v>
      </c>
      <c r="D3962" s="21">
        <f t="shared" si="72"/>
        <v>1480</v>
      </c>
      <c r="E3962" s="24">
        <f t="shared" si="73"/>
        <v>0</v>
      </c>
      <c r="F3962" s="90"/>
      <c r="G3962" s="90"/>
      <c r="H3962" s="96"/>
      <c r="I3962" s="96"/>
      <c r="J3962" s="25">
        <v>1480</v>
      </c>
      <c r="K3962" s="26">
        <v>0</v>
      </c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1711</v>
      </c>
      <c r="B3963" s="110" t="s">
        <v>1249</v>
      </c>
      <c r="C3963" s="110" t="s">
        <v>1250</v>
      </c>
      <c r="D3963" s="21">
        <f t="shared" si="72"/>
        <v>17816.669999999998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>
        <v>2916.67</v>
      </c>
      <c r="M3963" s="96">
        <v>0</v>
      </c>
      <c r="N3963" s="25">
        <v>2916.67</v>
      </c>
      <c r="O3963" s="26">
        <v>0</v>
      </c>
      <c r="P3963" s="96">
        <v>6483.33</v>
      </c>
      <c r="Q3963" s="96">
        <v>0</v>
      </c>
      <c r="R3963" s="25"/>
      <c r="S3963" s="26"/>
      <c r="T3963" s="96"/>
      <c r="U3963" s="96"/>
      <c r="V3963" s="25"/>
      <c r="W3963" s="26"/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1711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1711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1711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1711</v>
      </c>
      <c r="B3967" s="110" t="s">
        <v>1648</v>
      </c>
      <c r="C3967" s="110" t="s">
        <v>1649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1711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1711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1711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1711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1711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1711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1711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1711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1711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1711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1711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1711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1711</v>
      </c>
      <c r="B3980" s="110" t="s">
        <v>1650</v>
      </c>
      <c r="C3980" s="110" t="s">
        <v>1651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1711</v>
      </c>
      <c r="B3981" s="110" t="s">
        <v>1281</v>
      </c>
      <c r="C3981" s="110" t="s">
        <v>1282</v>
      </c>
      <c r="D3981" s="21">
        <f t="shared" si="72"/>
        <v>7317928.8500000006</v>
      </c>
      <c r="E3981" s="24">
        <f t="shared" si="73"/>
        <v>6182205.2699999996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>
        <v>1611411.85</v>
      </c>
      <c r="K3981" s="26">
        <v>1576596.72</v>
      </c>
      <c r="L3981" s="96">
        <v>1223177.25</v>
      </c>
      <c r="M3981" s="96">
        <v>1185163.95</v>
      </c>
      <c r="N3981" s="25">
        <v>1035935.1</v>
      </c>
      <c r="O3981" s="26">
        <v>1223177.25</v>
      </c>
      <c r="P3981" s="96">
        <v>1077728.45</v>
      </c>
      <c r="Q3981" s="96">
        <v>1035935.1</v>
      </c>
      <c r="R3981" s="25"/>
      <c r="S3981" s="26"/>
      <c r="T3981" s="96"/>
      <c r="U3981" s="96"/>
      <c r="V3981" s="25"/>
      <c r="W3981" s="26"/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1711</v>
      </c>
      <c r="B3982" s="110" t="s">
        <v>1283</v>
      </c>
      <c r="C3982" s="110" t="s">
        <v>1652</v>
      </c>
      <c r="D3982" s="21">
        <f t="shared" si="72"/>
        <v>1978736.94</v>
      </c>
      <c r="E3982" s="24">
        <f t="shared" si="73"/>
        <v>1773189.57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>
        <v>1091549.76</v>
      </c>
      <c r="K3982" s="26">
        <v>1087454.31</v>
      </c>
      <c r="L3982" s="96">
        <v>178998.98</v>
      </c>
      <c r="M3982" s="96">
        <v>163920.57999999999</v>
      </c>
      <c r="N3982" s="25">
        <v>156023.23000000001</v>
      </c>
      <c r="O3982" s="26">
        <v>178998.98</v>
      </c>
      <c r="P3982" s="96">
        <v>167703.48000000001</v>
      </c>
      <c r="Q3982" s="96">
        <v>156023.23000000001</v>
      </c>
      <c r="R3982" s="25"/>
      <c r="S3982" s="26"/>
      <c r="T3982" s="96"/>
      <c r="U3982" s="96"/>
      <c r="V3982" s="25"/>
      <c r="W3982" s="26"/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1711</v>
      </c>
      <c r="B3983" s="110" t="s">
        <v>1653</v>
      </c>
      <c r="C3983" s="110" t="s">
        <v>1654</v>
      </c>
      <c r="D3983" s="21">
        <f t="shared" si="72"/>
        <v>0</v>
      </c>
      <c r="E3983" s="24">
        <f t="shared" si="73"/>
        <v>0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/>
      <c r="U3983" s="96"/>
      <c r="V3983" s="25"/>
      <c r="W3983" s="26"/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1711</v>
      </c>
      <c r="B3984" s="110" t="s">
        <v>1655</v>
      </c>
      <c r="C3984" s="110" t="s">
        <v>1656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1711</v>
      </c>
      <c r="B3985" s="110" t="s">
        <v>1284</v>
      </c>
      <c r="C3985" s="110" t="s">
        <v>1285</v>
      </c>
      <c r="D3985" s="21">
        <f t="shared" si="72"/>
        <v>9075.5</v>
      </c>
      <c r="E3985" s="24">
        <f t="shared" si="73"/>
        <v>0</v>
      </c>
      <c r="F3985" s="90"/>
      <c r="G3985" s="90"/>
      <c r="H3985" s="96"/>
      <c r="I3985" s="96"/>
      <c r="J3985" s="25">
        <v>9075.5</v>
      </c>
      <c r="K3985" s="26">
        <v>0</v>
      </c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1711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1711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1711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1711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1711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1711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1711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1711</v>
      </c>
      <c r="B3993" s="110" t="s">
        <v>1300</v>
      </c>
      <c r="C3993" s="110" t="s">
        <v>1301</v>
      </c>
      <c r="D3993" s="21">
        <f t="shared" si="72"/>
        <v>1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>
        <v>1</v>
      </c>
      <c r="O3993" s="26">
        <v>0</v>
      </c>
      <c r="P3993" s="96">
        <v>0</v>
      </c>
      <c r="Q3993" s="96">
        <v>0</v>
      </c>
      <c r="R3993" s="25"/>
      <c r="S3993" s="26"/>
      <c r="T3993" s="96"/>
      <c r="U3993" s="96"/>
      <c r="V3993" s="25"/>
      <c r="W3993" s="26"/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1711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1711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1711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1711</v>
      </c>
      <c r="B3997" s="110" t="s">
        <v>1308</v>
      </c>
      <c r="C3997" s="110" t="s">
        <v>1309</v>
      </c>
      <c r="D3997" s="21">
        <f t="shared" si="72"/>
        <v>4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>
        <v>4</v>
      </c>
      <c r="O3997" s="93">
        <v>0</v>
      </c>
      <c r="P3997" s="91">
        <v>0</v>
      </c>
      <c r="Q3997" s="91">
        <v>0</v>
      </c>
      <c r="R3997" s="92"/>
      <c r="S3997" s="93"/>
      <c r="T3997" s="91"/>
      <c r="U3997" s="91"/>
      <c r="V3997" s="92"/>
      <c r="W3997" s="93"/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1711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1711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1711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1711</v>
      </c>
      <c r="B4001" s="110" t="s">
        <v>1316</v>
      </c>
      <c r="C4001" s="110" t="s">
        <v>1317</v>
      </c>
      <c r="D4001" s="21">
        <f t="shared" si="72"/>
        <v>7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>
        <v>7</v>
      </c>
      <c r="O4001" s="93">
        <v>0</v>
      </c>
      <c r="P4001" s="91">
        <v>0</v>
      </c>
      <c r="Q4001" s="91">
        <v>0</v>
      </c>
      <c r="R4001" s="92"/>
      <c r="S4001" s="93"/>
      <c r="T4001" s="91"/>
      <c r="U4001" s="91"/>
      <c r="V4001" s="92"/>
      <c r="W4001" s="93"/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1711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1711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1711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1711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1711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1711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1711</v>
      </c>
      <c r="B4008" s="110" t="s">
        <v>1330</v>
      </c>
      <c r="C4008" s="110" t="s">
        <v>1657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1711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1711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1711</v>
      </c>
      <c r="B4011" s="110" t="s">
        <v>1335</v>
      </c>
      <c r="C4011" s="110" t="s">
        <v>1658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1711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1711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1711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1711</v>
      </c>
      <c r="B4015" s="110" t="s">
        <v>1342</v>
      </c>
      <c r="C4015" s="110" t="s">
        <v>1695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1711</v>
      </c>
      <c r="B4016" s="110" t="s">
        <v>1343</v>
      </c>
      <c r="C4016" s="110" t="s">
        <v>1344</v>
      </c>
      <c r="D4016" s="21">
        <f t="shared" si="74"/>
        <v>270000</v>
      </c>
      <c r="E4016" s="24">
        <f t="shared" si="75"/>
        <v>0</v>
      </c>
      <c r="F4016" s="90"/>
      <c r="G4016" s="90"/>
      <c r="H4016" s="96"/>
      <c r="I4016" s="96"/>
      <c r="J4016" s="25">
        <v>270000</v>
      </c>
      <c r="K4016" s="26">
        <v>0</v>
      </c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1711</v>
      </c>
      <c r="B4017" s="110" t="s">
        <v>1345</v>
      </c>
      <c r="C4017" s="110" t="s">
        <v>1346</v>
      </c>
      <c r="D4017" s="21">
        <f t="shared" si="74"/>
        <v>44377.64</v>
      </c>
      <c r="E4017" s="24">
        <f t="shared" si="75"/>
        <v>991.65</v>
      </c>
      <c r="F4017" s="90"/>
      <c r="G4017" s="90"/>
      <c r="H4017" s="96">
        <v>2476.64</v>
      </c>
      <c r="I4017" s="96">
        <v>0</v>
      </c>
      <c r="J4017" s="25">
        <v>39900</v>
      </c>
      <c r="K4017" s="26">
        <v>0</v>
      </c>
      <c r="L4017" s="96">
        <v>2001</v>
      </c>
      <c r="M4017" s="96">
        <v>1</v>
      </c>
      <c r="N4017" s="25">
        <v>0</v>
      </c>
      <c r="O4017" s="26">
        <v>990.65</v>
      </c>
      <c r="P4017" s="96">
        <v>0</v>
      </c>
      <c r="Q4017" s="96">
        <v>0</v>
      </c>
      <c r="R4017" s="25"/>
      <c r="S4017" s="26"/>
      <c r="T4017" s="96"/>
      <c r="U4017" s="96"/>
      <c r="V4017" s="25"/>
      <c r="W4017" s="26"/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1711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1711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1711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1711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1711</v>
      </c>
      <c r="B4022" s="110" t="s">
        <v>1355</v>
      </c>
      <c r="C4022" s="110" t="s">
        <v>1659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1711</v>
      </c>
      <c r="B4023" s="110" t="s">
        <v>1356</v>
      </c>
      <c r="C4023" s="110" t="s">
        <v>1660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1711</v>
      </c>
      <c r="B4024" s="110" t="s">
        <v>1357</v>
      </c>
      <c r="C4024" s="110" t="s">
        <v>1661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1711</v>
      </c>
      <c r="B4025" s="110" t="s">
        <v>1358</v>
      </c>
      <c r="C4025" s="110" t="s">
        <v>1662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1711</v>
      </c>
      <c r="B4026" s="110" t="s">
        <v>1359</v>
      </c>
      <c r="C4026" s="110" t="s">
        <v>1663</v>
      </c>
      <c r="D4026" s="21">
        <f t="shared" si="74"/>
        <v>464032.21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>
        <v>0</v>
      </c>
      <c r="K4026" s="26">
        <v>0</v>
      </c>
      <c r="L4026" s="96">
        <v>0</v>
      </c>
      <c r="M4026" s="96">
        <v>0</v>
      </c>
      <c r="N4026" s="25">
        <v>2405.7600000000002</v>
      </c>
      <c r="O4026" s="26">
        <v>0</v>
      </c>
      <c r="P4026" s="96">
        <v>326626.45</v>
      </c>
      <c r="Q4026" s="96">
        <v>0</v>
      </c>
      <c r="R4026" s="25"/>
      <c r="S4026" s="26"/>
      <c r="T4026" s="96"/>
      <c r="U4026" s="96"/>
      <c r="V4026" s="25"/>
      <c r="W4026" s="26"/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1711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1712</v>
      </c>
      <c r="B4028" s="110" t="s">
        <v>3</v>
      </c>
      <c r="C4028" s="110" t="s">
        <v>4</v>
      </c>
      <c r="D4028" s="21">
        <f t="shared" si="74"/>
        <v>1676574.46</v>
      </c>
      <c r="E4028" s="24">
        <f t="shared" si="75"/>
        <v>1674230.46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>
        <v>423296</v>
      </c>
      <c r="K4028" s="93">
        <v>420952</v>
      </c>
      <c r="L4028" s="91">
        <v>250891.46</v>
      </c>
      <c r="M4028" s="91">
        <v>250891.46</v>
      </c>
      <c r="N4028" s="92">
        <v>232686</v>
      </c>
      <c r="O4028" s="93">
        <v>232686</v>
      </c>
      <c r="P4028" s="91">
        <v>250568</v>
      </c>
      <c r="Q4028" s="91">
        <v>250568</v>
      </c>
      <c r="R4028" s="92"/>
      <c r="S4028" s="93"/>
      <c r="T4028" s="91"/>
      <c r="U4028" s="91"/>
      <c r="V4028" s="92"/>
      <c r="W4028" s="93"/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1712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1712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1712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1712</v>
      </c>
      <c r="B4032" s="110" t="s">
        <v>11</v>
      </c>
      <c r="C4032" s="110" t="s">
        <v>1438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1712</v>
      </c>
      <c r="B4033" s="110" t="s">
        <v>12</v>
      </c>
      <c r="C4033" s="110" t="s">
        <v>1439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>
        <v>0</v>
      </c>
      <c r="K4033" s="26">
        <v>0</v>
      </c>
      <c r="L4033" s="96">
        <v>0</v>
      </c>
      <c r="M4033" s="96">
        <v>0</v>
      </c>
      <c r="N4033" s="25">
        <v>0</v>
      </c>
      <c r="O4033" s="26">
        <v>0</v>
      </c>
      <c r="P4033" s="96">
        <v>0</v>
      </c>
      <c r="Q4033" s="96">
        <v>0</v>
      </c>
      <c r="R4033" s="25"/>
      <c r="S4033" s="26"/>
      <c r="T4033" s="96"/>
      <c r="U4033" s="96"/>
      <c r="V4033" s="25"/>
      <c r="W4033" s="26"/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1712</v>
      </c>
      <c r="B4034" s="110" t="s">
        <v>1440</v>
      </c>
      <c r="C4034" s="110" t="s">
        <v>1441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1712</v>
      </c>
      <c r="B4035" s="110" t="s">
        <v>1442</v>
      </c>
      <c r="C4035" s="110" t="s">
        <v>1443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1712</v>
      </c>
      <c r="B4036" s="110" t="s">
        <v>13</v>
      </c>
      <c r="C4036" s="110" t="s">
        <v>1444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1712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1712</v>
      </c>
      <c r="B4038" s="110" t="s">
        <v>16</v>
      </c>
      <c r="C4038" s="110" t="s">
        <v>1445</v>
      </c>
      <c r="D4038" s="21">
        <f t="shared" si="74"/>
        <v>516101</v>
      </c>
      <c r="E4038" s="24">
        <f t="shared" si="75"/>
        <v>516101</v>
      </c>
      <c r="F4038" s="90"/>
      <c r="G4038" s="90"/>
      <c r="H4038" s="91"/>
      <c r="I4038" s="91"/>
      <c r="J4038" s="92"/>
      <c r="K4038" s="93"/>
      <c r="L4038" s="91">
        <v>112000</v>
      </c>
      <c r="M4038" s="91">
        <v>112000</v>
      </c>
      <c r="N4038" s="92">
        <v>270201</v>
      </c>
      <c r="O4038" s="93">
        <v>270201</v>
      </c>
      <c r="P4038" s="96">
        <v>133900</v>
      </c>
      <c r="Q4038" s="96">
        <v>133900</v>
      </c>
      <c r="R4038" s="92"/>
      <c r="S4038" s="93"/>
      <c r="T4038" s="91"/>
      <c r="U4038" s="91"/>
      <c r="V4038" s="92"/>
      <c r="W4038" s="93"/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1712</v>
      </c>
      <c r="B4039" s="110" t="s">
        <v>17</v>
      </c>
      <c r="C4039" s="110" t="s">
        <v>1446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1712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1712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1712</v>
      </c>
      <c r="B4042" s="110" t="s">
        <v>22</v>
      </c>
      <c r="C4042" s="110" t="s">
        <v>1447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1712</v>
      </c>
      <c r="B4043" s="110" t="s">
        <v>23</v>
      </c>
      <c r="C4043" s="110" t="s">
        <v>1699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1712</v>
      </c>
      <c r="B4044" s="110" t="s">
        <v>24</v>
      </c>
      <c r="C4044" s="110" t="s">
        <v>1448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1712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1712</v>
      </c>
      <c r="B4046" s="110" t="s">
        <v>27</v>
      </c>
      <c r="C4046" s="110" t="s">
        <v>1449</v>
      </c>
      <c r="D4046" s="21">
        <f t="shared" si="74"/>
        <v>99094655.200000018</v>
      </c>
      <c r="E4046" s="24">
        <f t="shared" si="75"/>
        <v>88175708.640000001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>
        <v>28056973.219999999</v>
      </c>
      <c r="K4046" s="93">
        <v>30862938.550000001</v>
      </c>
      <c r="L4046" s="91">
        <v>17282691.030000001</v>
      </c>
      <c r="M4046" s="91">
        <v>16547633.82</v>
      </c>
      <c r="N4046" s="92">
        <v>15582623.199999999</v>
      </c>
      <c r="O4046" s="93">
        <v>10787104.109999999</v>
      </c>
      <c r="P4046" s="96">
        <v>2865384.48</v>
      </c>
      <c r="Q4046" s="96">
        <v>4475423.47</v>
      </c>
      <c r="R4046" s="92"/>
      <c r="S4046" s="93"/>
      <c r="T4046" s="91"/>
      <c r="U4046" s="91"/>
      <c r="V4046" s="92"/>
      <c r="W4046" s="93"/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1712</v>
      </c>
      <c r="B4047" s="110" t="s">
        <v>28</v>
      </c>
      <c r="C4047" s="110" t="s">
        <v>1450</v>
      </c>
      <c r="D4047" s="21">
        <f t="shared" si="74"/>
        <v>7064313.6799999997</v>
      </c>
      <c r="E4047" s="24">
        <f t="shared" si="75"/>
        <v>3842808.7500000005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>
        <v>31175.81</v>
      </c>
      <c r="K4047" s="93">
        <v>358997.37</v>
      </c>
      <c r="L4047" s="91">
        <v>1338936.7</v>
      </c>
      <c r="M4047" s="91">
        <v>1996303.03</v>
      </c>
      <c r="N4047" s="92">
        <v>1771645.89</v>
      </c>
      <c r="O4047" s="93">
        <v>76915.740000000005</v>
      </c>
      <c r="P4047" s="91">
        <v>12800</v>
      </c>
      <c r="Q4047" s="91">
        <v>828303.73</v>
      </c>
      <c r="R4047" s="92"/>
      <c r="S4047" s="93"/>
      <c r="T4047" s="91"/>
      <c r="U4047" s="91"/>
      <c r="V4047" s="92"/>
      <c r="W4047" s="93"/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1712</v>
      </c>
      <c r="B4048" s="110" t="s">
        <v>29</v>
      </c>
      <c r="C4048" s="110" t="s">
        <v>1451</v>
      </c>
      <c r="D4048" s="21">
        <f t="shared" si="74"/>
        <v>72938</v>
      </c>
      <c r="E4048" s="24">
        <f t="shared" si="75"/>
        <v>302095</v>
      </c>
      <c r="F4048" s="90">
        <v>0</v>
      </c>
      <c r="G4048" s="90">
        <v>0</v>
      </c>
      <c r="H4048" s="96">
        <v>43323</v>
      </c>
      <c r="I4048" s="96">
        <v>0</v>
      </c>
      <c r="J4048" s="25">
        <v>4620</v>
      </c>
      <c r="K4048" s="26">
        <v>265375</v>
      </c>
      <c r="L4048" s="96">
        <v>24995</v>
      </c>
      <c r="M4048" s="96">
        <v>0</v>
      </c>
      <c r="N4048" s="25">
        <v>0</v>
      </c>
      <c r="O4048" s="26">
        <v>0</v>
      </c>
      <c r="P4048" s="91">
        <v>0</v>
      </c>
      <c r="Q4048" s="91">
        <v>36720</v>
      </c>
      <c r="R4048" s="25"/>
      <c r="S4048" s="26"/>
      <c r="T4048" s="96"/>
      <c r="U4048" s="96"/>
      <c r="V4048" s="25"/>
      <c r="W4048" s="26"/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1712</v>
      </c>
      <c r="B4049" s="110" t="s">
        <v>30</v>
      </c>
      <c r="C4049" s="110" t="s">
        <v>1452</v>
      </c>
      <c r="D4049" s="21">
        <f t="shared" si="74"/>
        <v>6283755.71</v>
      </c>
      <c r="E4049" s="24">
        <f t="shared" si="75"/>
        <v>1210589.71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>
        <v>3309297.85</v>
      </c>
      <c r="K4049" s="93">
        <v>402000</v>
      </c>
      <c r="L4049" s="91">
        <v>2970159.31</v>
      </c>
      <c r="M4049" s="91">
        <v>578496.25</v>
      </c>
      <c r="N4049" s="92">
        <v>0</v>
      </c>
      <c r="O4049" s="93">
        <v>0</v>
      </c>
      <c r="P4049" s="96">
        <v>4298.55</v>
      </c>
      <c r="Q4049" s="96">
        <v>0</v>
      </c>
      <c r="R4049" s="92"/>
      <c r="S4049" s="93"/>
      <c r="T4049" s="91"/>
      <c r="U4049" s="91"/>
      <c r="V4049" s="92"/>
      <c r="W4049" s="93"/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1712</v>
      </c>
      <c r="B4050" s="110" t="s">
        <v>31</v>
      </c>
      <c r="C4050" s="110" t="s">
        <v>1664</v>
      </c>
      <c r="D4050" s="21">
        <f t="shared" si="74"/>
        <v>213688.05000000002</v>
      </c>
      <c r="E4050" s="24">
        <f t="shared" si="75"/>
        <v>1440033.81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>
        <v>0</v>
      </c>
      <c r="K4050" s="93">
        <v>225000</v>
      </c>
      <c r="L4050" s="91">
        <v>211836.01</v>
      </c>
      <c r="M4050" s="91">
        <v>0</v>
      </c>
      <c r="N4050" s="92">
        <v>320</v>
      </c>
      <c r="O4050" s="93">
        <v>159000</v>
      </c>
      <c r="P4050" s="91">
        <v>516.65</v>
      </c>
      <c r="Q4050" s="91">
        <v>0</v>
      </c>
      <c r="R4050" s="92"/>
      <c r="S4050" s="93"/>
      <c r="T4050" s="91"/>
      <c r="U4050" s="91"/>
      <c r="V4050" s="92"/>
      <c r="W4050" s="93"/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1712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1712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1712</v>
      </c>
      <c r="B4053" s="110" t="s">
        <v>36</v>
      </c>
      <c r="C4053" s="110" t="s">
        <v>1453</v>
      </c>
      <c r="D4053" s="21">
        <f t="shared" si="74"/>
        <v>275451.62</v>
      </c>
      <c r="E4053" s="24">
        <f t="shared" si="75"/>
        <v>672012.52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>
        <v>6576</v>
      </c>
      <c r="K4053" s="93">
        <v>215377.5</v>
      </c>
      <c r="L4053" s="91">
        <v>0</v>
      </c>
      <c r="M4053" s="91">
        <v>178780.92</v>
      </c>
      <c r="N4053" s="92">
        <v>0</v>
      </c>
      <c r="O4053" s="93">
        <v>66304.100000000006</v>
      </c>
      <c r="P4053" s="96">
        <v>17260.7</v>
      </c>
      <c r="Q4053" s="96">
        <v>0</v>
      </c>
      <c r="R4053" s="92"/>
      <c r="S4053" s="93"/>
      <c r="T4053" s="91"/>
      <c r="U4053" s="91"/>
      <c r="V4053" s="92"/>
      <c r="W4053" s="93"/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1712</v>
      </c>
      <c r="B4054" s="110" t="s">
        <v>37</v>
      </c>
      <c r="C4054" s="110" t="s">
        <v>1454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1712</v>
      </c>
      <c r="B4055" s="110" t="s">
        <v>38</v>
      </c>
      <c r="C4055" s="110" t="s">
        <v>1455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1712</v>
      </c>
      <c r="B4056" s="110" t="s">
        <v>39</v>
      </c>
      <c r="C4056" s="110" t="s">
        <v>1456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1712</v>
      </c>
      <c r="B4057" s="110" t="s">
        <v>40</v>
      </c>
      <c r="C4057" s="110" t="s">
        <v>1457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1712</v>
      </c>
      <c r="B4058" s="110" t="s">
        <v>1458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1712</v>
      </c>
      <c r="B4059" s="110" t="s">
        <v>1459</v>
      </c>
      <c r="C4059" s="110" t="s">
        <v>58</v>
      </c>
      <c r="D4059" s="21">
        <f t="shared" si="74"/>
        <v>1020</v>
      </c>
      <c r="E4059" s="24">
        <f t="shared" si="75"/>
        <v>3060</v>
      </c>
      <c r="F4059" s="90"/>
      <c r="G4059" s="90"/>
      <c r="H4059" s="96"/>
      <c r="I4059" s="96"/>
      <c r="J4059" s="25">
        <v>1020</v>
      </c>
      <c r="K4059" s="26">
        <v>3060</v>
      </c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1712</v>
      </c>
      <c r="B4060" s="110" t="s">
        <v>1460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1712</v>
      </c>
      <c r="B4061" s="110" t="s">
        <v>1461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1712</v>
      </c>
      <c r="B4062" s="110" t="s">
        <v>1462</v>
      </c>
      <c r="C4062" s="110" t="s">
        <v>1463</v>
      </c>
      <c r="D4062" s="21">
        <f t="shared" si="74"/>
        <v>52500</v>
      </c>
      <c r="E4062" s="24">
        <f t="shared" si="75"/>
        <v>44000</v>
      </c>
      <c r="F4062" s="90">
        <v>17750</v>
      </c>
      <c r="G4062" s="90">
        <v>17750</v>
      </c>
      <c r="H4062" s="91"/>
      <c r="I4062" s="91"/>
      <c r="J4062" s="92">
        <v>9250</v>
      </c>
      <c r="K4062" s="93">
        <v>9250</v>
      </c>
      <c r="L4062" s="91">
        <v>8750</v>
      </c>
      <c r="M4062" s="91">
        <v>0</v>
      </c>
      <c r="N4062" s="92">
        <v>8250</v>
      </c>
      <c r="O4062" s="93">
        <v>17000</v>
      </c>
      <c r="P4062" s="96">
        <v>8500</v>
      </c>
      <c r="Q4062" s="96">
        <v>0</v>
      </c>
      <c r="R4062" s="92"/>
      <c r="S4062" s="93"/>
      <c r="T4062" s="91"/>
      <c r="U4062" s="91"/>
      <c r="V4062" s="92"/>
      <c r="W4062" s="93"/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1712</v>
      </c>
      <c r="B4063" s="110" t="s">
        <v>1464</v>
      </c>
      <c r="C4063" s="110" t="s">
        <v>67</v>
      </c>
      <c r="D4063" s="21">
        <f t="shared" si="74"/>
        <v>15945160.470000001</v>
      </c>
      <c r="E4063" s="24">
        <f t="shared" si="75"/>
        <v>15945160.470000001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>
        <v>3326982.47</v>
      </c>
      <c r="K4063" s="26">
        <v>3326982.47</v>
      </c>
      <c r="L4063" s="96">
        <v>1900309</v>
      </c>
      <c r="M4063" s="96">
        <v>1900309</v>
      </c>
      <c r="N4063" s="25">
        <v>1946983</v>
      </c>
      <c r="O4063" s="26">
        <v>1946983</v>
      </c>
      <c r="P4063" s="91">
        <v>2567504</v>
      </c>
      <c r="Q4063" s="91">
        <v>2567504</v>
      </c>
      <c r="R4063" s="25"/>
      <c r="S4063" s="26"/>
      <c r="T4063" s="96"/>
      <c r="U4063" s="96"/>
      <c r="V4063" s="25"/>
      <c r="W4063" s="26"/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1712</v>
      </c>
      <c r="B4064" s="110" t="s">
        <v>1465</v>
      </c>
      <c r="C4064" s="110" t="s">
        <v>1466</v>
      </c>
      <c r="D4064" s="21">
        <f t="shared" si="74"/>
        <v>8058388.4000000004</v>
      </c>
      <c r="E4064" s="24">
        <f t="shared" si="75"/>
        <v>7759494.75</v>
      </c>
      <c r="F4064" s="90">
        <v>1974167</v>
      </c>
      <c r="G4064" s="90">
        <v>0</v>
      </c>
      <c r="H4064" s="96">
        <v>1506347</v>
      </c>
      <c r="I4064" s="96">
        <v>1418716</v>
      </c>
      <c r="J4064" s="25">
        <v>1568904.4</v>
      </c>
      <c r="K4064" s="26">
        <v>1912751.75</v>
      </c>
      <c r="L4064" s="96">
        <v>941203</v>
      </c>
      <c r="M4064" s="96">
        <v>1890955</v>
      </c>
      <c r="N4064" s="25">
        <v>1092747</v>
      </c>
      <c r="O4064" s="26">
        <v>1016311</v>
      </c>
      <c r="P4064" s="96">
        <v>975020</v>
      </c>
      <c r="Q4064" s="96">
        <v>1520761</v>
      </c>
      <c r="R4064" s="25"/>
      <c r="S4064" s="26"/>
      <c r="T4064" s="96"/>
      <c r="U4064" s="96"/>
      <c r="V4064" s="25"/>
      <c r="W4064" s="26"/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1712</v>
      </c>
      <c r="B4065" s="110" t="s">
        <v>1467</v>
      </c>
      <c r="C4065" s="110" t="s">
        <v>1468</v>
      </c>
      <c r="D4065" s="21">
        <f t="shared" si="74"/>
        <v>13650.5</v>
      </c>
      <c r="E4065" s="24">
        <f t="shared" si="75"/>
        <v>12236.5</v>
      </c>
      <c r="F4065" s="90"/>
      <c r="G4065" s="90"/>
      <c r="H4065" s="96"/>
      <c r="I4065" s="96"/>
      <c r="J4065" s="25">
        <v>12920.5</v>
      </c>
      <c r="K4065" s="26">
        <v>12236.5</v>
      </c>
      <c r="L4065" s="96"/>
      <c r="M4065" s="96"/>
      <c r="N4065" s="25"/>
      <c r="O4065" s="26"/>
      <c r="P4065" s="96">
        <v>730</v>
      </c>
      <c r="Q4065" s="96">
        <v>0</v>
      </c>
      <c r="R4065" s="25"/>
      <c r="S4065" s="26"/>
      <c r="T4065" s="96"/>
      <c r="U4065" s="96"/>
      <c r="V4065" s="25"/>
      <c r="W4065" s="26"/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1712</v>
      </c>
      <c r="B4066" s="110" t="s">
        <v>1469</v>
      </c>
      <c r="C4066" s="110" t="s">
        <v>1470</v>
      </c>
      <c r="D4066" s="21">
        <f t="shared" si="74"/>
        <v>39806.5</v>
      </c>
      <c r="E4066" s="24">
        <f t="shared" si="75"/>
        <v>2957.5</v>
      </c>
      <c r="F4066" s="90"/>
      <c r="G4066" s="90"/>
      <c r="H4066" s="91"/>
      <c r="I4066" s="91"/>
      <c r="J4066" s="92">
        <v>13150.5</v>
      </c>
      <c r="K4066" s="93">
        <v>2957.5</v>
      </c>
      <c r="L4066" s="91"/>
      <c r="M4066" s="91"/>
      <c r="N4066" s="92"/>
      <c r="O4066" s="93"/>
      <c r="P4066" s="96">
        <v>26656</v>
      </c>
      <c r="Q4066" s="96">
        <v>0</v>
      </c>
      <c r="R4066" s="92"/>
      <c r="S4066" s="93"/>
      <c r="T4066" s="91"/>
      <c r="U4066" s="91"/>
      <c r="V4066" s="92"/>
      <c r="W4066" s="93"/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1712</v>
      </c>
      <c r="B4067" s="110" t="s">
        <v>1471</v>
      </c>
      <c r="C4067" s="110" t="s">
        <v>68</v>
      </c>
      <c r="D4067" s="21">
        <f t="shared" si="74"/>
        <v>560593</v>
      </c>
      <c r="E4067" s="24">
        <f t="shared" si="75"/>
        <v>560593</v>
      </c>
      <c r="F4067" s="90">
        <v>45600</v>
      </c>
      <c r="G4067" s="90">
        <v>45600</v>
      </c>
      <c r="H4067" s="96">
        <v>29375</v>
      </c>
      <c r="I4067" s="96">
        <v>29375</v>
      </c>
      <c r="J4067" s="25">
        <v>340123</v>
      </c>
      <c r="K4067" s="26">
        <v>340123</v>
      </c>
      <c r="L4067" s="96">
        <v>39960</v>
      </c>
      <c r="M4067" s="96">
        <v>39960</v>
      </c>
      <c r="N4067" s="25">
        <v>36391</v>
      </c>
      <c r="O4067" s="26">
        <v>36391</v>
      </c>
      <c r="P4067" s="91">
        <v>69144</v>
      </c>
      <c r="Q4067" s="91">
        <v>69144</v>
      </c>
      <c r="R4067" s="25"/>
      <c r="S4067" s="26"/>
      <c r="T4067" s="96"/>
      <c r="U4067" s="96"/>
      <c r="V4067" s="25"/>
      <c r="W4067" s="26"/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1712</v>
      </c>
      <c r="B4068" s="110" t="s">
        <v>1472</v>
      </c>
      <c r="C4068" s="110" t="s">
        <v>1473</v>
      </c>
      <c r="D4068" s="21">
        <f t="shared" si="74"/>
        <v>610286.9</v>
      </c>
      <c r="E4068" s="24">
        <f t="shared" si="75"/>
        <v>311192.25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>
        <v>103716.4</v>
      </c>
      <c r="K4068" s="93">
        <v>93670.9</v>
      </c>
      <c r="L4068" s="91">
        <v>151580</v>
      </c>
      <c r="M4068" s="91">
        <v>60510.5</v>
      </c>
      <c r="N4068" s="92">
        <v>113555.25</v>
      </c>
      <c r="O4068" s="93">
        <v>62164.9</v>
      </c>
      <c r="P4068" s="96">
        <v>102836</v>
      </c>
      <c r="Q4068" s="96">
        <v>46687.35</v>
      </c>
      <c r="R4068" s="92"/>
      <c r="S4068" s="93"/>
      <c r="T4068" s="91"/>
      <c r="U4068" s="91"/>
      <c r="V4068" s="92"/>
      <c r="W4068" s="93"/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1712</v>
      </c>
      <c r="B4069" s="110" t="s">
        <v>1474</v>
      </c>
      <c r="C4069" s="110" t="s">
        <v>1475</v>
      </c>
      <c r="D4069" s="21">
        <f t="shared" ref="D4069:D4132" si="76">F4069+H4069+J4069+L4069+N4069+P4069+R4069+T4069+V4069+X4069+Z4069+AB4069</f>
        <v>1654694.65</v>
      </c>
      <c r="E4069" s="24">
        <f t="shared" ref="E4069:E4132" si="77">G4069+I4069+K4069+M4069+O4069+Q4069+S4069+U4069+W4069+Y4069+AA4069+AC4069</f>
        <v>1647694.65</v>
      </c>
      <c r="F4069" s="90"/>
      <c r="G4069" s="90"/>
      <c r="H4069" s="91">
        <v>641552.9</v>
      </c>
      <c r="I4069" s="91">
        <v>641552.9</v>
      </c>
      <c r="J4069" s="92">
        <v>25688</v>
      </c>
      <c r="K4069" s="93">
        <v>25688</v>
      </c>
      <c r="L4069" s="91">
        <v>561082</v>
      </c>
      <c r="M4069" s="91">
        <v>561082</v>
      </c>
      <c r="N4069" s="92">
        <v>383740</v>
      </c>
      <c r="O4069" s="93">
        <v>383740</v>
      </c>
      <c r="P4069" s="91">
        <v>42631.75</v>
      </c>
      <c r="Q4069" s="91">
        <v>35631.75</v>
      </c>
      <c r="R4069" s="92"/>
      <c r="S4069" s="93"/>
      <c r="T4069" s="91"/>
      <c r="U4069" s="91"/>
      <c r="V4069" s="92"/>
      <c r="W4069" s="93"/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1712</v>
      </c>
      <c r="B4070" s="110" t="s">
        <v>1476</v>
      </c>
      <c r="C4070" s="110" t="s">
        <v>1477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1712</v>
      </c>
      <c r="B4071" s="110" t="s">
        <v>1478</v>
      </c>
      <c r="C4071" s="110" t="s">
        <v>1479</v>
      </c>
      <c r="D4071" s="21">
        <f t="shared" si="76"/>
        <v>42440</v>
      </c>
      <c r="E4071" s="24">
        <f t="shared" si="77"/>
        <v>540</v>
      </c>
      <c r="F4071" s="90"/>
      <c r="G4071" s="90"/>
      <c r="H4071" s="91"/>
      <c r="I4071" s="91"/>
      <c r="J4071" s="92"/>
      <c r="K4071" s="93"/>
      <c r="L4071" s="91"/>
      <c r="M4071" s="91"/>
      <c r="N4071" s="92">
        <v>39040</v>
      </c>
      <c r="O4071" s="93">
        <v>0</v>
      </c>
      <c r="P4071" s="96">
        <v>3400</v>
      </c>
      <c r="Q4071" s="96">
        <v>540</v>
      </c>
      <c r="R4071" s="92"/>
      <c r="S4071" s="93"/>
      <c r="T4071" s="91"/>
      <c r="U4071" s="91"/>
      <c r="V4071" s="92"/>
      <c r="W4071" s="93"/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1712</v>
      </c>
      <c r="B4072" s="110" t="s">
        <v>1480</v>
      </c>
      <c r="C4072" s="110" t="s">
        <v>1481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1712</v>
      </c>
      <c r="B4073" s="110" t="s">
        <v>1482</v>
      </c>
      <c r="C4073" s="110" t="s">
        <v>1483</v>
      </c>
      <c r="D4073" s="21">
        <f t="shared" si="76"/>
        <v>666881.5</v>
      </c>
      <c r="E4073" s="24">
        <f t="shared" si="77"/>
        <v>416324.32</v>
      </c>
      <c r="F4073" s="90">
        <v>105672</v>
      </c>
      <c r="G4073" s="90">
        <v>71390</v>
      </c>
      <c r="H4073" s="91">
        <v>109587</v>
      </c>
      <c r="I4073" s="91">
        <v>35409</v>
      </c>
      <c r="J4073" s="92">
        <v>114786.5</v>
      </c>
      <c r="K4073" s="93">
        <v>27579.32</v>
      </c>
      <c r="L4073" s="91">
        <v>93821</v>
      </c>
      <c r="M4073" s="91">
        <v>43938</v>
      </c>
      <c r="N4073" s="92">
        <v>124886</v>
      </c>
      <c r="O4073" s="93">
        <v>134621</v>
      </c>
      <c r="P4073" s="96">
        <v>118129</v>
      </c>
      <c r="Q4073" s="96">
        <v>103387</v>
      </c>
      <c r="R4073" s="92"/>
      <c r="S4073" s="93"/>
      <c r="T4073" s="91"/>
      <c r="U4073" s="91"/>
      <c r="V4073" s="92"/>
      <c r="W4073" s="93"/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1712</v>
      </c>
      <c r="B4074" s="110" t="s">
        <v>1484</v>
      </c>
      <c r="C4074" s="110" t="s">
        <v>1485</v>
      </c>
      <c r="D4074" s="21">
        <f t="shared" si="76"/>
        <v>164634.21</v>
      </c>
      <c r="E4074" s="24">
        <f t="shared" si="77"/>
        <v>73886</v>
      </c>
      <c r="F4074" s="90">
        <v>19770</v>
      </c>
      <c r="G4074" s="90">
        <v>26277</v>
      </c>
      <c r="H4074" s="91">
        <v>15469</v>
      </c>
      <c r="I4074" s="91">
        <v>0</v>
      </c>
      <c r="J4074" s="92">
        <v>61238.21</v>
      </c>
      <c r="K4074" s="93">
        <v>0</v>
      </c>
      <c r="L4074" s="91">
        <v>11814</v>
      </c>
      <c r="M4074" s="91">
        <v>0</v>
      </c>
      <c r="N4074" s="92">
        <v>24078</v>
      </c>
      <c r="O4074" s="93">
        <v>35795</v>
      </c>
      <c r="P4074" s="91">
        <v>32265</v>
      </c>
      <c r="Q4074" s="91">
        <v>11814</v>
      </c>
      <c r="R4074" s="92"/>
      <c r="S4074" s="93"/>
      <c r="T4074" s="91"/>
      <c r="U4074" s="91"/>
      <c r="V4074" s="92"/>
      <c r="W4074" s="93"/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1712</v>
      </c>
      <c r="B4075" s="110" t="s">
        <v>1486</v>
      </c>
      <c r="C4075" s="110" t="s">
        <v>1487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1712</v>
      </c>
      <c r="B4076" s="110" t="s">
        <v>1488</v>
      </c>
      <c r="C4076" s="110" t="s">
        <v>1489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>
        <v>0</v>
      </c>
      <c r="M4076" s="96">
        <v>0</v>
      </c>
      <c r="N4076" s="25">
        <v>0</v>
      </c>
      <c r="O4076" s="26">
        <v>0</v>
      </c>
      <c r="P4076" s="91">
        <v>0</v>
      </c>
      <c r="Q4076" s="91">
        <v>0</v>
      </c>
      <c r="R4076" s="25"/>
      <c r="S4076" s="26"/>
      <c r="T4076" s="96"/>
      <c r="U4076" s="96"/>
      <c r="V4076" s="25"/>
      <c r="W4076" s="26"/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1712</v>
      </c>
      <c r="B4077" s="110" t="s">
        <v>1490</v>
      </c>
      <c r="C4077" s="110" t="s">
        <v>1491</v>
      </c>
      <c r="D4077" s="21">
        <f t="shared" si="76"/>
        <v>45351</v>
      </c>
      <c r="E4077" s="24">
        <f t="shared" si="77"/>
        <v>52447</v>
      </c>
      <c r="F4077" s="90">
        <v>5152</v>
      </c>
      <c r="G4077" s="90">
        <v>5110</v>
      </c>
      <c r="H4077" s="91">
        <v>3814</v>
      </c>
      <c r="I4077" s="91">
        <v>5353</v>
      </c>
      <c r="J4077" s="92">
        <v>10785</v>
      </c>
      <c r="K4077" s="93">
        <v>14735</v>
      </c>
      <c r="L4077" s="91">
        <v>8836</v>
      </c>
      <c r="M4077" s="91">
        <v>12644</v>
      </c>
      <c r="N4077" s="92">
        <v>6438</v>
      </c>
      <c r="O4077" s="93">
        <v>3324</v>
      </c>
      <c r="P4077" s="96">
        <v>10326</v>
      </c>
      <c r="Q4077" s="96">
        <v>11281</v>
      </c>
      <c r="R4077" s="92"/>
      <c r="S4077" s="93"/>
      <c r="T4077" s="91"/>
      <c r="U4077" s="91"/>
      <c r="V4077" s="92"/>
      <c r="W4077" s="93"/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1712</v>
      </c>
      <c r="B4078" s="110" t="s">
        <v>1492</v>
      </c>
      <c r="C4078" s="110" t="s">
        <v>70</v>
      </c>
      <c r="D4078" s="21">
        <f t="shared" si="76"/>
        <v>55359.5</v>
      </c>
      <c r="E4078" s="24">
        <f t="shared" si="77"/>
        <v>80417</v>
      </c>
      <c r="F4078" s="90">
        <v>0</v>
      </c>
      <c r="G4078" s="90">
        <v>62476</v>
      </c>
      <c r="H4078" s="96">
        <v>13234</v>
      </c>
      <c r="I4078" s="96">
        <v>14850</v>
      </c>
      <c r="J4078" s="25">
        <v>3690.5</v>
      </c>
      <c r="K4078" s="26">
        <v>0</v>
      </c>
      <c r="L4078" s="96">
        <v>3368</v>
      </c>
      <c r="M4078" s="96">
        <v>0</v>
      </c>
      <c r="N4078" s="25">
        <v>6920</v>
      </c>
      <c r="O4078" s="26">
        <v>3091</v>
      </c>
      <c r="P4078" s="91">
        <v>28147</v>
      </c>
      <c r="Q4078" s="91">
        <v>0</v>
      </c>
      <c r="R4078" s="25"/>
      <c r="S4078" s="26"/>
      <c r="T4078" s="96"/>
      <c r="U4078" s="96"/>
      <c r="V4078" s="25"/>
      <c r="W4078" s="26"/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1712</v>
      </c>
      <c r="B4079" s="110" t="s">
        <v>1493</v>
      </c>
      <c r="C4079" s="110" t="s">
        <v>1494</v>
      </c>
      <c r="D4079" s="21">
        <f t="shared" si="76"/>
        <v>5855</v>
      </c>
      <c r="E4079" s="24">
        <f t="shared" si="77"/>
        <v>0</v>
      </c>
      <c r="F4079" s="90"/>
      <c r="G4079" s="90"/>
      <c r="H4079" s="96"/>
      <c r="I4079" s="96"/>
      <c r="J4079" s="25">
        <v>1160</v>
      </c>
      <c r="K4079" s="26">
        <v>0</v>
      </c>
      <c r="L4079" s="96"/>
      <c r="M4079" s="96"/>
      <c r="N4079" s="25"/>
      <c r="O4079" s="26"/>
      <c r="P4079" s="96">
        <v>4695</v>
      </c>
      <c r="Q4079" s="96">
        <v>0</v>
      </c>
      <c r="R4079" s="25"/>
      <c r="S4079" s="26"/>
      <c r="T4079" s="96"/>
      <c r="U4079" s="96"/>
      <c r="V4079" s="25"/>
      <c r="W4079" s="26"/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1712</v>
      </c>
      <c r="B4080" s="110" t="s">
        <v>1495</v>
      </c>
      <c r="C4080" s="110" t="s">
        <v>1496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1712</v>
      </c>
      <c r="B4081" s="110" t="s">
        <v>1497</v>
      </c>
      <c r="C4081" s="110" t="s">
        <v>71</v>
      </c>
      <c r="D4081" s="21">
        <f t="shared" si="76"/>
        <v>1870855</v>
      </c>
      <c r="E4081" s="24">
        <f t="shared" si="77"/>
        <v>1835545.5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>
        <v>477489</v>
      </c>
      <c r="K4081" s="26">
        <v>626535.5</v>
      </c>
      <c r="L4081" s="96">
        <v>246097</v>
      </c>
      <c r="M4081" s="96">
        <v>405008</v>
      </c>
      <c r="N4081" s="25">
        <v>284883</v>
      </c>
      <c r="O4081" s="26">
        <v>227713</v>
      </c>
      <c r="P4081" s="96">
        <v>303139</v>
      </c>
      <c r="Q4081" s="96">
        <v>121141</v>
      </c>
      <c r="R4081" s="25"/>
      <c r="S4081" s="26"/>
      <c r="T4081" s="96"/>
      <c r="U4081" s="96"/>
      <c r="V4081" s="25"/>
      <c r="W4081" s="26"/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1712</v>
      </c>
      <c r="B4082" s="110" t="s">
        <v>1498</v>
      </c>
      <c r="C4082" s="110" t="s">
        <v>1499</v>
      </c>
      <c r="D4082" s="21">
        <f t="shared" si="76"/>
        <v>749246.5</v>
      </c>
      <c r="E4082" s="24">
        <f t="shared" si="77"/>
        <v>721678.66999999993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>
        <v>97176.5</v>
      </c>
      <c r="K4082" s="26">
        <v>120799.67999999999</v>
      </c>
      <c r="L4082" s="96">
        <v>88496</v>
      </c>
      <c r="M4082" s="96">
        <v>131953.97</v>
      </c>
      <c r="N4082" s="25">
        <v>144135</v>
      </c>
      <c r="O4082" s="26">
        <v>152161.32</v>
      </c>
      <c r="P4082" s="96">
        <v>107621</v>
      </c>
      <c r="Q4082" s="96">
        <v>17363.48</v>
      </c>
      <c r="R4082" s="25"/>
      <c r="S4082" s="26"/>
      <c r="T4082" s="96"/>
      <c r="U4082" s="96"/>
      <c r="V4082" s="25"/>
      <c r="W4082" s="26"/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1712</v>
      </c>
      <c r="B4083" s="110" t="s">
        <v>1500</v>
      </c>
      <c r="C4083" s="110" t="s">
        <v>1501</v>
      </c>
      <c r="D4083" s="21">
        <f t="shared" si="76"/>
        <v>8092</v>
      </c>
      <c r="E4083" s="24">
        <f t="shared" si="77"/>
        <v>8092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>
        <v>4844</v>
      </c>
      <c r="M4083" s="96">
        <v>4844</v>
      </c>
      <c r="N4083" s="25">
        <v>268</v>
      </c>
      <c r="O4083" s="26">
        <v>268</v>
      </c>
      <c r="P4083" s="96">
        <v>2571</v>
      </c>
      <c r="Q4083" s="96">
        <v>2571</v>
      </c>
      <c r="R4083" s="25"/>
      <c r="S4083" s="26"/>
      <c r="T4083" s="96"/>
      <c r="U4083" s="96"/>
      <c r="V4083" s="25"/>
      <c r="W4083" s="26"/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1712</v>
      </c>
      <c r="B4084" s="110" t="s">
        <v>1502</v>
      </c>
      <c r="C4084" s="110" t="s">
        <v>1503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1712</v>
      </c>
      <c r="B4085" s="110" t="s">
        <v>1504</v>
      </c>
      <c r="C4085" s="110" t="s">
        <v>1505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>
        <v>0</v>
      </c>
      <c r="K4085" s="93">
        <v>0</v>
      </c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1712</v>
      </c>
      <c r="B4086" s="110" t="s">
        <v>1506</v>
      </c>
      <c r="C4086" s="110" t="s">
        <v>1507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>
        <v>0</v>
      </c>
      <c r="K4086" s="93">
        <v>0</v>
      </c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1712</v>
      </c>
      <c r="B4087" s="110" t="s">
        <v>1508</v>
      </c>
      <c r="C4087" s="110" t="s">
        <v>1665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1712</v>
      </c>
      <c r="B4088" s="110" t="s">
        <v>1509</v>
      </c>
      <c r="C4088" s="110" t="s">
        <v>1510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1712</v>
      </c>
      <c r="B4089" s="110" t="s">
        <v>1511</v>
      </c>
      <c r="C4089" s="110" t="s">
        <v>1512</v>
      </c>
      <c r="D4089" s="21">
        <f t="shared" si="76"/>
        <v>1734</v>
      </c>
      <c r="E4089" s="24">
        <f t="shared" si="77"/>
        <v>1734</v>
      </c>
      <c r="F4089" s="90"/>
      <c r="G4089" s="90"/>
      <c r="H4089" s="91"/>
      <c r="I4089" s="91"/>
      <c r="J4089" s="92">
        <v>1734</v>
      </c>
      <c r="K4089" s="93">
        <v>1734</v>
      </c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1712</v>
      </c>
      <c r="B4090" s="110" t="s">
        <v>1513</v>
      </c>
      <c r="C4090" s="110" t="s">
        <v>1514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1712</v>
      </c>
      <c r="B4091" s="110" t="s">
        <v>1515</v>
      </c>
      <c r="C4091" s="110" t="s">
        <v>1516</v>
      </c>
      <c r="D4091" s="21">
        <f t="shared" si="76"/>
        <v>3088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>
        <v>650</v>
      </c>
      <c r="M4091" s="96">
        <v>0</v>
      </c>
      <c r="N4091" s="25">
        <v>1688</v>
      </c>
      <c r="O4091" s="26">
        <v>0</v>
      </c>
      <c r="P4091" s="91">
        <v>140</v>
      </c>
      <c r="Q4091" s="91">
        <v>0</v>
      </c>
      <c r="R4091" s="25"/>
      <c r="S4091" s="26"/>
      <c r="T4091" s="96"/>
      <c r="U4091" s="96"/>
      <c r="V4091" s="25"/>
      <c r="W4091" s="26"/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1712</v>
      </c>
      <c r="B4092" s="110" t="s">
        <v>1517</v>
      </c>
      <c r="C4092" s="110" t="s">
        <v>1518</v>
      </c>
      <c r="D4092" s="21">
        <f t="shared" si="76"/>
        <v>0</v>
      </c>
      <c r="E4092" s="24">
        <f t="shared" si="77"/>
        <v>44008</v>
      </c>
      <c r="F4092" s="90"/>
      <c r="G4092" s="90"/>
      <c r="H4092" s="91"/>
      <c r="I4092" s="91"/>
      <c r="J4092" s="92">
        <v>0</v>
      </c>
      <c r="K4092" s="93">
        <v>44008</v>
      </c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1712</v>
      </c>
      <c r="B4093" s="110" t="s">
        <v>1519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1712</v>
      </c>
      <c r="B4094" s="110" t="s">
        <v>1520</v>
      </c>
      <c r="C4094" s="110" t="s">
        <v>1521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1712</v>
      </c>
      <c r="B4095" s="110" t="s">
        <v>1522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1712</v>
      </c>
      <c r="B4096" s="110" t="s">
        <v>1523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1712</v>
      </c>
      <c r="B4097" s="110" t="s">
        <v>1524</v>
      </c>
      <c r="C4097" s="110" t="s">
        <v>1525</v>
      </c>
      <c r="D4097" s="21">
        <f t="shared" si="76"/>
        <v>184141</v>
      </c>
      <c r="E4097" s="24">
        <f t="shared" si="77"/>
        <v>110328</v>
      </c>
      <c r="F4097" s="90">
        <v>33001</v>
      </c>
      <c r="G4097" s="90">
        <v>9587</v>
      </c>
      <c r="H4097" s="96">
        <v>19494</v>
      </c>
      <c r="I4097" s="96">
        <v>20268</v>
      </c>
      <c r="J4097" s="25">
        <v>37149</v>
      </c>
      <c r="K4097" s="26">
        <v>2325</v>
      </c>
      <c r="L4097" s="96">
        <v>51215</v>
      </c>
      <c r="M4097" s="96">
        <v>22444</v>
      </c>
      <c r="N4097" s="25">
        <v>33385</v>
      </c>
      <c r="O4097" s="26">
        <v>28580</v>
      </c>
      <c r="P4097" s="96">
        <v>9897</v>
      </c>
      <c r="Q4097" s="96">
        <v>27124</v>
      </c>
      <c r="R4097" s="25"/>
      <c r="S4097" s="26"/>
      <c r="T4097" s="96"/>
      <c r="U4097" s="96"/>
      <c r="V4097" s="25"/>
      <c r="W4097" s="26"/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1712</v>
      </c>
      <c r="B4098" s="110" t="s">
        <v>1526</v>
      </c>
      <c r="C4098" s="110" t="s">
        <v>1527</v>
      </c>
      <c r="D4098" s="21">
        <f t="shared" si="76"/>
        <v>100159</v>
      </c>
      <c r="E4098" s="24">
        <f t="shared" si="77"/>
        <v>6503</v>
      </c>
      <c r="F4098" s="90">
        <v>13861</v>
      </c>
      <c r="G4098" s="90">
        <v>3702</v>
      </c>
      <c r="H4098" s="91">
        <v>20320</v>
      </c>
      <c r="I4098" s="91">
        <v>0</v>
      </c>
      <c r="J4098" s="92">
        <v>2985</v>
      </c>
      <c r="K4098" s="93">
        <v>355</v>
      </c>
      <c r="L4098" s="91">
        <v>22152</v>
      </c>
      <c r="M4098" s="91">
        <v>0</v>
      </c>
      <c r="N4098" s="92">
        <v>34291</v>
      </c>
      <c r="O4098" s="93">
        <v>0</v>
      </c>
      <c r="P4098" s="96">
        <v>6550</v>
      </c>
      <c r="Q4098" s="96">
        <v>2446</v>
      </c>
      <c r="R4098" s="92"/>
      <c r="S4098" s="93"/>
      <c r="T4098" s="91"/>
      <c r="U4098" s="91"/>
      <c r="V4098" s="92"/>
      <c r="W4098" s="93"/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1712</v>
      </c>
      <c r="B4099" s="110" t="s">
        <v>1528</v>
      </c>
      <c r="C4099" s="110" t="s">
        <v>1529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1712</v>
      </c>
      <c r="B4100" s="110" t="s">
        <v>1530</v>
      </c>
      <c r="C4100" s="110" t="s">
        <v>1531</v>
      </c>
      <c r="D4100" s="21">
        <f t="shared" si="76"/>
        <v>3392.5</v>
      </c>
      <c r="E4100" s="24">
        <f t="shared" si="77"/>
        <v>3392.5</v>
      </c>
      <c r="F4100" s="90"/>
      <c r="G4100" s="90"/>
      <c r="H4100" s="96"/>
      <c r="I4100" s="96"/>
      <c r="J4100" s="25">
        <v>3392.5</v>
      </c>
      <c r="K4100" s="26">
        <v>3392.5</v>
      </c>
      <c r="L4100" s="96"/>
      <c r="M4100" s="96"/>
      <c r="N4100" s="25"/>
      <c r="O4100" s="26"/>
      <c r="P4100" s="91"/>
      <c r="Q4100" s="91"/>
      <c r="R4100" s="25"/>
      <c r="S4100" s="26"/>
      <c r="T4100" s="96"/>
      <c r="U4100" s="96"/>
      <c r="V4100" s="25"/>
      <c r="W4100" s="26"/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1712</v>
      </c>
      <c r="B4101" s="110" t="s">
        <v>1532</v>
      </c>
      <c r="C4101" s="110" t="s">
        <v>1533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1712</v>
      </c>
      <c r="B4102" s="110" t="s">
        <v>1534</v>
      </c>
      <c r="C4102" s="110" t="s">
        <v>1535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1712</v>
      </c>
      <c r="B4103" s="110" t="s">
        <v>1536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1712</v>
      </c>
      <c r="B4104" s="110" t="s">
        <v>1537</v>
      </c>
      <c r="C4104" s="110" t="s">
        <v>1538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1712</v>
      </c>
      <c r="B4105" s="110" t="s">
        <v>1539</v>
      </c>
      <c r="C4105" s="110" t="s">
        <v>1540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1712</v>
      </c>
      <c r="B4106" s="110" t="s">
        <v>1541</v>
      </c>
      <c r="C4106" s="110" t="s">
        <v>1542</v>
      </c>
      <c r="D4106" s="21">
        <f t="shared" si="76"/>
        <v>68185</v>
      </c>
      <c r="E4106" s="24">
        <f t="shared" si="77"/>
        <v>83894</v>
      </c>
      <c r="F4106" s="90">
        <v>19879</v>
      </c>
      <c r="G4106" s="90">
        <v>4958</v>
      </c>
      <c r="H4106" s="96">
        <v>5277</v>
      </c>
      <c r="I4106" s="96">
        <v>29138</v>
      </c>
      <c r="J4106" s="25">
        <v>16308</v>
      </c>
      <c r="K4106" s="26">
        <v>7630</v>
      </c>
      <c r="L4106" s="96">
        <v>19884</v>
      </c>
      <c r="M4106" s="96">
        <v>15472</v>
      </c>
      <c r="N4106" s="25">
        <v>6637</v>
      </c>
      <c r="O4106" s="26">
        <v>17556</v>
      </c>
      <c r="P4106" s="96">
        <v>200</v>
      </c>
      <c r="Q4106" s="96">
        <v>9140</v>
      </c>
      <c r="R4106" s="25"/>
      <c r="S4106" s="26"/>
      <c r="T4106" s="96"/>
      <c r="U4106" s="96"/>
      <c r="V4106" s="25"/>
      <c r="W4106" s="26"/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1712</v>
      </c>
      <c r="B4107" s="110" t="s">
        <v>1543</v>
      </c>
      <c r="C4107" s="110" t="s">
        <v>1544</v>
      </c>
      <c r="D4107" s="21">
        <f t="shared" si="76"/>
        <v>103012.5</v>
      </c>
      <c r="E4107" s="24">
        <f t="shared" si="77"/>
        <v>59483.5</v>
      </c>
      <c r="F4107" s="90">
        <v>14380</v>
      </c>
      <c r="G4107" s="90">
        <v>2385</v>
      </c>
      <c r="H4107" s="91">
        <v>14838</v>
      </c>
      <c r="I4107" s="91">
        <v>17097</v>
      </c>
      <c r="J4107" s="92">
        <v>59773.5</v>
      </c>
      <c r="K4107" s="93">
        <v>22353.5</v>
      </c>
      <c r="L4107" s="91">
        <v>1456</v>
      </c>
      <c r="M4107" s="91">
        <v>10196</v>
      </c>
      <c r="N4107" s="92">
        <v>7452</v>
      </c>
      <c r="O4107" s="93">
        <v>0</v>
      </c>
      <c r="P4107" s="96">
        <v>5113</v>
      </c>
      <c r="Q4107" s="96">
        <v>7452</v>
      </c>
      <c r="R4107" s="92"/>
      <c r="S4107" s="93"/>
      <c r="T4107" s="91"/>
      <c r="U4107" s="91"/>
      <c r="V4107" s="92"/>
      <c r="W4107" s="93"/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1712</v>
      </c>
      <c r="B4108" s="110" t="s">
        <v>1545</v>
      </c>
      <c r="C4108" s="110" t="s">
        <v>1546</v>
      </c>
      <c r="D4108" s="21">
        <f t="shared" si="76"/>
        <v>294281</v>
      </c>
      <c r="E4108" s="24">
        <f t="shared" si="77"/>
        <v>226644</v>
      </c>
      <c r="F4108" s="90">
        <v>61204</v>
      </c>
      <c r="G4108" s="90">
        <v>0</v>
      </c>
      <c r="H4108" s="96">
        <v>67932</v>
      </c>
      <c r="I4108" s="96">
        <v>785</v>
      </c>
      <c r="J4108" s="25">
        <v>51987</v>
      </c>
      <c r="K4108" s="26">
        <v>0</v>
      </c>
      <c r="L4108" s="96">
        <v>31546</v>
      </c>
      <c r="M4108" s="96">
        <v>168334</v>
      </c>
      <c r="N4108" s="25">
        <v>37617</v>
      </c>
      <c r="O4108" s="26">
        <v>19607</v>
      </c>
      <c r="P4108" s="91">
        <v>43995</v>
      </c>
      <c r="Q4108" s="91">
        <v>37918</v>
      </c>
      <c r="R4108" s="25"/>
      <c r="S4108" s="26"/>
      <c r="T4108" s="96"/>
      <c r="U4108" s="96"/>
      <c r="V4108" s="25"/>
      <c r="W4108" s="26"/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1712</v>
      </c>
      <c r="B4109" s="110" t="s">
        <v>1547</v>
      </c>
      <c r="C4109" s="110" t="s">
        <v>1548</v>
      </c>
      <c r="D4109" s="21">
        <f t="shared" si="76"/>
        <v>103417</v>
      </c>
      <c r="E4109" s="24">
        <f t="shared" si="77"/>
        <v>45403.56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>
        <v>32856</v>
      </c>
      <c r="K4109" s="26">
        <v>3090.56</v>
      </c>
      <c r="L4109" s="96">
        <v>0</v>
      </c>
      <c r="M4109" s="96">
        <v>17107.45</v>
      </c>
      <c r="N4109" s="25">
        <v>3694</v>
      </c>
      <c r="O4109" s="26">
        <v>23035.1</v>
      </c>
      <c r="P4109" s="96">
        <v>53179</v>
      </c>
      <c r="Q4109" s="96">
        <v>0</v>
      </c>
      <c r="R4109" s="25"/>
      <c r="S4109" s="26"/>
      <c r="T4109" s="96"/>
      <c r="U4109" s="96"/>
      <c r="V4109" s="25"/>
      <c r="W4109" s="26"/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1712</v>
      </c>
      <c r="B4110" s="110" t="s">
        <v>1549</v>
      </c>
      <c r="C4110" s="110" t="s">
        <v>1550</v>
      </c>
      <c r="D4110" s="21">
        <f t="shared" si="76"/>
        <v>22885.5</v>
      </c>
      <c r="E4110" s="24">
        <f t="shared" si="77"/>
        <v>29072</v>
      </c>
      <c r="F4110" s="90">
        <v>2482</v>
      </c>
      <c r="G4110" s="90">
        <v>0</v>
      </c>
      <c r="H4110" s="91">
        <v>5701</v>
      </c>
      <c r="I4110" s="91">
        <v>2642</v>
      </c>
      <c r="J4110" s="92">
        <v>5227.5</v>
      </c>
      <c r="K4110" s="93">
        <v>10230</v>
      </c>
      <c r="L4110" s="91">
        <v>3948</v>
      </c>
      <c r="M4110" s="91">
        <v>6957</v>
      </c>
      <c r="N4110" s="92">
        <v>1015</v>
      </c>
      <c r="O4110" s="93">
        <v>5295</v>
      </c>
      <c r="P4110" s="96">
        <v>4512</v>
      </c>
      <c r="Q4110" s="96">
        <v>3948</v>
      </c>
      <c r="R4110" s="92"/>
      <c r="S4110" s="93"/>
      <c r="T4110" s="91"/>
      <c r="U4110" s="91"/>
      <c r="V4110" s="92"/>
      <c r="W4110" s="93"/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1712</v>
      </c>
      <c r="B4111" s="110" t="s">
        <v>1551</v>
      </c>
      <c r="C4111" s="110" t="s">
        <v>1552</v>
      </c>
      <c r="D4111" s="21">
        <f t="shared" si="76"/>
        <v>35360</v>
      </c>
      <c r="E4111" s="24">
        <f t="shared" si="77"/>
        <v>8114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>
        <v>0</v>
      </c>
      <c r="M4111" s="96">
        <v>0</v>
      </c>
      <c r="N4111" s="25">
        <v>3990</v>
      </c>
      <c r="O4111" s="26">
        <v>8114</v>
      </c>
      <c r="P4111" s="91">
        <v>23256</v>
      </c>
      <c r="Q4111" s="91">
        <v>0</v>
      </c>
      <c r="R4111" s="25"/>
      <c r="S4111" s="26"/>
      <c r="T4111" s="96"/>
      <c r="U4111" s="96"/>
      <c r="V4111" s="25"/>
      <c r="W4111" s="26"/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1712</v>
      </c>
      <c r="B4112" s="110" t="s">
        <v>41</v>
      </c>
      <c r="C4112" s="110" t="s">
        <v>1553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1712</v>
      </c>
      <c r="B4113" s="110" t="s">
        <v>42</v>
      </c>
      <c r="C4113" s="110" t="s">
        <v>1554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1712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>
        <v>0</v>
      </c>
      <c r="K4114" s="26">
        <v>0</v>
      </c>
      <c r="L4114" s="96">
        <v>0</v>
      </c>
      <c r="M4114" s="96">
        <v>0</v>
      </c>
      <c r="N4114" s="25">
        <v>0</v>
      </c>
      <c r="O4114" s="26">
        <v>0</v>
      </c>
      <c r="P4114" s="91">
        <v>0</v>
      </c>
      <c r="Q4114" s="91">
        <v>0</v>
      </c>
      <c r="R4114" s="25"/>
      <c r="S4114" s="26"/>
      <c r="T4114" s="96"/>
      <c r="U4114" s="96"/>
      <c r="V4114" s="25"/>
      <c r="W4114" s="26"/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1712</v>
      </c>
      <c r="B4115" s="110" t="s">
        <v>45</v>
      </c>
      <c r="C4115" s="110" t="s">
        <v>1555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1712</v>
      </c>
      <c r="B4116" s="110" t="s">
        <v>46</v>
      </c>
      <c r="C4116" s="110" t="s">
        <v>1556</v>
      </c>
      <c r="D4116" s="21">
        <f t="shared" si="76"/>
        <v>103377.48</v>
      </c>
      <c r="E4116" s="24">
        <f t="shared" si="77"/>
        <v>54051.869999999995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>
        <v>53658.77</v>
      </c>
      <c r="K4116" s="93">
        <v>4049.7</v>
      </c>
      <c r="L4116" s="91">
        <v>0</v>
      </c>
      <c r="M4116" s="91">
        <v>23124.86</v>
      </c>
      <c r="N4116" s="92">
        <v>0</v>
      </c>
      <c r="O4116" s="93">
        <v>17745</v>
      </c>
      <c r="P4116" s="91">
        <v>16801.91</v>
      </c>
      <c r="Q4116" s="91">
        <v>0</v>
      </c>
      <c r="R4116" s="92"/>
      <c r="S4116" s="93"/>
      <c r="T4116" s="91"/>
      <c r="U4116" s="91"/>
      <c r="V4116" s="92"/>
      <c r="W4116" s="93"/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1712</v>
      </c>
      <c r="B4117" s="110" t="s">
        <v>47</v>
      </c>
      <c r="C4117" s="110" t="s">
        <v>1557</v>
      </c>
      <c r="D4117" s="21">
        <f t="shared" si="76"/>
        <v>3033589.89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>
        <v>0</v>
      </c>
      <c r="K4117" s="26">
        <v>0</v>
      </c>
      <c r="L4117" s="96">
        <v>3033589.89</v>
      </c>
      <c r="M4117" s="96">
        <v>0</v>
      </c>
      <c r="N4117" s="25">
        <v>0</v>
      </c>
      <c r="O4117" s="26">
        <v>0</v>
      </c>
      <c r="P4117" s="91">
        <v>0</v>
      </c>
      <c r="Q4117" s="91">
        <v>0</v>
      </c>
      <c r="R4117" s="25"/>
      <c r="S4117" s="26"/>
      <c r="T4117" s="96"/>
      <c r="U4117" s="96"/>
      <c r="V4117" s="25"/>
      <c r="W4117" s="26"/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1712</v>
      </c>
      <c r="B4118" s="110" t="s">
        <v>48</v>
      </c>
      <c r="C4118" s="110" t="s">
        <v>1558</v>
      </c>
      <c r="D4118" s="21">
        <f t="shared" si="76"/>
        <v>2534165.4299999997</v>
      </c>
      <c r="E4118" s="24">
        <f t="shared" si="77"/>
        <v>2533466.0699999998</v>
      </c>
      <c r="F4118" s="90">
        <v>0</v>
      </c>
      <c r="G4118" s="90">
        <v>0</v>
      </c>
      <c r="H4118" s="91">
        <v>372885.23</v>
      </c>
      <c r="I4118" s="91">
        <v>372885.23</v>
      </c>
      <c r="J4118" s="92">
        <v>401502.96</v>
      </c>
      <c r="K4118" s="93">
        <v>401502.96</v>
      </c>
      <c r="L4118" s="91">
        <v>709733.53</v>
      </c>
      <c r="M4118" s="91">
        <v>709733.53</v>
      </c>
      <c r="N4118" s="92">
        <v>315222.18</v>
      </c>
      <c r="O4118" s="93">
        <v>315222.18</v>
      </c>
      <c r="P4118" s="96">
        <v>734821.53</v>
      </c>
      <c r="Q4118" s="96">
        <v>734122.17</v>
      </c>
      <c r="R4118" s="92"/>
      <c r="S4118" s="93"/>
      <c r="T4118" s="91"/>
      <c r="U4118" s="91"/>
      <c r="V4118" s="92"/>
      <c r="W4118" s="93"/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1712</v>
      </c>
      <c r="B4119" s="110" t="s">
        <v>49</v>
      </c>
      <c r="C4119" s="110" t="s">
        <v>1559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1712</v>
      </c>
      <c r="B4120" s="110" t="s">
        <v>50</v>
      </c>
      <c r="C4120" s="110" t="s">
        <v>1560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1712</v>
      </c>
      <c r="B4121" s="110" t="s">
        <v>1561</v>
      </c>
      <c r="C4121" s="110" t="s">
        <v>1562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1712</v>
      </c>
      <c r="B4122" s="110" t="s">
        <v>51</v>
      </c>
      <c r="C4122" s="110" t="s">
        <v>1563</v>
      </c>
      <c r="D4122" s="21">
        <f t="shared" si="76"/>
        <v>4196143.9800000004</v>
      </c>
      <c r="E4122" s="24">
        <f t="shared" si="77"/>
        <v>4266266.33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>
        <v>593273.73</v>
      </c>
      <c r="K4122" s="93">
        <v>626356.53</v>
      </c>
      <c r="L4122" s="91">
        <v>722418</v>
      </c>
      <c r="M4122" s="91">
        <v>749750.45</v>
      </c>
      <c r="N4122" s="92">
        <v>749750.45</v>
      </c>
      <c r="O4122" s="93">
        <v>754315.2</v>
      </c>
      <c r="P4122" s="91">
        <v>754315.2</v>
      </c>
      <c r="Q4122" s="91">
        <v>737949.55</v>
      </c>
      <c r="R4122" s="92"/>
      <c r="S4122" s="93"/>
      <c r="T4122" s="91"/>
      <c r="U4122" s="91"/>
      <c r="V4122" s="92"/>
      <c r="W4122" s="93"/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1712</v>
      </c>
      <c r="B4123" s="110" t="s">
        <v>52</v>
      </c>
      <c r="C4123" s="110" t="s">
        <v>1564</v>
      </c>
      <c r="D4123" s="21">
        <f t="shared" si="76"/>
        <v>1839903.9500000002</v>
      </c>
      <c r="E4123" s="24">
        <f t="shared" si="77"/>
        <v>1928877.1500000001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>
        <v>194142.95</v>
      </c>
      <c r="K4123" s="26">
        <v>196641.45</v>
      </c>
      <c r="L4123" s="96">
        <v>332665.3</v>
      </c>
      <c r="M4123" s="96">
        <v>353709.7</v>
      </c>
      <c r="N4123" s="25">
        <v>353709.7</v>
      </c>
      <c r="O4123" s="26">
        <v>386286.15</v>
      </c>
      <c r="P4123" s="91">
        <v>386286.15</v>
      </c>
      <c r="Q4123" s="91">
        <v>390184.95</v>
      </c>
      <c r="R4123" s="25"/>
      <c r="S4123" s="26"/>
      <c r="T4123" s="96"/>
      <c r="U4123" s="96"/>
      <c r="V4123" s="25"/>
      <c r="W4123" s="26"/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1712</v>
      </c>
      <c r="B4124" s="110" t="s">
        <v>1700</v>
      </c>
      <c r="C4124" s="110" t="s">
        <v>1565</v>
      </c>
      <c r="D4124" s="21">
        <f t="shared" si="76"/>
        <v>0</v>
      </c>
      <c r="E4124" s="24">
        <f t="shared" si="77"/>
        <v>0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/>
      <c r="U4124" s="91"/>
      <c r="V4124" s="92"/>
      <c r="W4124" s="93"/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1712</v>
      </c>
      <c r="B4125" s="110" t="s">
        <v>1701</v>
      </c>
      <c r="C4125" s="110" t="s">
        <v>1666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1712</v>
      </c>
      <c r="B4126" s="110" t="s">
        <v>53</v>
      </c>
      <c r="C4126" s="110" t="s">
        <v>1566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1712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1712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1712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1712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1712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1712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1712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1712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1712</v>
      </c>
      <c r="B4135" s="110" t="s">
        <v>82</v>
      </c>
      <c r="C4135" s="110" t="s">
        <v>83</v>
      </c>
      <c r="D4135" s="21">
        <f t="shared" si="78"/>
        <v>5818330.1600000001</v>
      </c>
      <c r="E4135" s="24">
        <f t="shared" si="79"/>
        <v>3927701.37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>
        <v>2601083.35</v>
      </c>
      <c r="K4135" s="26">
        <v>1126451.3700000001</v>
      </c>
      <c r="L4135" s="96">
        <v>542394.68000000005</v>
      </c>
      <c r="M4135" s="96">
        <v>609145.38</v>
      </c>
      <c r="N4135" s="25">
        <v>644884.43999999994</v>
      </c>
      <c r="O4135" s="26">
        <v>657836.14</v>
      </c>
      <c r="P4135" s="96">
        <v>427572.58</v>
      </c>
      <c r="Q4135" s="96">
        <v>631168.1</v>
      </c>
      <c r="R4135" s="25"/>
      <c r="S4135" s="26"/>
      <c r="T4135" s="96"/>
      <c r="U4135" s="96"/>
      <c r="V4135" s="25"/>
      <c r="W4135" s="26"/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1712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1712</v>
      </c>
      <c r="B4137" s="110" t="s">
        <v>86</v>
      </c>
      <c r="C4137" s="110" t="s">
        <v>87</v>
      </c>
      <c r="D4137" s="21">
        <f t="shared" si="78"/>
        <v>2048493.06</v>
      </c>
      <c r="E4137" s="24">
        <f t="shared" si="79"/>
        <v>1948757.0000000002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>
        <v>548361.5</v>
      </c>
      <c r="K4137" s="93">
        <v>422212.51</v>
      </c>
      <c r="L4137" s="91">
        <v>111795</v>
      </c>
      <c r="M4137" s="91">
        <v>141603.14000000001</v>
      </c>
      <c r="N4137" s="92">
        <v>325191.8</v>
      </c>
      <c r="O4137" s="93">
        <v>202003.52</v>
      </c>
      <c r="P4137" s="96">
        <v>49435.3</v>
      </c>
      <c r="Q4137" s="96">
        <v>218763.97</v>
      </c>
      <c r="R4137" s="92"/>
      <c r="S4137" s="93"/>
      <c r="T4137" s="91"/>
      <c r="U4137" s="91"/>
      <c r="V4137" s="92"/>
      <c r="W4137" s="93"/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1712</v>
      </c>
      <c r="B4138" s="110" t="s">
        <v>88</v>
      </c>
      <c r="C4138" s="110" t="s">
        <v>89</v>
      </c>
      <c r="D4138" s="21">
        <f t="shared" si="78"/>
        <v>2268628.7000000002</v>
      </c>
      <c r="E4138" s="24">
        <f t="shared" si="79"/>
        <v>2526098.4699999997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>
        <v>266642</v>
      </c>
      <c r="K4138" s="26">
        <v>243057</v>
      </c>
      <c r="L4138" s="96">
        <v>274496.7</v>
      </c>
      <c r="M4138" s="96">
        <v>657188.24</v>
      </c>
      <c r="N4138" s="25">
        <v>329381.3</v>
      </c>
      <c r="O4138" s="26">
        <v>618473.48</v>
      </c>
      <c r="P4138" s="91">
        <v>258450.4</v>
      </c>
      <c r="Q4138" s="91">
        <v>414920</v>
      </c>
      <c r="R4138" s="25"/>
      <c r="S4138" s="26"/>
      <c r="T4138" s="96"/>
      <c r="U4138" s="96"/>
      <c r="V4138" s="25"/>
      <c r="W4138" s="26"/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1712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1712</v>
      </c>
      <c r="B4140" s="110" t="s">
        <v>92</v>
      </c>
      <c r="C4140" s="110" t="s">
        <v>93</v>
      </c>
      <c r="D4140" s="21">
        <f t="shared" si="78"/>
        <v>292466.21999999997</v>
      </c>
      <c r="E4140" s="24">
        <f t="shared" si="79"/>
        <v>234545.4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>
        <v>85265</v>
      </c>
      <c r="K4140" s="26">
        <v>85265</v>
      </c>
      <c r="L4140" s="96">
        <v>27124.560000000001</v>
      </c>
      <c r="M4140" s="96">
        <v>21980</v>
      </c>
      <c r="N4140" s="25">
        <v>36920.120000000003</v>
      </c>
      <c r="O4140" s="26">
        <v>42115</v>
      </c>
      <c r="P4140" s="91">
        <v>15900</v>
      </c>
      <c r="Q4140" s="91">
        <v>16943</v>
      </c>
      <c r="R4140" s="25"/>
      <c r="S4140" s="26"/>
      <c r="T4140" s="96"/>
      <c r="U4140" s="96"/>
      <c r="V4140" s="25"/>
      <c r="W4140" s="26"/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1712</v>
      </c>
      <c r="B4141" s="110" t="s">
        <v>94</v>
      </c>
      <c r="C4141" s="110" t="s">
        <v>95</v>
      </c>
      <c r="D4141" s="21">
        <f t="shared" si="78"/>
        <v>73086</v>
      </c>
      <c r="E4141" s="24">
        <f t="shared" si="79"/>
        <v>79142</v>
      </c>
      <c r="F4141" s="90">
        <v>20976</v>
      </c>
      <c r="G4141" s="90">
        <v>21619</v>
      </c>
      <c r="H4141" s="96">
        <v>20796</v>
      </c>
      <c r="I4141" s="96">
        <v>23758</v>
      </c>
      <c r="J4141" s="25">
        <v>3700</v>
      </c>
      <c r="K4141" s="26">
        <v>1679</v>
      </c>
      <c r="L4141" s="96">
        <v>17874</v>
      </c>
      <c r="M4141" s="96">
        <v>17138</v>
      </c>
      <c r="N4141" s="25">
        <v>0</v>
      </c>
      <c r="O4141" s="26">
        <v>10424</v>
      </c>
      <c r="P4141" s="96">
        <v>9740</v>
      </c>
      <c r="Q4141" s="96">
        <v>4524</v>
      </c>
      <c r="R4141" s="25"/>
      <c r="S4141" s="26"/>
      <c r="T4141" s="96"/>
      <c r="U4141" s="96"/>
      <c r="V4141" s="25"/>
      <c r="W4141" s="26"/>
      <c r="X4141" s="96"/>
      <c r="Y4141" s="96"/>
      <c r="Z4141" s="25"/>
      <c r="AA4141" s="26"/>
      <c r="AB4141" s="96"/>
      <c r="AC4141" s="96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1712</v>
      </c>
      <c r="B4142" s="110" t="s">
        <v>96</v>
      </c>
      <c r="C4142" s="110" t="s">
        <v>97</v>
      </c>
      <c r="D4142" s="21">
        <f t="shared" si="78"/>
        <v>37005</v>
      </c>
      <c r="E4142" s="24">
        <f t="shared" si="79"/>
        <v>37005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>
        <v>3605</v>
      </c>
      <c r="O4142" s="26">
        <v>3605</v>
      </c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1712</v>
      </c>
      <c r="B4143" s="110" t="s">
        <v>98</v>
      </c>
      <c r="C4143" s="110" t="s">
        <v>99</v>
      </c>
      <c r="D4143" s="21">
        <f t="shared" si="78"/>
        <v>396839</v>
      </c>
      <c r="E4143" s="24">
        <f t="shared" si="79"/>
        <v>319245.43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>
        <v>28241</v>
      </c>
      <c r="K4143" s="26">
        <v>17194.02</v>
      </c>
      <c r="L4143" s="96">
        <v>38303</v>
      </c>
      <c r="M4143" s="96">
        <v>17683.099999999999</v>
      </c>
      <c r="N4143" s="25">
        <v>43210</v>
      </c>
      <c r="O4143" s="26">
        <v>59164.63</v>
      </c>
      <c r="P4143" s="96">
        <v>91435</v>
      </c>
      <c r="Q4143" s="96">
        <v>40464.639999999999</v>
      </c>
      <c r="R4143" s="25"/>
      <c r="S4143" s="26"/>
      <c r="T4143" s="96"/>
      <c r="U4143" s="96"/>
      <c r="V4143" s="25"/>
      <c r="W4143" s="26"/>
      <c r="X4143" s="96"/>
      <c r="Y4143" s="96"/>
      <c r="Z4143" s="25"/>
      <c r="AA4143" s="26"/>
      <c r="AB4143" s="96"/>
      <c r="AC4143" s="96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1712</v>
      </c>
      <c r="B4144" s="110" t="s">
        <v>100</v>
      </c>
      <c r="C4144" s="110" t="s">
        <v>101</v>
      </c>
      <c r="D4144" s="21">
        <f t="shared" si="78"/>
        <v>90901.63</v>
      </c>
      <c r="E4144" s="24">
        <f t="shared" si="79"/>
        <v>90901.63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>
        <v>0</v>
      </c>
      <c r="K4144" s="26">
        <v>0</v>
      </c>
      <c r="L4144" s="96"/>
      <c r="M4144" s="96"/>
      <c r="N4144" s="25">
        <v>36500</v>
      </c>
      <c r="O4144" s="26">
        <v>36500</v>
      </c>
      <c r="P4144" s="96">
        <v>5510</v>
      </c>
      <c r="Q4144" s="96">
        <v>5510</v>
      </c>
      <c r="R4144" s="25"/>
      <c r="S4144" s="26"/>
      <c r="T4144" s="96"/>
      <c r="U4144" s="96"/>
      <c r="V4144" s="25"/>
      <c r="W4144" s="26"/>
      <c r="X4144" s="96"/>
      <c r="Y4144" s="96"/>
      <c r="Z4144" s="25"/>
      <c r="AA4144" s="26"/>
      <c r="AB4144" s="96"/>
      <c r="AC4144" s="96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1712</v>
      </c>
      <c r="B4145" s="110" t="s">
        <v>102</v>
      </c>
      <c r="C4145" s="110" t="s">
        <v>103</v>
      </c>
      <c r="D4145" s="21">
        <f t="shared" si="78"/>
        <v>149178.43000000002</v>
      </c>
      <c r="E4145" s="24">
        <f t="shared" si="79"/>
        <v>149178.43000000002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>
        <v>46261.9</v>
      </c>
      <c r="K4145" s="26">
        <v>46261.9</v>
      </c>
      <c r="L4145" s="96">
        <v>41918.82</v>
      </c>
      <c r="M4145" s="96">
        <v>41918.82</v>
      </c>
      <c r="N4145" s="25">
        <v>18515.23</v>
      </c>
      <c r="O4145" s="26">
        <v>18515.23</v>
      </c>
      <c r="P4145" s="96">
        <v>1298.6199999999999</v>
      </c>
      <c r="Q4145" s="96">
        <v>1298.6199999999999</v>
      </c>
      <c r="R4145" s="25"/>
      <c r="S4145" s="26"/>
      <c r="T4145" s="96"/>
      <c r="U4145" s="96"/>
      <c r="V4145" s="25"/>
      <c r="W4145" s="26"/>
      <c r="X4145" s="96"/>
      <c r="Y4145" s="96"/>
      <c r="Z4145" s="25"/>
      <c r="AA4145" s="26"/>
      <c r="AB4145" s="96"/>
      <c r="AC4145" s="96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1712</v>
      </c>
      <c r="B4146" s="110" t="s">
        <v>104</v>
      </c>
      <c r="C4146" s="110" t="s">
        <v>105</v>
      </c>
      <c r="D4146" s="21">
        <f t="shared" si="78"/>
        <v>162096</v>
      </c>
      <c r="E4146" s="24">
        <f t="shared" si="79"/>
        <v>172768.44</v>
      </c>
      <c r="F4146" s="90">
        <v>74365</v>
      </c>
      <c r="G4146" s="90">
        <v>75835</v>
      </c>
      <c r="H4146" s="96">
        <v>14988</v>
      </c>
      <c r="I4146" s="96">
        <v>25240</v>
      </c>
      <c r="J4146" s="25">
        <v>18545</v>
      </c>
      <c r="K4146" s="26">
        <v>24215.439999999999</v>
      </c>
      <c r="L4146" s="96">
        <v>9600</v>
      </c>
      <c r="M4146" s="96">
        <v>1480</v>
      </c>
      <c r="N4146" s="25">
        <v>3725</v>
      </c>
      <c r="O4146" s="26">
        <v>3305</v>
      </c>
      <c r="P4146" s="96">
        <v>40873</v>
      </c>
      <c r="Q4146" s="96">
        <v>42693</v>
      </c>
      <c r="R4146" s="25"/>
      <c r="S4146" s="26"/>
      <c r="T4146" s="96"/>
      <c r="U4146" s="96"/>
      <c r="V4146" s="25"/>
      <c r="W4146" s="26"/>
      <c r="X4146" s="96"/>
      <c r="Y4146" s="96"/>
      <c r="Z4146" s="25"/>
      <c r="AA4146" s="26"/>
      <c r="AB4146" s="96"/>
      <c r="AC4146" s="96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1712</v>
      </c>
      <c r="B4147" s="110" t="s">
        <v>106</v>
      </c>
      <c r="C4147" s="110" t="s">
        <v>107</v>
      </c>
      <c r="D4147" s="21">
        <f t="shared" si="78"/>
        <v>129760</v>
      </c>
      <c r="E4147" s="24">
        <f t="shared" si="79"/>
        <v>129760</v>
      </c>
      <c r="F4147" s="90"/>
      <c r="G4147" s="90"/>
      <c r="H4147" s="96"/>
      <c r="I4147" s="96"/>
      <c r="J4147" s="25">
        <v>2000</v>
      </c>
      <c r="K4147" s="26">
        <v>2000</v>
      </c>
      <c r="L4147" s="96">
        <v>6150</v>
      </c>
      <c r="M4147" s="96">
        <v>6150</v>
      </c>
      <c r="N4147" s="25">
        <v>119110</v>
      </c>
      <c r="O4147" s="26">
        <v>119110</v>
      </c>
      <c r="P4147" s="96">
        <v>2500</v>
      </c>
      <c r="Q4147" s="96">
        <v>2500</v>
      </c>
      <c r="R4147" s="25"/>
      <c r="S4147" s="26"/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1712</v>
      </c>
      <c r="B4148" s="110" t="s">
        <v>108</v>
      </c>
      <c r="C4148" s="110" t="s">
        <v>109</v>
      </c>
      <c r="D4148" s="21">
        <f t="shared" si="78"/>
        <v>174900</v>
      </c>
      <c r="E4148" s="24">
        <f t="shared" si="79"/>
        <v>143663.08000000002</v>
      </c>
      <c r="F4148" s="90">
        <v>27450</v>
      </c>
      <c r="G4148" s="90">
        <v>25900</v>
      </c>
      <c r="H4148" s="96">
        <v>64650</v>
      </c>
      <c r="I4148" s="96">
        <v>16110</v>
      </c>
      <c r="J4148" s="25">
        <v>0</v>
      </c>
      <c r="K4148" s="26">
        <v>0</v>
      </c>
      <c r="L4148" s="96">
        <v>0</v>
      </c>
      <c r="M4148" s="96">
        <v>13372.8</v>
      </c>
      <c r="N4148" s="25">
        <v>82800</v>
      </c>
      <c r="O4148" s="26">
        <v>81780.28</v>
      </c>
      <c r="P4148" s="96">
        <v>0</v>
      </c>
      <c r="Q4148" s="96">
        <v>6500</v>
      </c>
      <c r="R4148" s="25"/>
      <c r="S4148" s="26"/>
      <c r="T4148" s="96"/>
      <c r="U4148" s="96"/>
      <c r="V4148" s="25"/>
      <c r="W4148" s="26"/>
      <c r="X4148" s="96"/>
      <c r="Y4148" s="96"/>
      <c r="Z4148" s="25"/>
      <c r="AA4148" s="26"/>
      <c r="AB4148" s="96"/>
      <c r="AC4148" s="96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1712</v>
      </c>
      <c r="B4149" s="110" t="s">
        <v>110</v>
      </c>
      <c r="C4149" s="110" t="s">
        <v>111</v>
      </c>
      <c r="D4149" s="21">
        <f t="shared" si="78"/>
        <v>669053</v>
      </c>
      <c r="E4149" s="24">
        <f t="shared" si="79"/>
        <v>620531.27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>
        <v>148645</v>
      </c>
      <c r="K4149" s="26">
        <v>213268.24</v>
      </c>
      <c r="L4149" s="96">
        <v>17110</v>
      </c>
      <c r="M4149" s="96">
        <v>21400</v>
      </c>
      <c r="N4149" s="25">
        <v>45055</v>
      </c>
      <c r="O4149" s="26">
        <v>55590</v>
      </c>
      <c r="P4149" s="96">
        <v>231340</v>
      </c>
      <c r="Q4149" s="96">
        <v>45344</v>
      </c>
      <c r="R4149" s="25"/>
      <c r="S4149" s="26"/>
      <c r="T4149" s="96"/>
      <c r="U4149" s="96"/>
      <c r="V4149" s="25"/>
      <c r="W4149" s="26"/>
      <c r="X4149" s="96"/>
      <c r="Y4149" s="96"/>
      <c r="Z4149" s="25"/>
      <c r="AA4149" s="26"/>
      <c r="AB4149" s="96"/>
      <c r="AC4149" s="96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1712</v>
      </c>
      <c r="B4150" s="110" t="s">
        <v>112</v>
      </c>
      <c r="C4150" s="110" t="s">
        <v>113</v>
      </c>
      <c r="D4150" s="21">
        <f t="shared" si="78"/>
        <v>265497</v>
      </c>
      <c r="E4150" s="24">
        <f t="shared" si="79"/>
        <v>262050.21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>
        <v>13258</v>
      </c>
      <c r="K4150" s="26">
        <v>8548</v>
      </c>
      <c r="L4150" s="96">
        <v>0</v>
      </c>
      <c r="M4150" s="96">
        <v>461</v>
      </c>
      <c r="N4150" s="25">
        <v>40075</v>
      </c>
      <c r="O4150" s="26">
        <v>40075</v>
      </c>
      <c r="P4150" s="96">
        <v>119376</v>
      </c>
      <c r="Q4150" s="96">
        <v>112949.53</v>
      </c>
      <c r="R4150" s="25"/>
      <c r="S4150" s="26"/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1712</v>
      </c>
      <c r="B4151" s="110" t="s">
        <v>114</v>
      </c>
      <c r="C4151" s="110" t="s">
        <v>115</v>
      </c>
      <c r="D4151" s="21">
        <f t="shared" si="78"/>
        <v>19000</v>
      </c>
      <c r="E4151" s="24">
        <f t="shared" si="79"/>
        <v>19000</v>
      </c>
      <c r="F4151" s="90"/>
      <c r="G4151" s="90"/>
      <c r="H4151" s="96"/>
      <c r="I4151" s="96"/>
      <c r="J4151" s="25">
        <v>18400</v>
      </c>
      <c r="K4151" s="26">
        <v>18400</v>
      </c>
      <c r="L4151" s="96"/>
      <c r="M4151" s="96"/>
      <c r="N4151" s="25"/>
      <c r="O4151" s="26"/>
      <c r="P4151" s="96">
        <v>600</v>
      </c>
      <c r="Q4151" s="96">
        <v>600</v>
      </c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1712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11510.28</v>
      </c>
      <c r="F4152" s="90"/>
      <c r="G4152" s="90"/>
      <c r="H4152" s="91"/>
      <c r="I4152" s="91"/>
      <c r="J4152" s="92">
        <v>0</v>
      </c>
      <c r="K4152" s="93">
        <v>11510.28</v>
      </c>
      <c r="L4152" s="91">
        <v>0</v>
      </c>
      <c r="M4152" s="91">
        <v>0</v>
      </c>
      <c r="N4152" s="92">
        <v>0</v>
      </c>
      <c r="O4152" s="93">
        <v>0</v>
      </c>
      <c r="P4152" s="96">
        <v>0</v>
      </c>
      <c r="Q4152" s="96">
        <v>0</v>
      </c>
      <c r="R4152" s="92"/>
      <c r="S4152" s="93"/>
      <c r="T4152" s="91"/>
      <c r="U4152" s="91"/>
      <c r="V4152" s="92"/>
      <c r="W4152" s="93"/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1712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1712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1712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1712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1712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1712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1712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>
        <v>0</v>
      </c>
      <c r="K4159" s="93">
        <v>0</v>
      </c>
      <c r="L4159" s="91">
        <v>0</v>
      </c>
      <c r="M4159" s="91">
        <v>0</v>
      </c>
      <c r="N4159" s="92">
        <v>0</v>
      </c>
      <c r="O4159" s="93">
        <v>0</v>
      </c>
      <c r="P4159" s="91">
        <v>0</v>
      </c>
      <c r="Q4159" s="91">
        <v>0</v>
      </c>
      <c r="R4159" s="92"/>
      <c r="S4159" s="93"/>
      <c r="T4159" s="91"/>
      <c r="U4159" s="91"/>
      <c r="V4159" s="92"/>
      <c r="W4159" s="93"/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1712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1712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214671.30000000002</v>
      </c>
      <c r="F4161" s="90">
        <v>0</v>
      </c>
      <c r="G4161" s="90">
        <v>42934.26</v>
      </c>
      <c r="H4161" s="91">
        <v>0</v>
      </c>
      <c r="I4161" s="91">
        <v>42934.26</v>
      </c>
      <c r="J4161" s="92">
        <v>0</v>
      </c>
      <c r="K4161" s="93">
        <v>0</v>
      </c>
      <c r="L4161" s="91">
        <v>0</v>
      </c>
      <c r="M4161" s="91">
        <v>42934.26</v>
      </c>
      <c r="N4161" s="92">
        <v>0</v>
      </c>
      <c r="O4161" s="93">
        <v>42934.26</v>
      </c>
      <c r="P4161" s="91">
        <v>0</v>
      </c>
      <c r="Q4161" s="91">
        <v>42934.26</v>
      </c>
      <c r="R4161" s="92"/>
      <c r="S4161" s="93"/>
      <c r="T4161" s="91"/>
      <c r="U4161" s="91"/>
      <c r="V4161" s="92"/>
      <c r="W4161" s="93"/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1712</v>
      </c>
      <c r="B4162" s="110" t="s">
        <v>136</v>
      </c>
      <c r="C4162" s="110" t="s">
        <v>137</v>
      </c>
      <c r="D4162" s="21">
        <f t="shared" si="78"/>
        <v>2589000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>
        <v>0</v>
      </c>
      <c r="K4162" s="93">
        <v>0</v>
      </c>
      <c r="L4162" s="91">
        <v>0</v>
      </c>
      <c r="M4162" s="91">
        <v>0</v>
      </c>
      <c r="N4162" s="92">
        <v>2589000</v>
      </c>
      <c r="O4162" s="93">
        <v>0</v>
      </c>
      <c r="P4162" s="91">
        <v>0</v>
      </c>
      <c r="Q4162" s="91">
        <v>0</v>
      </c>
      <c r="R4162" s="92"/>
      <c r="S4162" s="93"/>
      <c r="T4162" s="91"/>
      <c r="U4162" s="91"/>
      <c r="V4162" s="92"/>
      <c r="W4162" s="93"/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1712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1712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488192.2</v>
      </c>
      <c r="F4164" s="90">
        <v>0</v>
      </c>
      <c r="G4164" s="90">
        <v>95912.44</v>
      </c>
      <c r="H4164" s="91">
        <v>0</v>
      </c>
      <c r="I4164" s="91">
        <v>95912.44</v>
      </c>
      <c r="J4164" s="92">
        <v>0</v>
      </c>
      <c r="K4164" s="93">
        <v>0</v>
      </c>
      <c r="L4164" s="91">
        <v>0</v>
      </c>
      <c r="M4164" s="91">
        <v>95912.44</v>
      </c>
      <c r="N4164" s="92">
        <v>0</v>
      </c>
      <c r="O4164" s="93">
        <v>95912.44</v>
      </c>
      <c r="P4164" s="91">
        <v>0</v>
      </c>
      <c r="Q4164" s="91">
        <v>104542.44</v>
      </c>
      <c r="R4164" s="92"/>
      <c r="S4164" s="93"/>
      <c r="T4164" s="91"/>
      <c r="U4164" s="91"/>
      <c r="V4164" s="92"/>
      <c r="W4164" s="93"/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1712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>
        <v>0</v>
      </c>
      <c r="K4165" s="93">
        <v>0</v>
      </c>
      <c r="L4165" s="91">
        <v>0</v>
      </c>
      <c r="M4165" s="91">
        <v>0</v>
      </c>
      <c r="N4165" s="92">
        <v>0</v>
      </c>
      <c r="O4165" s="93">
        <v>0</v>
      </c>
      <c r="P4165" s="91">
        <v>0</v>
      </c>
      <c r="Q4165" s="91">
        <v>0</v>
      </c>
      <c r="R4165" s="92"/>
      <c r="S4165" s="93"/>
      <c r="T4165" s="91"/>
      <c r="U4165" s="91"/>
      <c r="V4165" s="92"/>
      <c r="W4165" s="93"/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1712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1712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443221.58</v>
      </c>
      <c r="F4167" s="90">
        <v>0</v>
      </c>
      <c r="G4167" s="90">
        <v>65487.65</v>
      </c>
      <c r="H4167" s="91">
        <v>0</v>
      </c>
      <c r="I4167" s="91">
        <v>65487.65</v>
      </c>
      <c r="J4167" s="92">
        <v>0</v>
      </c>
      <c r="K4167" s="93">
        <v>13833.33</v>
      </c>
      <c r="L4167" s="91">
        <v>0</v>
      </c>
      <c r="M4167" s="91">
        <v>65487.65</v>
      </c>
      <c r="N4167" s="92">
        <v>0</v>
      </c>
      <c r="O4167" s="93">
        <v>167437.65</v>
      </c>
      <c r="P4167" s="91">
        <v>0</v>
      </c>
      <c r="Q4167" s="91">
        <v>65487.65</v>
      </c>
      <c r="R4167" s="92"/>
      <c r="S4167" s="93"/>
      <c r="T4167" s="91"/>
      <c r="U4167" s="91"/>
      <c r="V4167" s="92"/>
      <c r="W4167" s="93"/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1712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1712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1712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1712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>
        <v>0</v>
      </c>
      <c r="M4171" s="91">
        <v>0</v>
      </c>
      <c r="N4171" s="92">
        <v>0</v>
      </c>
      <c r="O4171" s="93">
        <v>0</v>
      </c>
      <c r="P4171" s="91">
        <v>0</v>
      </c>
      <c r="Q4171" s="91">
        <v>0</v>
      </c>
      <c r="R4171" s="92"/>
      <c r="S4171" s="93"/>
      <c r="T4171" s="91"/>
      <c r="U4171" s="91"/>
      <c r="V4171" s="92"/>
      <c r="W4171" s="93"/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1712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>
        <v>0</v>
      </c>
      <c r="K4172" s="26">
        <v>0</v>
      </c>
      <c r="L4172" s="96">
        <v>0</v>
      </c>
      <c r="M4172" s="96">
        <v>0</v>
      </c>
      <c r="N4172" s="25">
        <v>0</v>
      </c>
      <c r="O4172" s="26">
        <v>0</v>
      </c>
      <c r="P4172" s="91">
        <v>0</v>
      </c>
      <c r="Q4172" s="91">
        <v>0</v>
      </c>
      <c r="R4172" s="25"/>
      <c r="S4172" s="26"/>
      <c r="T4172" s="96"/>
      <c r="U4172" s="96"/>
      <c r="V4172" s="25"/>
      <c r="W4172" s="26"/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1712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>
        <v>0</v>
      </c>
      <c r="K4173" s="26">
        <v>0</v>
      </c>
      <c r="L4173" s="96">
        <v>0</v>
      </c>
      <c r="M4173" s="96">
        <v>0</v>
      </c>
      <c r="N4173" s="25">
        <v>0</v>
      </c>
      <c r="O4173" s="26">
        <v>0</v>
      </c>
      <c r="P4173" s="96">
        <v>0</v>
      </c>
      <c r="Q4173" s="96">
        <v>0</v>
      </c>
      <c r="R4173" s="25"/>
      <c r="S4173" s="26"/>
      <c r="T4173" s="96"/>
      <c r="U4173" s="96"/>
      <c r="V4173" s="25"/>
      <c r="W4173" s="26"/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1712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>
        <v>0</v>
      </c>
      <c r="K4174" s="26">
        <v>0</v>
      </c>
      <c r="L4174" s="96">
        <v>0</v>
      </c>
      <c r="M4174" s="96">
        <v>0</v>
      </c>
      <c r="N4174" s="25">
        <v>0</v>
      </c>
      <c r="O4174" s="26">
        <v>0</v>
      </c>
      <c r="P4174" s="96">
        <v>0</v>
      </c>
      <c r="Q4174" s="96">
        <v>0</v>
      </c>
      <c r="R4174" s="25"/>
      <c r="S4174" s="26"/>
      <c r="T4174" s="96"/>
      <c r="U4174" s="96"/>
      <c r="V4174" s="25"/>
      <c r="W4174" s="26"/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1712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>
        <v>0</v>
      </c>
      <c r="M4175" s="96">
        <v>0</v>
      </c>
      <c r="N4175" s="25">
        <v>0</v>
      </c>
      <c r="O4175" s="26">
        <v>0</v>
      </c>
      <c r="P4175" s="96">
        <v>0</v>
      </c>
      <c r="Q4175" s="96">
        <v>0</v>
      </c>
      <c r="R4175" s="25"/>
      <c r="S4175" s="26"/>
      <c r="T4175" s="96"/>
      <c r="U4175" s="96"/>
      <c r="V4175" s="25"/>
      <c r="W4175" s="26"/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1712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>
        <v>0</v>
      </c>
      <c r="K4176" s="26">
        <v>0</v>
      </c>
      <c r="L4176" s="96">
        <v>0</v>
      </c>
      <c r="M4176" s="96">
        <v>0</v>
      </c>
      <c r="N4176" s="25">
        <v>0</v>
      </c>
      <c r="O4176" s="26">
        <v>0</v>
      </c>
      <c r="P4176" s="96">
        <v>0</v>
      </c>
      <c r="Q4176" s="96">
        <v>0</v>
      </c>
      <c r="R4176" s="25"/>
      <c r="S4176" s="26"/>
      <c r="T4176" s="96"/>
      <c r="U4176" s="96"/>
      <c r="V4176" s="25"/>
      <c r="W4176" s="26"/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1712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1712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1712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1712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1712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1712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1712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61280.55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>
        <v>0</v>
      </c>
      <c r="M4183" s="96">
        <v>12256.11</v>
      </c>
      <c r="N4183" s="25">
        <v>0</v>
      </c>
      <c r="O4183" s="26">
        <v>12256.11</v>
      </c>
      <c r="P4183" s="96">
        <v>0</v>
      </c>
      <c r="Q4183" s="96">
        <v>12256.11</v>
      </c>
      <c r="R4183" s="25"/>
      <c r="S4183" s="26"/>
      <c r="T4183" s="96"/>
      <c r="U4183" s="96"/>
      <c r="V4183" s="25"/>
      <c r="W4183" s="26"/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1712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31988.1</v>
      </c>
      <c r="F4184" s="90">
        <v>0</v>
      </c>
      <c r="G4184" s="90">
        <v>6397.62</v>
      </c>
      <c r="H4184" s="96">
        <v>0</v>
      </c>
      <c r="I4184" s="96">
        <v>6397.62</v>
      </c>
      <c r="J4184" s="25">
        <v>0</v>
      </c>
      <c r="K4184" s="26">
        <v>0</v>
      </c>
      <c r="L4184" s="96">
        <v>0</v>
      </c>
      <c r="M4184" s="96">
        <v>6397.62</v>
      </c>
      <c r="N4184" s="25">
        <v>0</v>
      </c>
      <c r="O4184" s="26">
        <v>6397.62</v>
      </c>
      <c r="P4184" s="96">
        <v>0</v>
      </c>
      <c r="Q4184" s="96">
        <v>6397.62</v>
      </c>
      <c r="R4184" s="25"/>
      <c r="S4184" s="26"/>
      <c r="T4184" s="96"/>
      <c r="U4184" s="96"/>
      <c r="V4184" s="25"/>
      <c r="W4184" s="26"/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1712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43363.05</v>
      </c>
      <c r="F4185" s="90">
        <v>0</v>
      </c>
      <c r="G4185" s="90">
        <v>8672.61</v>
      </c>
      <c r="H4185" s="96">
        <v>0</v>
      </c>
      <c r="I4185" s="96">
        <v>8672.61</v>
      </c>
      <c r="J4185" s="25">
        <v>0</v>
      </c>
      <c r="K4185" s="26">
        <v>0</v>
      </c>
      <c r="L4185" s="96">
        <v>0</v>
      </c>
      <c r="M4185" s="96">
        <v>8672.61</v>
      </c>
      <c r="N4185" s="25">
        <v>0</v>
      </c>
      <c r="O4185" s="26">
        <v>8672.61</v>
      </c>
      <c r="P4185" s="96">
        <v>0</v>
      </c>
      <c r="Q4185" s="96">
        <v>8672.61</v>
      </c>
      <c r="R4185" s="25"/>
      <c r="S4185" s="26"/>
      <c r="T4185" s="96"/>
      <c r="U4185" s="96"/>
      <c r="V4185" s="25"/>
      <c r="W4185" s="26"/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1712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43270.55</v>
      </c>
      <c r="F4186" s="90">
        <v>0</v>
      </c>
      <c r="G4186" s="90">
        <v>8654.11</v>
      </c>
      <c r="H4186" s="96">
        <v>0</v>
      </c>
      <c r="I4186" s="96">
        <v>8654.11</v>
      </c>
      <c r="J4186" s="25">
        <v>0</v>
      </c>
      <c r="K4186" s="26">
        <v>0</v>
      </c>
      <c r="L4186" s="96">
        <v>0</v>
      </c>
      <c r="M4186" s="96">
        <v>8654.11</v>
      </c>
      <c r="N4186" s="25">
        <v>0</v>
      </c>
      <c r="O4186" s="26">
        <v>8654.11</v>
      </c>
      <c r="P4186" s="96">
        <v>0</v>
      </c>
      <c r="Q4186" s="96">
        <v>8654.11</v>
      </c>
      <c r="R4186" s="25"/>
      <c r="S4186" s="26"/>
      <c r="T4186" s="96"/>
      <c r="U4186" s="96"/>
      <c r="V4186" s="25"/>
      <c r="W4186" s="26"/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1712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1099.7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>
        <v>0</v>
      </c>
      <c r="M4187" s="96">
        <v>219.94</v>
      </c>
      <c r="N4187" s="25">
        <v>0</v>
      </c>
      <c r="O4187" s="26">
        <v>219.94</v>
      </c>
      <c r="P4187" s="96">
        <v>0</v>
      </c>
      <c r="Q4187" s="96">
        <v>219.94</v>
      </c>
      <c r="R4187" s="25"/>
      <c r="S4187" s="26"/>
      <c r="T4187" s="96"/>
      <c r="U4187" s="96"/>
      <c r="V4187" s="25"/>
      <c r="W4187" s="26"/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1712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129057.12</v>
      </c>
      <c r="F4188" s="90">
        <v>0</v>
      </c>
      <c r="G4188" s="90">
        <v>24857.78</v>
      </c>
      <c r="H4188" s="96">
        <v>0</v>
      </c>
      <c r="I4188" s="96">
        <v>24857.78</v>
      </c>
      <c r="J4188" s="25">
        <v>0</v>
      </c>
      <c r="K4188" s="26">
        <v>4768.22</v>
      </c>
      <c r="L4188" s="96">
        <v>0</v>
      </c>
      <c r="M4188" s="96">
        <v>24857.78</v>
      </c>
      <c r="N4188" s="25">
        <v>0</v>
      </c>
      <c r="O4188" s="26">
        <v>24857.78</v>
      </c>
      <c r="P4188" s="96">
        <v>0</v>
      </c>
      <c r="Q4188" s="96">
        <v>24857.78</v>
      </c>
      <c r="R4188" s="25"/>
      <c r="S4188" s="26"/>
      <c r="T4188" s="96"/>
      <c r="U4188" s="96"/>
      <c r="V4188" s="25"/>
      <c r="W4188" s="26"/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1712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>
        <v>0</v>
      </c>
      <c r="K4189" s="26">
        <v>0</v>
      </c>
      <c r="L4189" s="96">
        <v>0</v>
      </c>
      <c r="M4189" s="96">
        <v>0</v>
      </c>
      <c r="N4189" s="25">
        <v>0</v>
      </c>
      <c r="O4189" s="26">
        <v>0</v>
      </c>
      <c r="P4189" s="96">
        <v>0</v>
      </c>
      <c r="Q4189" s="96">
        <v>0</v>
      </c>
      <c r="R4189" s="25"/>
      <c r="S4189" s="26"/>
      <c r="T4189" s="96"/>
      <c r="U4189" s="96"/>
      <c r="V4189" s="25"/>
      <c r="W4189" s="26"/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1712</v>
      </c>
      <c r="B4190" s="110" t="s">
        <v>192</v>
      </c>
      <c r="C4190" s="110" t="s">
        <v>193</v>
      </c>
      <c r="D4190" s="21">
        <f t="shared" si="78"/>
        <v>2810000</v>
      </c>
      <c r="E4190" s="24">
        <f t="shared" si="79"/>
        <v>0</v>
      </c>
      <c r="F4190" s="90">
        <v>0</v>
      </c>
      <c r="G4190" s="90">
        <v>0</v>
      </c>
      <c r="H4190" s="96">
        <v>0</v>
      </c>
      <c r="I4190" s="96">
        <v>0</v>
      </c>
      <c r="J4190" s="25">
        <v>0</v>
      </c>
      <c r="K4190" s="26">
        <v>0</v>
      </c>
      <c r="L4190" s="96">
        <v>0</v>
      </c>
      <c r="M4190" s="96">
        <v>0</v>
      </c>
      <c r="N4190" s="25">
        <v>2810000</v>
      </c>
      <c r="O4190" s="26">
        <v>0</v>
      </c>
      <c r="P4190" s="96">
        <v>0</v>
      </c>
      <c r="Q4190" s="96">
        <v>0</v>
      </c>
      <c r="R4190" s="25"/>
      <c r="S4190" s="26"/>
      <c r="T4190" s="96"/>
      <c r="U4190" s="96"/>
      <c r="V4190" s="25"/>
      <c r="W4190" s="26"/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1712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>
        <v>0</v>
      </c>
      <c r="K4191" s="26">
        <v>0</v>
      </c>
      <c r="L4191" s="96">
        <v>0</v>
      </c>
      <c r="M4191" s="96">
        <v>0</v>
      </c>
      <c r="N4191" s="25">
        <v>0</v>
      </c>
      <c r="O4191" s="26">
        <v>0</v>
      </c>
      <c r="P4191" s="96">
        <v>0</v>
      </c>
      <c r="Q4191" s="96">
        <v>0</v>
      </c>
      <c r="R4191" s="25"/>
      <c r="S4191" s="26"/>
      <c r="T4191" s="96"/>
      <c r="U4191" s="96"/>
      <c r="V4191" s="25"/>
      <c r="W4191" s="26"/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1712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>
        <v>0</v>
      </c>
      <c r="I4192" s="96">
        <v>0</v>
      </c>
      <c r="J4192" s="25">
        <v>0</v>
      </c>
      <c r="K4192" s="26">
        <v>0</v>
      </c>
      <c r="L4192" s="96">
        <v>0</v>
      </c>
      <c r="M4192" s="96">
        <v>0</v>
      </c>
      <c r="N4192" s="25">
        <v>0</v>
      </c>
      <c r="O4192" s="26">
        <v>0</v>
      </c>
      <c r="P4192" s="96">
        <v>0</v>
      </c>
      <c r="Q4192" s="96">
        <v>0</v>
      </c>
      <c r="R4192" s="25"/>
      <c r="S4192" s="26"/>
      <c r="T4192" s="96"/>
      <c r="U4192" s="96"/>
      <c r="V4192" s="25"/>
      <c r="W4192" s="26"/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1712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>
        <v>0</v>
      </c>
      <c r="M4193" s="96">
        <v>0</v>
      </c>
      <c r="N4193" s="25">
        <v>0</v>
      </c>
      <c r="O4193" s="26">
        <v>0</v>
      </c>
      <c r="P4193" s="96">
        <v>0</v>
      </c>
      <c r="Q4193" s="96">
        <v>0</v>
      </c>
      <c r="R4193" s="25"/>
      <c r="S4193" s="26"/>
      <c r="T4193" s="96"/>
      <c r="U4193" s="96"/>
      <c r="V4193" s="25"/>
      <c r="W4193" s="26"/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1712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>
        <v>0</v>
      </c>
      <c r="M4194" s="96">
        <v>0</v>
      </c>
      <c r="N4194" s="25">
        <v>0</v>
      </c>
      <c r="O4194" s="26">
        <v>0</v>
      </c>
      <c r="P4194" s="96">
        <v>0</v>
      </c>
      <c r="Q4194" s="96">
        <v>0</v>
      </c>
      <c r="R4194" s="25"/>
      <c r="S4194" s="26"/>
      <c r="T4194" s="96"/>
      <c r="U4194" s="96"/>
      <c r="V4194" s="25"/>
      <c r="W4194" s="26"/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1712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>
        <v>0</v>
      </c>
      <c r="M4195" s="96">
        <v>0</v>
      </c>
      <c r="N4195" s="25">
        <v>0</v>
      </c>
      <c r="O4195" s="26">
        <v>0</v>
      </c>
      <c r="P4195" s="96">
        <v>0</v>
      </c>
      <c r="Q4195" s="96">
        <v>0</v>
      </c>
      <c r="R4195" s="25"/>
      <c r="S4195" s="26"/>
      <c r="T4195" s="96"/>
      <c r="U4195" s="96"/>
      <c r="V4195" s="25"/>
      <c r="W4195" s="26"/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1712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1712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>
        <v>0</v>
      </c>
      <c r="K4197" s="26">
        <v>0</v>
      </c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1712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41965.63</v>
      </c>
      <c r="F4198" s="90">
        <v>0</v>
      </c>
      <c r="G4198" s="90">
        <v>1719</v>
      </c>
      <c r="H4198" s="96">
        <v>0</v>
      </c>
      <c r="I4198" s="96">
        <v>1719</v>
      </c>
      <c r="J4198" s="25">
        <v>0</v>
      </c>
      <c r="K4198" s="26">
        <v>33370.629999999997</v>
      </c>
      <c r="L4198" s="96">
        <v>0</v>
      </c>
      <c r="M4198" s="96">
        <v>1719</v>
      </c>
      <c r="N4198" s="25">
        <v>0</v>
      </c>
      <c r="O4198" s="26">
        <v>1719</v>
      </c>
      <c r="P4198" s="96">
        <v>0</v>
      </c>
      <c r="Q4198" s="96">
        <v>1719</v>
      </c>
      <c r="R4198" s="25"/>
      <c r="S4198" s="26"/>
      <c r="T4198" s="96"/>
      <c r="U4198" s="96"/>
      <c r="V4198" s="25"/>
      <c r="W4198" s="26"/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1712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56275.630000000005</v>
      </c>
      <c r="F4199" s="90">
        <v>0</v>
      </c>
      <c r="G4199" s="90">
        <v>4952.75</v>
      </c>
      <c r="H4199" s="96">
        <v>0</v>
      </c>
      <c r="I4199" s="96">
        <v>4952.75</v>
      </c>
      <c r="J4199" s="25">
        <v>0</v>
      </c>
      <c r="K4199" s="26">
        <v>22145.22</v>
      </c>
      <c r="L4199" s="96">
        <v>0</v>
      </c>
      <c r="M4199" s="96">
        <v>4952.75</v>
      </c>
      <c r="N4199" s="25">
        <v>0</v>
      </c>
      <c r="O4199" s="26">
        <v>4952.75</v>
      </c>
      <c r="P4199" s="96">
        <v>0</v>
      </c>
      <c r="Q4199" s="96">
        <v>14319.41</v>
      </c>
      <c r="R4199" s="25"/>
      <c r="S4199" s="26"/>
      <c r="T4199" s="96"/>
      <c r="U4199" s="96"/>
      <c r="V4199" s="25"/>
      <c r="W4199" s="26"/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1712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40022.589999999997</v>
      </c>
      <c r="F4200" s="90">
        <v>0</v>
      </c>
      <c r="G4200" s="90">
        <v>6125.67</v>
      </c>
      <c r="H4200" s="96">
        <v>0</v>
      </c>
      <c r="I4200" s="96">
        <v>6125.67</v>
      </c>
      <c r="J4200" s="25">
        <v>0</v>
      </c>
      <c r="K4200" s="26">
        <v>9394.24</v>
      </c>
      <c r="L4200" s="96">
        <v>0</v>
      </c>
      <c r="M4200" s="96">
        <v>6125.67</v>
      </c>
      <c r="N4200" s="25">
        <v>0</v>
      </c>
      <c r="O4200" s="26">
        <v>6125.67</v>
      </c>
      <c r="P4200" s="96">
        <v>0</v>
      </c>
      <c r="Q4200" s="96">
        <v>6125.67</v>
      </c>
      <c r="R4200" s="25"/>
      <c r="S4200" s="26"/>
      <c r="T4200" s="96"/>
      <c r="U4200" s="96"/>
      <c r="V4200" s="25"/>
      <c r="W4200" s="26"/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1712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54727.22</v>
      </c>
      <c r="F4201" s="90">
        <v>0</v>
      </c>
      <c r="G4201" s="90">
        <v>6235.56</v>
      </c>
      <c r="H4201" s="96">
        <v>0</v>
      </c>
      <c r="I4201" s="96">
        <v>6235.56</v>
      </c>
      <c r="J4201" s="25">
        <v>0</v>
      </c>
      <c r="K4201" s="26">
        <v>2780</v>
      </c>
      <c r="L4201" s="96">
        <v>0</v>
      </c>
      <c r="M4201" s="96">
        <v>8155</v>
      </c>
      <c r="N4201" s="25">
        <v>0</v>
      </c>
      <c r="O4201" s="26">
        <v>21021.66</v>
      </c>
      <c r="P4201" s="96">
        <v>0</v>
      </c>
      <c r="Q4201" s="96">
        <v>10299.44</v>
      </c>
      <c r="R4201" s="25"/>
      <c r="S4201" s="26"/>
      <c r="T4201" s="96"/>
      <c r="U4201" s="96"/>
      <c r="V4201" s="25"/>
      <c r="W4201" s="26"/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1712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2722.2000000000003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>
        <v>0</v>
      </c>
      <c r="M4202" s="96">
        <v>544.44000000000005</v>
      </c>
      <c r="N4202" s="25">
        <v>0</v>
      </c>
      <c r="O4202" s="26">
        <v>544.44000000000005</v>
      </c>
      <c r="P4202" s="96">
        <v>0</v>
      </c>
      <c r="Q4202" s="96">
        <v>544.44000000000005</v>
      </c>
      <c r="R4202" s="25"/>
      <c r="S4202" s="26"/>
      <c r="T4202" s="96"/>
      <c r="U4202" s="96"/>
      <c r="V4202" s="25"/>
      <c r="W4202" s="26"/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1712</v>
      </c>
      <c r="B4203" s="110" t="s">
        <v>218</v>
      </c>
      <c r="C4203" s="110" t="s">
        <v>1567</v>
      </c>
      <c r="D4203" s="21">
        <f t="shared" si="80"/>
        <v>0</v>
      </c>
      <c r="E4203" s="24">
        <f t="shared" si="81"/>
        <v>102500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>
        <v>0</v>
      </c>
      <c r="M4203" s="96">
        <v>20500</v>
      </c>
      <c r="N4203" s="25">
        <v>0</v>
      </c>
      <c r="O4203" s="26">
        <v>20500</v>
      </c>
      <c r="P4203" s="96">
        <v>0</v>
      </c>
      <c r="Q4203" s="96">
        <v>20500</v>
      </c>
      <c r="R4203" s="25"/>
      <c r="S4203" s="26"/>
      <c r="T4203" s="96"/>
      <c r="U4203" s="96"/>
      <c r="V4203" s="25"/>
      <c r="W4203" s="26"/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1712</v>
      </c>
      <c r="B4204" s="110" t="s">
        <v>219</v>
      </c>
      <c r="C4204" s="110" t="s">
        <v>1568</v>
      </c>
      <c r="D4204" s="21">
        <f t="shared" si="80"/>
        <v>0</v>
      </c>
      <c r="E4204" s="24">
        <f t="shared" si="81"/>
        <v>34237.880000000005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>
        <v>0</v>
      </c>
      <c r="M4204" s="91">
        <v>9720.18</v>
      </c>
      <c r="N4204" s="92">
        <v>0</v>
      </c>
      <c r="O4204" s="93">
        <v>9720.18</v>
      </c>
      <c r="P4204" s="96">
        <v>0</v>
      </c>
      <c r="Q4204" s="96">
        <v>9720.18</v>
      </c>
      <c r="R4204" s="92"/>
      <c r="S4204" s="93"/>
      <c r="T4204" s="91"/>
      <c r="U4204" s="91"/>
      <c r="V4204" s="92"/>
      <c r="W4204" s="93"/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1712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1712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8608.33</v>
      </c>
      <c r="F4206" s="90"/>
      <c r="G4206" s="90"/>
      <c r="H4206" s="91"/>
      <c r="I4206" s="91"/>
      <c r="J4206" s="92">
        <v>0</v>
      </c>
      <c r="K4206" s="93">
        <v>8608.33</v>
      </c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1712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1712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1712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>
        <v>0</v>
      </c>
      <c r="K4209" s="93">
        <v>0</v>
      </c>
      <c r="L4209" s="91">
        <v>0</v>
      </c>
      <c r="M4209" s="91">
        <v>0</v>
      </c>
      <c r="N4209" s="92">
        <v>0</v>
      </c>
      <c r="O4209" s="93">
        <v>0</v>
      </c>
      <c r="P4209" s="91">
        <v>0</v>
      </c>
      <c r="Q4209" s="91">
        <v>0</v>
      </c>
      <c r="R4209" s="92"/>
      <c r="S4209" s="93"/>
      <c r="T4209" s="91"/>
      <c r="U4209" s="91"/>
      <c r="V4209" s="92"/>
      <c r="W4209" s="93"/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1712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1712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6666.6599999999989</v>
      </c>
      <c r="F4211" s="90">
        <v>0</v>
      </c>
      <c r="G4211" s="90">
        <v>0</v>
      </c>
      <c r="H4211" s="96">
        <v>0</v>
      </c>
      <c r="I4211" s="96">
        <v>0</v>
      </c>
      <c r="J4211" s="25">
        <v>0</v>
      </c>
      <c r="K4211" s="26">
        <v>0</v>
      </c>
      <c r="L4211" s="96">
        <v>0</v>
      </c>
      <c r="M4211" s="96">
        <v>1111.1099999999999</v>
      </c>
      <c r="N4211" s="25">
        <v>0</v>
      </c>
      <c r="O4211" s="26">
        <v>4444.4399999999996</v>
      </c>
      <c r="P4211" s="96">
        <v>0</v>
      </c>
      <c r="Q4211" s="96">
        <v>1111.1099999999999</v>
      </c>
      <c r="R4211" s="25"/>
      <c r="S4211" s="26"/>
      <c r="T4211" s="96"/>
      <c r="U4211" s="96"/>
      <c r="V4211" s="25"/>
      <c r="W4211" s="26"/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1712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>
        <v>0</v>
      </c>
      <c r="K4212" s="26">
        <v>0</v>
      </c>
      <c r="L4212" s="96">
        <v>0</v>
      </c>
      <c r="M4212" s="96">
        <v>0</v>
      </c>
      <c r="N4212" s="25">
        <v>0</v>
      </c>
      <c r="O4212" s="26">
        <v>0</v>
      </c>
      <c r="P4212" s="96">
        <v>0</v>
      </c>
      <c r="Q4212" s="96">
        <v>0</v>
      </c>
      <c r="R4212" s="25"/>
      <c r="S4212" s="26"/>
      <c r="T4212" s="96"/>
      <c r="U4212" s="96"/>
      <c r="V4212" s="25"/>
      <c r="W4212" s="26"/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1712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1712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248083.34999999998</v>
      </c>
      <c r="F4214" s="90">
        <v>0</v>
      </c>
      <c r="G4214" s="90">
        <v>49616.67</v>
      </c>
      <c r="H4214" s="91">
        <v>0</v>
      </c>
      <c r="I4214" s="91">
        <v>49616.67</v>
      </c>
      <c r="J4214" s="92">
        <v>0</v>
      </c>
      <c r="K4214" s="93">
        <v>0</v>
      </c>
      <c r="L4214" s="91">
        <v>0</v>
      </c>
      <c r="M4214" s="91">
        <v>49616.67</v>
      </c>
      <c r="N4214" s="92">
        <v>0</v>
      </c>
      <c r="O4214" s="93">
        <v>49616.67</v>
      </c>
      <c r="P4214" s="96">
        <v>0</v>
      </c>
      <c r="Q4214" s="96">
        <v>49616.67</v>
      </c>
      <c r="R4214" s="92"/>
      <c r="S4214" s="93"/>
      <c r="T4214" s="91"/>
      <c r="U4214" s="91"/>
      <c r="V4214" s="92"/>
      <c r="W4214" s="93"/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1712</v>
      </c>
      <c r="B4215" s="110" t="s">
        <v>240</v>
      </c>
      <c r="C4215" s="110" t="s">
        <v>241</v>
      </c>
      <c r="D4215" s="21">
        <f t="shared" si="80"/>
        <v>1213297.42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>
        <v>0</v>
      </c>
      <c r="K4215" s="26">
        <v>0</v>
      </c>
      <c r="L4215" s="96">
        <v>0</v>
      </c>
      <c r="M4215" s="96">
        <v>0</v>
      </c>
      <c r="N4215" s="25">
        <v>1213297.42</v>
      </c>
      <c r="O4215" s="26">
        <v>0</v>
      </c>
      <c r="P4215" s="91">
        <v>0</v>
      </c>
      <c r="Q4215" s="91">
        <v>0</v>
      </c>
      <c r="R4215" s="25"/>
      <c r="S4215" s="26"/>
      <c r="T4215" s="96"/>
      <c r="U4215" s="96"/>
      <c r="V4215" s="25"/>
      <c r="W4215" s="26"/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1712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1712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1246616.0199999998</v>
      </c>
      <c r="F4217" s="90">
        <v>0</v>
      </c>
      <c r="G4217" s="90">
        <v>6663.72</v>
      </c>
      <c r="H4217" s="91">
        <v>0</v>
      </c>
      <c r="I4217" s="91">
        <v>6663.72</v>
      </c>
      <c r="J4217" s="92">
        <v>0</v>
      </c>
      <c r="K4217" s="93">
        <v>0</v>
      </c>
      <c r="L4217" s="91">
        <v>0</v>
      </c>
      <c r="M4217" s="91">
        <v>6663.72</v>
      </c>
      <c r="N4217" s="92">
        <v>0</v>
      </c>
      <c r="O4217" s="93">
        <v>1219961.1399999999</v>
      </c>
      <c r="P4217" s="96">
        <v>0</v>
      </c>
      <c r="Q4217" s="96">
        <v>6663.72</v>
      </c>
      <c r="R4217" s="92"/>
      <c r="S4217" s="93"/>
      <c r="T4217" s="91"/>
      <c r="U4217" s="91"/>
      <c r="V4217" s="92"/>
      <c r="W4217" s="93"/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1712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>
        <v>0</v>
      </c>
      <c r="K4218" s="26">
        <v>0</v>
      </c>
      <c r="L4218" s="96">
        <v>0</v>
      </c>
      <c r="M4218" s="96">
        <v>0</v>
      </c>
      <c r="N4218" s="25">
        <v>0</v>
      </c>
      <c r="O4218" s="26">
        <v>0</v>
      </c>
      <c r="P4218" s="91">
        <v>0</v>
      </c>
      <c r="Q4218" s="91">
        <v>0</v>
      </c>
      <c r="R4218" s="25"/>
      <c r="S4218" s="26"/>
      <c r="T4218" s="96"/>
      <c r="U4218" s="96"/>
      <c r="V4218" s="25"/>
      <c r="W4218" s="26"/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1712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1712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>
        <v>0</v>
      </c>
      <c r="K4220" s="93">
        <v>0</v>
      </c>
      <c r="L4220" s="91">
        <v>0</v>
      </c>
      <c r="M4220" s="91">
        <v>0</v>
      </c>
      <c r="N4220" s="92">
        <v>0</v>
      </c>
      <c r="O4220" s="93">
        <v>0</v>
      </c>
      <c r="P4220" s="91">
        <v>0</v>
      </c>
      <c r="Q4220" s="91">
        <v>0</v>
      </c>
      <c r="R4220" s="92"/>
      <c r="S4220" s="93"/>
      <c r="T4220" s="91"/>
      <c r="U4220" s="91"/>
      <c r="V4220" s="92"/>
      <c r="W4220" s="93"/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1712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>
        <v>0</v>
      </c>
      <c r="K4221" s="26">
        <v>0</v>
      </c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1712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1712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>
        <v>0</v>
      </c>
      <c r="K4223" s="93">
        <v>0</v>
      </c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1712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1712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1712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1712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>
        <v>0</v>
      </c>
      <c r="K4227" s="26">
        <v>0</v>
      </c>
      <c r="L4227" s="96">
        <v>0</v>
      </c>
      <c r="M4227" s="96">
        <v>0</v>
      </c>
      <c r="N4227" s="25">
        <v>0</v>
      </c>
      <c r="O4227" s="26">
        <v>0</v>
      </c>
      <c r="P4227" s="96">
        <v>0</v>
      </c>
      <c r="Q4227" s="96">
        <v>0</v>
      </c>
      <c r="R4227" s="25"/>
      <c r="S4227" s="26"/>
      <c r="T4227" s="96"/>
      <c r="U4227" s="96"/>
      <c r="V4227" s="25"/>
      <c r="W4227" s="26"/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1712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1712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2291843.27</v>
      </c>
      <c r="F4229" s="90">
        <v>0</v>
      </c>
      <c r="G4229" s="90">
        <v>383000</v>
      </c>
      <c r="H4229" s="96">
        <v>0</v>
      </c>
      <c r="I4229" s="96">
        <v>383000</v>
      </c>
      <c r="J4229" s="25">
        <v>0</v>
      </c>
      <c r="K4229" s="26">
        <v>15466.67</v>
      </c>
      <c r="L4229" s="96">
        <v>0</v>
      </c>
      <c r="M4229" s="96">
        <v>383000</v>
      </c>
      <c r="N4229" s="25">
        <v>0</v>
      </c>
      <c r="O4229" s="26">
        <v>744376.6</v>
      </c>
      <c r="P4229" s="96">
        <v>0</v>
      </c>
      <c r="Q4229" s="96">
        <v>383000</v>
      </c>
      <c r="R4229" s="25"/>
      <c r="S4229" s="26"/>
      <c r="T4229" s="96"/>
      <c r="U4229" s="96"/>
      <c r="V4229" s="25"/>
      <c r="W4229" s="26"/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1712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>
        <v>0</v>
      </c>
      <c r="K4230" s="26">
        <v>0</v>
      </c>
      <c r="L4230" s="96">
        <v>0</v>
      </c>
      <c r="M4230" s="96">
        <v>0</v>
      </c>
      <c r="N4230" s="25">
        <v>0</v>
      </c>
      <c r="O4230" s="26">
        <v>0</v>
      </c>
      <c r="P4230" s="96">
        <v>0</v>
      </c>
      <c r="Q4230" s="96">
        <v>0</v>
      </c>
      <c r="R4230" s="25"/>
      <c r="S4230" s="26"/>
      <c r="T4230" s="96"/>
      <c r="U4230" s="96"/>
      <c r="V4230" s="25"/>
      <c r="W4230" s="26"/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1712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1712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>
        <v>0</v>
      </c>
      <c r="K4232" s="26">
        <v>0</v>
      </c>
      <c r="L4232" s="96">
        <v>0</v>
      </c>
      <c r="M4232" s="96">
        <v>0</v>
      </c>
      <c r="N4232" s="25">
        <v>0</v>
      </c>
      <c r="O4232" s="26">
        <v>0</v>
      </c>
      <c r="P4232" s="96">
        <v>0</v>
      </c>
      <c r="Q4232" s="96">
        <v>0</v>
      </c>
      <c r="R4232" s="25"/>
      <c r="S4232" s="26"/>
      <c r="T4232" s="96"/>
      <c r="U4232" s="96"/>
      <c r="V4232" s="25"/>
      <c r="W4232" s="26"/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1712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1712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1712</v>
      </c>
      <c r="B4235" s="110" t="s">
        <v>280</v>
      </c>
      <c r="C4235" s="110" t="s">
        <v>1569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1712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>
        <v>0</v>
      </c>
      <c r="K4236" s="26">
        <v>0</v>
      </c>
      <c r="L4236" s="96">
        <v>0</v>
      </c>
      <c r="M4236" s="96">
        <v>0</v>
      </c>
      <c r="N4236" s="25">
        <v>0</v>
      </c>
      <c r="O4236" s="26">
        <v>0</v>
      </c>
      <c r="P4236" s="96">
        <v>0</v>
      </c>
      <c r="Q4236" s="96">
        <v>0</v>
      </c>
      <c r="R4236" s="25"/>
      <c r="S4236" s="26"/>
      <c r="T4236" s="96"/>
      <c r="U4236" s="96"/>
      <c r="V4236" s="25"/>
      <c r="W4236" s="26"/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1712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1712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22000.019999999997</v>
      </c>
      <c r="F4238" s="90">
        <v>0</v>
      </c>
      <c r="G4238" s="90">
        <v>3666.67</v>
      </c>
      <c r="H4238" s="96">
        <v>0</v>
      </c>
      <c r="I4238" s="96">
        <v>3666.67</v>
      </c>
      <c r="J4238" s="25">
        <v>0</v>
      </c>
      <c r="K4238" s="26">
        <v>0</v>
      </c>
      <c r="L4238" s="96">
        <v>0</v>
      </c>
      <c r="M4238" s="96">
        <v>3666.67</v>
      </c>
      <c r="N4238" s="25">
        <v>0</v>
      </c>
      <c r="O4238" s="26">
        <v>7333.34</v>
      </c>
      <c r="P4238" s="96">
        <v>0</v>
      </c>
      <c r="Q4238" s="96">
        <v>3666.67</v>
      </c>
      <c r="R4238" s="25"/>
      <c r="S4238" s="26"/>
      <c r="T4238" s="96"/>
      <c r="U4238" s="96"/>
      <c r="V4238" s="25"/>
      <c r="W4238" s="26"/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1712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1712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1712</v>
      </c>
      <c r="B4241" s="110" t="s">
        <v>291</v>
      </c>
      <c r="C4241" s="110" t="s">
        <v>1570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1712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1712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1712</v>
      </c>
      <c r="B4244" s="110" t="s">
        <v>296</v>
      </c>
      <c r="C4244" s="110" t="s">
        <v>1571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1712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1712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1712</v>
      </c>
      <c r="B4247" s="110" t="s">
        <v>301</v>
      </c>
      <c r="C4247" s="110" t="s">
        <v>1572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1712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1712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1712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1712</v>
      </c>
      <c r="B4251" s="110" t="s">
        <v>308</v>
      </c>
      <c r="C4251" s="110" t="s">
        <v>309</v>
      </c>
      <c r="D4251" s="21">
        <f t="shared" si="80"/>
        <v>0</v>
      </c>
      <c r="E4251" s="24">
        <f t="shared" si="81"/>
        <v>0</v>
      </c>
      <c r="F4251" s="90">
        <v>0</v>
      </c>
      <c r="G4251" s="90">
        <v>0</v>
      </c>
      <c r="H4251" s="91">
        <v>0</v>
      </c>
      <c r="I4251" s="91">
        <v>0</v>
      </c>
      <c r="J4251" s="92">
        <v>0</v>
      </c>
      <c r="K4251" s="93">
        <v>0</v>
      </c>
      <c r="L4251" s="91">
        <v>0</v>
      </c>
      <c r="M4251" s="91">
        <v>0</v>
      </c>
      <c r="N4251" s="92">
        <v>0</v>
      </c>
      <c r="O4251" s="93">
        <v>0</v>
      </c>
      <c r="P4251" s="96">
        <v>0</v>
      </c>
      <c r="Q4251" s="96">
        <v>0</v>
      </c>
      <c r="R4251" s="92"/>
      <c r="S4251" s="93"/>
      <c r="T4251" s="91"/>
      <c r="U4251" s="91"/>
      <c r="V4251" s="92"/>
      <c r="W4251" s="93"/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1712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>
        <v>0</v>
      </c>
      <c r="K4252" s="26">
        <v>0</v>
      </c>
      <c r="L4252" s="96">
        <v>0</v>
      </c>
      <c r="M4252" s="96">
        <v>0</v>
      </c>
      <c r="N4252" s="25">
        <v>0</v>
      </c>
      <c r="O4252" s="26">
        <v>0</v>
      </c>
      <c r="P4252" s="91">
        <v>0</v>
      </c>
      <c r="Q4252" s="91">
        <v>0</v>
      </c>
      <c r="R4252" s="25"/>
      <c r="S4252" s="26"/>
      <c r="T4252" s="96"/>
      <c r="U4252" s="96"/>
      <c r="V4252" s="25"/>
      <c r="W4252" s="26"/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1712</v>
      </c>
      <c r="B4253" s="110" t="s">
        <v>312</v>
      </c>
      <c r="C4253" s="110" t="s">
        <v>313</v>
      </c>
      <c r="D4253" s="21">
        <f t="shared" si="80"/>
        <v>13900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>
        <v>13900</v>
      </c>
      <c r="K4253" s="93">
        <v>0</v>
      </c>
      <c r="L4253" s="91">
        <v>0</v>
      </c>
      <c r="M4253" s="91">
        <v>0</v>
      </c>
      <c r="N4253" s="92">
        <v>0</v>
      </c>
      <c r="O4253" s="93">
        <v>0</v>
      </c>
      <c r="P4253" s="96">
        <v>0</v>
      </c>
      <c r="Q4253" s="96">
        <v>0</v>
      </c>
      <c r="R4253" s="92"/>
      <c r="S4253" s="93"/>
      <c r="T4253" s="91"/>
      <c r="U4253" s="91"/>
      <c r="V4253" s="92"/>
      <c r="W4253" s="93"/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1712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>
        <v>0</v>
      </c>
      <c r="I4254" s="91">
        <v>0</v>
      </c>
      <c r="J4254" s="92">
        <v>0</v>
      </c>
      <c r="K4254" s="93">
        <v>0</v>
      </c>
      <c r="L4254" s="91">
        <v>0</v>
      </c>
      <c r="M4254" s="91">
        <v>0</v>
      </c>
      <c r="N4254" s="92">
        <v>0</v>
      </c>
      <c r="O4254" s="93">
        <v>0</v>
      </c>
      <c r="P4254" s="91">
        <v>0</v>
      </c>
      <c r="Q4254" s="91">
        <v>0</v>
      </c>
      <c r="R4254" s="92"/>
      <c r="S4254" s="93"/>
      <c r="T4254" s="91"/>
      <c r="U4254" s="91"/>
      <c r="V4254" s="92"/>
      <c r="W4254" s="93"/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1712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>
        <v>0</v>
      </c>
      <c r="K4255" s="93">
        <v>0</v>
      </c>
      <c r="L4255" s="91">
        <v>0</v>
      </c>
      <c r="M4255" s="91">
        <v>0</v>
      </c>
      <c r="N4255" s="92">
        <v>0</v>
      </c>
      <c r="O4255" s="93">
        <v>0</v>
      </c>
      <c r="P4255" s="91">
        <v>0</v>
      </c>
      <c r="Q4255" s="91">
        <v>0</v>
      </c>
      <c r="R4255" s="92"/>
      <c r="S4255" s="93"/>
      <c r="T4255" s="91"/>
      <c r="U4255" s="91"/>
      <c r="V4255" s="92"/>
      <c r="W4255" s="93"/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1712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>
        <v>0</v>
      </c>
      <c r="K4256" s="26">
        <v>0</v>
      </c>
      <c r="L4256" s="96">
        <v>0</v>
      </c>
      <c r="M4256" s="96">
        <v>0</v>
      </c>
      <c r="N4256" s="25">
        <v>0</v>
      </c>
      <c r="O4256" s="26">
        <v>0</v>
      </c>
      <c r="P4256" s="91">
        <v>0</v>
      </c>
      <c r="Q4256" s="91">
        <v>0</v>
      </c>
      <c r="R4256" s="25"/>
      <c r="S4256" s="26"/>
      <c r="T4256" s="96"/>
      <c r="U4256" s="96"/>
      <c r="V4256" s="25"/>
      <c r="W4256" s="26"/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1712</v>
      </c>
      <c r="B4257" s="110" t="s">
        <v>320</v>
      </c>
      <c r="C4257" s="110" t="s">
        <v>321</v>
      </c>
      <c r="D4257" s="21">
        <f t="shared" si="80"/>
        <v>1514800</v>
      </c>
      <c r="E4257" s="24">
        <f t="shared" si="81"/>
        <v>16800</v>
      </c>
      <c r="F4257" s="90">
        <v>0</v>
      </c>
      <c r="G4257" s="90">
        <v>0</v>
      </c>
      <c r="H4257" s="91">
        <v>25000</v>
      </c>
      <c r="I4257" s="91">
        <v>0</v>
      </c>
      <c r="J4257" s="92">
        <v>880000</v>
      </c>
      <c r="K4257" s="93">
        <v>0</v>
      </c>
      <c r="L4257" s="91">
        <v>609800</v>
      </c>
      <c r="M4257" s="91">
        <v>16800</v>
      </c>
      <c r="N4257" s="92">
        <v>0</v>
      </c>
      <c r="O4257" s="93">
        <v>0</v>
      </c>
      <c r="P4257" s="96">
        <v>0</v>
      </c>
      <c r="Q4257" s="96">
        <v>0</v>
      </c>
      <c r="R4257" s="92"/>
      <c r="S4257" s="93"/>
      <c r="T4257" s="91"/>
      <c r="U4257" s="91"/>
      <c r="V4257" s="92"/>
      <c r="W4257" s="93"/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1712</v>
      </c>
      <c r="B4258" s="110" t="s">
        <v>322</v>
      </c>
      <c r="C4258" s="110" t="s">
        <v>323</v>
      </c>
      <c r="D4258" s="21">
        <f t="shared" si="80"/>
        <v>544290</v>
      </c>
      <c r="E4258" s="24">
        <f t="shared" si="81"/>
        <v>357000</v>
      </c>
      <c r="F4258" s="90">
        <v>91490</v>
      </c>
      <c r="G4258" s="90">
        <v>0</v>
      </c>
      <c r="H4258" s="91">
        <v>440800</v>
      </c>
      <c r="I4258" s="91">
        <v>0</v>
      </c>
      <c r="J4258" s="92">
        <v>12000</v>
      </c>
      <c r="K4258" s="93">
        <v>0</v>
      </c>
      <c r="L4258" s="91">
        <v>0</v>
      </c>
      <c r="M4258" s="91">
        <v>357000</v>
      </c>
      <c r="N4258" s="92">
        <v>0</v>
      </c>
      <c r="O4258" s="93">
        <v>0</v>
      </c>
      <c r="P4258" s="91">
        <v>0</v>
      </c>
      <c r="Q4258" s="91">
        <v>0</v>
      </c>
      <c r="R4258" s="92"/>
      <c r="S4258" s="93"/>
      <c r="T4258" s="91"/>
      <c r="U4258" s="91"/>
      <c r="V4258" s="92"/>
      <c r="W4258" s="93"/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1712</v>
      </c>
      <c r="B4259" s="110" t="s">
        <v>324</v>
      </c>
      <c r="C4259" s="110" t="s">
        <v>325</v>
      </c>
      <c r="D4259" s="21">
        <f t="shared" si="80"/>
        <v>89950</v>
      </c>
      <c r="E4259" s="24">
        <f t="shared" si="81"/>
        <v>0</v>
      </c>
      <c r="F4259" s="90">
        <v>0</v>
      </c>
      <c r="G4259" s="90">
        <v>0</v>
      </c>
      <c r="H4259" s="91">
        <v>35000</v>
      </c>
      <c r="I4259" s="91">
        <v>0</v>
      </c>
      <c r="J4259" s="92">
        <v>0</v>
      </c>
      <c r="K4259" s="93">
        <v>0</v>
      </c>
      <c r="L4259" s="91">
        <v>0</v>
      </c>
      <c r="M4259" s="91">
        <v>0</v>
      </c>
      <c r="N4259" s="92">
        <v>37950</v>
      </c>
      <c r="O4259" s="93">
        <v>0</v>
      </c>
      <c r="P4259" s="91">
        <v>17000</v>
      </c>
      <c r="Q4259" s="91">
        <v>0</v>
      </c>
      <c r="R4259" s="92"/>
      <c r="S4259" s="93"/>
      <c r="T4259" s="91"/>
      <c r="U4259" s="91"/>
      <c r="V4259" s="92"/>
      <c r="W4259" s="93"/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1712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>
        <v>0</v>
      </c>
      <c r="K4260" s="26">
        <v>0</v>
      </c>
      <c r="L4260" s="96">
        <v>0</v>
      </c>
      <c r="M4260" s="96">
        <v>0</v>
      </c>
      <c r="N4260" s="25">
        <v>0</v>
      </c>
      <c r="O4260" s="26">
        <v>0</v>
      </c>
      <c r="P4260" s="91">
        <v>0</v>
      </c>
      <c r="Q4260" s="91">
        <v>0</v>
      </c>
      <c r="R4260" s="25"/>
      <c r="S4260" s="26"/>
      <c r="T4260" s="96"/>
      <c r="U4260" s="96"/>
      <c r="V4260" s="25"/>
      <c r="W4260" s="26"/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1712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174594.26</v>
      </c>
      <c r="F4261" s="90">
        <v>0</v>
      </c>
      <c r="G4261" s="90">
        <v>28569.86</v>
      </c>
      <c r="H4261" s="96">
        <v>0</v>
      </c>
      <c r="I4261" s="96">
        <v>28569.86</v>
      </c>
      <c r="J4261" s="25">
        <v>0</v>
      </c>
      <c r="K4261" s="26">
        <v>26055.279999999999</v>
      </c>
      <c r="L4261" s="96">
        <v>0</v>
      </c>
      <c r="M4261" s="96">
        <v>28569.86</v>
      </c>
      <c r="N4261" s="25">
        <v>0</v>
      </c>
      <c r="O4261" s="26">
        <v>33604.54</v>
      </c>
      <c r="P4261" s="96">
        <v>0</v>
      </c>
      <c r="Q4261" s="96">
        <v>29224.86</v>
      </c>
      <c r="R4261" s="25"/>
      <c r="S4261" s="26"/>
      <c r="T4261" s="96"/>
      <c r="U4261" s="96"/>
      <c r="V4261" s="25"/>
      <c r="W4261" s="26"/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1712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111148.33</v>
      </c>
      <c r="F4262" s="90">
        <v>0</v>
      </c>
      <c r="G4262" s="90">
        <v>13650</v>
      </c>
      <c r="H4262" s="91">
        <v>0</v>
      </c>
      <c r="I4262" s="91">
        <v>13650</v>
      </c>
      <c r="J4262" s="92">
        <v>0</v>
      </c>
      <c r="K4262" s="93">
        <v>42898.33</v>
      </c>
      <c r="L4262" s="91">
        <v>0</v>
      </c>
      <c r="M4262" s="91">
        <v>13650</v>
      </c>
      <c r="N4262" s="92">
        <v>0</v>
      </c>
      <c r="O4262" s="93">
        <v>13650</v>
      </c>
      <c r="P4262" s="96">
        <v>0</v>
      </c>
      <c r="Q4262" s="96">
        <v>13650</v>
      </c>
      <c r="R4262" s="92"/>
      <c r="S4262" s="93"/>
      <c r="T4262" s="91"/>
      <c r="U4262" s="91"/>
      <c r="V4262" s="92"/>
      <c r="W4262" s="93"/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1712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117823.69</v>
      </c>
      <c r="F4263" s="90">
        <v>0</v>
      </c>
      <c r="G4263" s="90">
        <v>9573.5</v>
      </c>
      <c r="H4263" s="96">
        <v>0</v>
      </c>
      <c r="I4263" s="96">
        <v>9571.51</v>
      </c>
      <c r="J4263" s="25">
        <v>0</v>
      </c>
      <c r="K4263" s="26">
        <v>46804.87</v>
      </c>
      <c r="L4263" s="96">
        <v>0</v>
      </c>
      <c r="M4263" s="96">
        <v>9380.17</v>
      </c>
      <c r="N4263" s="25">
        <v>0</v>
      </c>
      <c r="O4263" s="26">
        <v>33113.47</v>
      </c>
      <c r="P4263" s="91">
        <v>0</v>
      </c>
      <c r="Q4263" s="91">
        <v>9380.17</v>
      </c>
      <c r="R4263" s="25"/>
      <c r="S4263" s="26"/>
      <c r="T4263" s="96"/>
      <c r="U4263" s="96"/>
      <c r="V4263" s="25"/>
      <c r="W4263" s="26"/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1712</v>
      </c>
      <c r="B4264" s="110" t="s">
        <v>334</v>
      </c>
      <c r="C4264" s="110" t="s">
        <v>335</v>
      </c>
      <c r="D4264" s="21">
        <f t="shared" si="82"/>
        <v>733.33</v>
      </c>
      <c r="E4264" s="24">
        <f t="shared" si="83"/>
        <v>54036.490000000005</v>
      </c>
      <c r="F4264" s="90">
        <v>0</v>
      </c>
      <c r="G4264" s="90">
        <v>5364.13</v>
      </c>
      <c r="H4264" s="96">
        <v>0</v>
      </c>
      <c r="I4264" s="96">
        <v>5364.13</v>
      </c>
      <c r="J4264" s="25">
        <v>0</v>
      </c>
      <c r="K4264" s="26">
        <v>5134.5</v>
      </c>
      <c r="L4264" s="96">
        <v>0</v>
      </c>
      <c r="M4264" s="96">
        <v>5730.8</v>
      </c>
      <c r="N4264" s="25">
        <v>733.33</v>
      </c>
      <c r="O4264" s="26">
        <v>27362.13</v>
      </c>
      <c r="P4264" s="96">
        <v>0</v>
      </c>
      <c r="Q4264" s="96">
        <v>5080.8</v>
      </c>
      <c r="R4264" s="25"/>
      <c r="S4264" s="26"/>
      <c r="T4264" s="96"/>
      <c r="U4264" s="96"/>
      <c r="V4264" s="25"/>
      <c r="W4264" s="26"/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1712</v>
      </c>
      <c r="B4265" s="110" t="s">
        <v>336</v>
      </c>
      <c r="C4265" s="110" t="s">
        <v>337</v>
      </c>
      <c r="D4265" s="21">
        <f t="shared" si="82"/>
        <v>61.06</v>
      </c>
      <c r="E4265" s="24">
        <f t="shared" si="83"/>
        <v>20665.900000000001</v>
      </c>
      <c r="F4265" s="90">
        <v>0</v>
      </c>
      <c r="G4265" s="90">
        <v>3702.08</v>
      </c>
      <c r="H4265" s="91">
        <v>0</v>
      </c>
      <c r="I4265" s="91">
        <v>3702.08</v>
      </c>
      <c r="J4265" s="92">
        <v>0</v>
      </c>
      <c r="K4265" s="93">
        <v>2155.5</v>
      </c>
      <c r="L4265" s="91">
        <v>0</v>
      </c>
      <c r="M4265" s="91">
        <v>3702.08</v>
      </c>
      <c r="N4265" s="92">
        <v>61.06</v>
      </c>
      <c r="O4265" s="93">
        <v>3702.08</v>
      </c>
      <c r="P4265" s="96">
        <v>0</v>
      </c>
      <c r="Q4265" s="96">
        <v>3702.08</v>
      </c>
      <c r="R4265" s="92"/>
      <c r="S4265" s="93"/>
      <c r="T4265" s="91"/>
      <c r="U4265" s="91"/>
      <c r="V4265" s="92"/>
      <c r="W4265" s="93"/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1712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4959.6399999999994</v>
      </c>
      <c r="F4266" s="90">
        <v>0</v>
      </c>
      <c r="G4266" s="90">
        <v>0</v>
      </c>
      <c r="H4266" s="91">
        <v>0</v>
      </c>
      <c r="I4266" s="91">
        <v>0</v>
      </c>
      <c r="J4266" s="92">
        <v>0</v>
      </c>
      <c r="K4266" s="93">
        <v>1023</v>
      </c>
      <c r="L4266" s="91">
        <v>0</v>
      </c>
      <c r="M4266" s="91">
        <v>0</v>
      </c>
      <c r="N4266" s="92">
        <v>0</v>
      </c>
      <c r="O4266" s="93">
        <v>3444.56</v>
      </c>
      <c r="P4266" s="91">
        <v>0</v>
      </c>
      <c r="Q4266" s="91">
        <v>492.08</v>
      </c>
      <c r="R4266" s="92"/>
      <c r="S4266" s="93"/>
      <c r="T4266" s="91"/>
      <c r="U4266" s="91"/>
      <c r="V4266" s="92"/>
      <c r="W4266" s="93"/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1712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941492.63</v>
      </c>
      <c r="F4267" s="90">
        <v>0</v>
      </c>
      <c r="G4267" s="90">
        <v>133351.5</v>
      </c>
      <c r="H4267" s="91">
        <v>0</v>
      </c>
      <c r="I4267" s="91">
        <v>128285.83</v>
      </c>
      <c r="J4267" s="92">
        <v>0</v>
      </c>
      <c r="K4267" s="93">
        <v>264245.12</v>
      </c>
      <c r="L4267" s="91">
        <v>0</v>
      </c>
      <c r="M4267" s="91">
        <v>139942.47</v>
      </c>
      <c r="N4267" s="92">
        <v>0</v>
      </c>
      <c r="O4267" s="93">
        <v>151999.04000000001</v>
      </c>
      <c r="P4267" s="91">
        <v>0</v>
      </c>
      <c r="Q4267" s="91">
        <v>123668.67</v>
      </c>
      <c r="R4267" s="92"/>
      <c r="S4267" s="93"/>
      <c r="T4267" s="91"/>
      <c r="U4267" s="91"/>
      <c r="V4267" s="92"/>
      <c r="W4267" s="93"/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1712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252044.05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>
        <v>0</v>
      </c>
      <c r="K4268" s="26">
        <v>46742.58</v>
      </c>
      <c r="L4268" s="96">
        <v>0</v>
      </c>
      <c r="M4268" s="96">
        <v>38524.42</v>
      </c>
      <c r="N4268" s="25">
        <v>0</v>
      </c>
      <c r="O4268" s="26">
        <v>61861.52</v>
      </c>
      <c r="P4268" s="91">
        <v>0</v>
      </c>
      <c r="Q4268" s="91">
        <v>37862.92</v>
      </c>
      <c r="R4268" s="25"/>
      <c r="S4268" s="26"/>
      <c r="T4268" s="96"/>
      <c r="U4268" s="96"/>
      <c r="V4268" s="25"/>
      <c r="W4268" s="26"/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1712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47540.520000000004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>
        <v>0</v>
      </c>
      <c r="K4269" s="26">
        <v>31334.720000000001</v>
      </c>
      <c r="L4269" s="96">
        <v>0</v>
      </c>
      <c r="M4269" s="96">
        <v>2951.36</v>
      </c>
      <c r="N4269" s="25">
        <v>0</v>
      </c>
      <c r="O4269" s="26">
        <v>3856.53</v>
      </c>
      <c r="P4269" s="96">
        <v>0</v>
      </c>
      <c r="Q4269" s="96">
        <v>4328.75</v>
      </c>
      <c r="R4269" s="25"/>
      <c r="S4269" s="26"/>
      <c r="T4269" s="96"/>
      <c r="U4269" s="96"/>
      <c r="V4269" s="25"/>
      <c r="W4269" s="26"/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1712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16820.929999999997</v>
      </c>
      <c r="F4270" s="90">
        <v>0</v>
      </c>
      <c r="G4270" s="90">
        <v>980.83</v>
      </c>
      <c r="H4270" s="96">
        <v>0</v>
      </c>
      <c r="I4270" s="96">
        <v>980.83</v>
      </c>
      <c r="J4270" s="25">
        <v>0</v>
      </c>
      <c r="K4270" s="26">
        <v>11856.71</v>
      </c>
      <c r="L4270" s="96">
        <v>0</v>
      </c>
      <c r="M4270" s="96">
        <v>980.83</v>
      </c>
      <c r="N4270" s="25">
        <v>0</v>
      </c>
      <c r="O4270" s="26">
        <v>1041.8900000000001</v>
      </c>
      <c r="P4270" s="96">
        <v>0</v>
      </c>
      <c r="Q4270" s="96">
        <v>979.84</v>
      </c>
      <c r="R4270" s="25"/>
      <c r="S4270" s="26"/>
      <c r="T4270" s="96"/>
      <c r="U4270" s="96"/>
      <c r="V4270" s="25"/>
      <c r="W4270" s="26"/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1712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1712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1712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1712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1712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1712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>
        <v>0</v>
      </c>
      <c r="M4276" s="91">
        <v>0</v>
      </c>
      <c r="N4276" s="92">
        <v>0</v>
      </c>
      <c r="O4276" s="93">
        <v>0</v>
      </c>
      <c r="P4276" s="96">
        <v>0</v>
      </c>
      <c r="Q4276" s="96">
        <v>0</v>
      </c>
      <c r="R4276" s="92"/>
      <c r="S4276" s="93"/>
      <c r="T4276" s="91"/>
      <c r="U4276" s="91"/>
      <c r="V4276" s="92"/>
      <c r="W4276" s="93"/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1712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1712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19494.45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>
        <v>0</v>
      </c>
      <c r="M4278" s="96">
        <v>3898.89</v>
      </c>
      <c r="N4278" s="25">
        <v>0</v>
      </c>
      <c r="O4278" s="26">
        <v>3898.89</v>
      </c>
      <c r="P4278" s="96">
        <v>0</v>
      </c>
      <c r="Q4278" s="96">
        <v>3898.89</v>
      </c>
      <c r="R4278" s="25"/>
      <c r="S4278" s="26"/>
      <c r="T4278" s="96"/>
      <c r="U4278" s="96"/>
      <c r="V4278" s="25"/>
      <c r="W4278" s="26"/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1712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1712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828480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>
        <v>0</v>
      </c>
      <c r="M4280" s="96">
        <v>0</v>
      </c>
      <c r="N4280" s="25">
        <v>0</v>
      </c>
      <c r="O4280" s="26">
        <v>828480</v>
      </c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1712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1712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1712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1712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1712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1712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1712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1712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1712</v>
      </c>
      <c r="B4289" s="110" t="s">
        <v>384</v>
      </c>
      <c r="C4289" s="110" t="s">
        <v>1573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1712</v>
      </c>
      <c r="B4290" s="110" t="s">
        <v>386</v>
      </c>
      <c r="C4290" s="110" t="s">
        <v>1667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1712</v>
      </c>
      <c r="B4291" s="110" t="s">
        <v>388</v>
      </c>
      <c r="C4291" s="110" t="s">
        <v>1668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1712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1712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1712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1712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1712</v>
      </c>
      <c r="B4296" s="110" t="s">
        <v>398</v>
      </c>
      <c r="C4296" s="110" t="s">
        <v>1574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1712</v>
      </c>
      <c r="B4297" s="110" t="s">
        <v>400</v>
      </c>
      <c r="C4297" s="110" t="s">
        <v>1669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1712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1712</v>
      </c>
      <c r="B4299" s="110" t="s">
        <v>404</v>
      </c>
      <c r="C4299" s="110" t="s">
        <v>1575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1712</v>
      </c>
      <c r="B4300" s="110" t="s">
        <v>406</v>
      </c>
      <c r="C4300" s="110" t="s">
        <v>1576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1712</v>
      </c>
      <c r="B4301" s="110" t="s">
        <v>408</v>
      </c>
      <c r="C4301" s="110" t="s">
        <v>1577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1712</v>
      </c>
      <c r="B4302" s="110" t="s">
        <v>410</v>
      </c>
      <c r="C4302" s="110" t="s">
        <v>1578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1712</v>
      </c>
      <c r="B4303" s="110" t="s">
        <v>412</v>
      </c>
      <c r="C4303" s="110" t="s">
        <v>413</v>
      </c>
      <c r="D4303" s="21">
        <f t="shared" si="82"/>
        <v>4480858.53</v>
      </c>
      <c r="E4303" s="24">
        <f t="shared" si="83"/>
        <v>3214079.7800000003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>
        <v>1246223.95</v>
      </c>
      <c r="K4303" s="26">
        <v>694342.88</v>
      </c>
      <c r="L4303" s="96">
        <v>1546779.9</v>
      </c>
      <c r="M4303" s="96">
        <v>538751.6</v>
      </c>
      <c r="N4303" s="25">
        <v>57637.68</v>
      </c>
      <c r="O4303" s="26">
        <v>384798.7</v>
      </c>
      <c r="P4303" s="96">
        <v>995133.8</v>
      </c>
      <c r="Q4303" s="96">
        <v>342526.4</v>
      </c>
      <c r="R4303" s="25"/>
      <c r="S4303" s="26"/>
      <c r="T4303" s="96"/>
      <c r="U4303" s="96"/>
      <c r="V4303" s="25"/>
      <c r="W4303" s="26"/>
      <c r="X4303" s="96"/>
      <c r="Y4303" s="96"/>
      <c r="Z4303" s="25"/>
      <c r="AA4303" s="26"/>
      <c r="AB4303" s="96"/>
      <c r="AC4303" s="96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1712</v>
      </c>
      <c r="B4304" s="110" t="s">
        <v>414</v>
      </c>
      <c r="C4304" s="110" t="s">
        <v>415</v>
      </c>
      <c r="D4304" s="21">
        <f t="shared" si="82"/>
        <v>1118777.3999999999</v>
      </c>
      <c r="E4304" s="24">
        <f t="shared" si="83"/>
        <v>2048493.06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>
        <v>174443</v>
      </c>
      <c r="K4304" s="26">
        <v>548361.5</v>
      </c>
      <c r="L4304" s="96">
        <v>26580</v>
      </c>
      <c r="M4304" s="96">
        <v>111795</v>
      </c>
      <c r="N4304" s="25">
        <v>0</v>
      </c>
      <c r="O4304" s="26">
        <v>325191.8</v>
      </c>
      <c r="P4304" s="96">
        <v>218058</v>
      </c>
      <c r="Q4304" s="96">
        <v>49435.3</v>
      </c>
      <c r="R4304" s="25"/>
      <c r="S4304" s="26"/>
      <c r="T4304" s="96"/>
      <c r="U4304" s="96"/>
      <c r="V4304" s="25"/>
      <c r="W4304" s="26"/>
      <c r="X4304" s="96"/>
      <c r="Y4304" s="96"/>
      <c r="Z4304" s="25"/>
      <c r="AA4304" s="26"/>
      <c r="AB4304" s="96"/>
      <c r="AC4304" s="96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1712</v>
      </c>
      <c r="B4305" s="110" t="s">
        <v>416</v>
      </c>
      <c r="C4305" s="110" t="s">
        <v>417</v>
      </c>
      <c r="D4305" s="21">
        <f t="shared" si="82"/>
        <v>1549608.8</v>
      </c>
      <c r="E4305" s="24">
        <f t="shared" si="83"/>
        <v>2268628.7000000002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>
        <v>0</v>
      </c>
      <c r="K4305" s="26">
        <v>266642</v>
      </c>
      <c r="L4305" s="96">
        <v>936232.2</v>
      </c>
      <c r="M4305" s="96">
        <v>274496.7</v>
      </c>
      <c r="N4305" s="25">
        <v>22042</v>
      </c>
      <c r="O4305" s="26">
        <v>329381.3</v>
      </c>
      <c r="P4305" s="96">
        <v>337800</v>
      </c>
      <c r="Q4305" s="96">
        <v>258450.4</v>
      </c>
      <c r="R4305" s="25"/>
      <c r="S4305" s="26"/>
      <c r="T4305" s="96"/>
      <c r="U4305" s="96"/>
      <c r="V4305" s="25"/>
      <c r="W4305" s="26"/>
      <c r="X4305" s="96"/>
      <c r="Y4305" s="96"/>
      <c r="Z4305" s="25"/>
      <c r="AA4305" s="26"/>
      <c r="AB4305" s="96"/>
      <c r="AC4305" s="96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1712</v>
      </c>
      <c r="B4306" s="110" t="s">
        <v>418</v>
      </c>
      <c r="C4306" s="110" t="s">
        <v>419</v>
      </c>
      <c r="D4306" s="21">
        <f t="shared" si="82"/>
        <v>1115907.6200000001</v>
      </c>
      <c r="E4306" s="24">
        <f t="shared" si="83"/>
        <v>2152015.96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>
        <v>216900.5</v>
      </c>
      <c r="K4306" s="26">
        <v>279050.90000000002</v>
      </c>
      <c r="L4306" s="96">
        <v>125495.65</v>
      </c>
      <c r="M4306" s="96">
        <v>119655.72</v>
      </c>
      <c r="N4306" s="25">
        <v>91969.72</v>
      </c>
      <c r="O4306" s="26">
        <v>388595.23</v>
      </c>
      <c r="P4306" s="96">
        <v>404618</v>
      </c>
      <c r="Q4306" s="96">
        <v>502672.62</v>
      </c>
      <c r="R4306" s="25"/>
      <c r="S4306" s="26"/>
      <c r="T4306" s="96"/>
      <c r="U4306" s="96"/>
      <c r="V4306" s="25"/>
      <c r="W4306" s="26"/>
      <c r="X4306" s="96"/>
      <c r="Y4306" s="96"/>
      <c r="Z4306" s="25"/>
      <c r="AA4306" s="26"/>
      <c r="AB4306" s="96"/>
      <c r="AC4306" s="96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1712</v>
      </c>
      <c r="B4307" s="110" t="s">
        <v>420</v>
      </c>
      <c r="C4307" s="110" t="s">
        <v>421</v>
      </c>
      <c r="D4307" s="21">
        <f t="shared" si="82"/>
        <v>1635773.5</v>
      </c>
      <c r="E4307" s="24">
        <f t="shared" si="83"/>
        <v>1278715.8699999999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>
        <v>1042115</v>
      </c>
      <c r="K4307" s="26">
        <v>601790.25</v>
      </c>
      <c r="L4307" s="96">
        <v>67109.72</v>
      </c>
      <c r="M4307" s="96">
        <v>108338</v>
      </c>
      <c r="N4307" s="25">
        <v>71450</v>
      </c>
      <c r="O4307" s="26">
        <v>79395.45</v>
      </c>
      <c r="P4307" s="96">
        <v>84742</v>
      </c>
      <c r="Q4307" s="96">
        <v>135182.69</v>
      </c>
      <c r="R4307" s="25"/>
      <c r="S4307" s="26"/>
      <c r="T4307" s="96"/>
      <c r="U4307" s="96"/>
      <c r="V4307" s="25"/>
      <c r="W4307" s="26"/>
      <c r="X4307" s="96"/>
      <c r="Y4307" s="96"/>
      <c r="Z4307" s="25"/>
      <c r="AA4307" s="26"/>
      <c r="AB4307" s="96"/>
      <c r="AC4307" s="96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1712</v>
      </c>
      <c r="B4308" s="110" t="s">
        <v>422</v>
      </c>
      <c r="C4308" s="110" t="s">
        <v>423</v>
      </c>
      <c r="D4308" s="21">
        <f t="shared" si="82"/>
        <v>1397908</v>
      </c>
      <c r="E4308" s="24">
        <f t="shared" si="83"/>
        <v>1938748</v>
      </c>
      <c r="F4308" s="90">
        <v>43950</v>
      </c>
      <c r="G4308" s="90">
        <v>205690</v>
      </c>
      <c r="H4308" s="96">
        <v>91660</v>
      </c>
      <c r="I4308" s="96">
        <v>573530</v>
      </c>
      <c r="J4308" s="25">
        <v>638898</v>
      </c>
      <c r="K4308" s="26">
        <v>920067</v>
      </c>
      <c r="L4308" s="96">
        <v>412400</v>
      </c>
      <c r="M4308" s="96">
        <v>160500</v>
      </c>
      <c r="N4308" s="25">
        <v>160500</v>
      </c>
      <c r="O4308" s="26">
        <v>61961</v>
      </c>
      <c r="P4308" s="96">
        <v>50500</v>
      </c>
      <c r="Q4308" s="96">
        <v>17000</v>
      </c>
      <c r="R4308" s="25"/>
      <c r="S4308" s="26"/>
      <c r="T4308" s="96"/>
      <c r="U4308" s="96"/>
      <c r="V4308" s="25"/>
      <c r="W4308" s="26"/>
      <c r="X4308" s="96"/>
      <c r="Y4308" s="96"/>
      <c r="Z4308" s="25"/>
      <c r="AA4308" s="26"/>
      <c r="AB4308" s="96"/>
      <c r="AC4308" s="96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1712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1712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1712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1712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1712</v>
      </c>
      <c r="B4313" s="110" t="s">
        <v>432</v>
      </c>
      <c r="C4313" s="110" t="s">
        <v>433</v>
      </c>
      <c r="D4313" s="21">
        <f t="shared" si="82"/>
        <v>98931.72</v>
      </c>
      <c r="E4313" s="24">
        <f t="shared" si="83"/>
        <v>292466.21999999997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>
        <v>0</v>
      </c>
      <c r="K4313" s="93">
        <v>85265</v>
      </c>
      <c r="L4313" s="91">
        <v>7785.84</v>
      </c>
      <c r="M4313" s="91">
        <v>27124.560000000001</v>
      </c>
      <c r="N4313" s="92">
        <v>0</v>
      </c>
      <c r="O4313" s="93">
        <v>36920.120000000003</v>
      </c>
      <c r="P4313" s="96">
        <v>0</v>
      </c>
      <c r="Q4313" s="96">
        <v>15900</v>
      </c>
      <c r="R4313" s="92"/>
      <c r="S4313" s="93"/>
      <c r="T4313" s="91"/>
      <c r="U4313" s="91"/>
      <c r="V4313" s="92"/>
      <c r="W4313" s="93"/>
      <c r="X4313" s="91"/>
      <c r="Y4313" s="91"/>
      <c r="Z4313" s="92"/>
      <c r="AA4313" s="93"/>
      <c r="AB4313" s="91"/>
      <c r="AC4313" s="91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1712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1712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1712</v>
      </c>
      <c r="B4316" s="110" t="s">
        <v>438</v>
      </c>
      <c r="C4316" s="110" t="s">
        <v>1579</v>
      </c>
      <c r="D4316" s="21">
        <f t="shared" si="82"/>
        <v>125</v>
      </c>
      <c r="E4316" s="24">
        <f t="shared" si="83"/>
        <v>702878.4</v>
      </c>
      <c r="F4316" s="90">
        <v>0</v>
      </c>
      <c r="G4316" s="90">
        <v>71795</v>
      </c>
      <c r="H4316" s="96">
        <v>0</v>
      </c>
      <c r="I4316" s="96">
        <v>166200.4</v>
      </c>
      <c r="J4316" s="25">
        <v>125</v>
      </c>
      <c r="K4316" s="26">
        <v>162535</v>
      </c>
      <c r="L4316" s="96">
        <v>0</v>
      </c>
      <c r="M4316" s="96">
        <v>81210.5</v>
      </c>
      <c r="N4316" s="25">
        <v>0</v>
      </c>
      <c r="O4316" s="26">
        <v>125635</v>
      </c>
      <c r="P4316" s="91">
        <v>0</v>
      </c>
      <c r="Q4316" s="91">
        <v>95502.5</v>
      </c>
      <c r="R4316" s="25"/>
      <c r="S4316" s="26"/>
      <c r="T4316" s="96"/>
      <c r="U4316" s="96"/>
      <c r="V4316" s="25"/>
      <c r="W4316" s="26"/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1712</v>
      </c>
      <c r="B4317" s="110" t="s">
        <v>439</v>
      </c>
      <c r="C4317" s="110" t="s">
        <v>1580</v>
      </c>
      <c r="D4317" s="21">
        <f t="shared" si="82"/>
        <v>90850</v>
      </c>
      <c r="E4317" s="24">
        <f t="shared" si="83"/>
        <v>112130</v>
      </c>
      <c r="F4317" s="90">
        <v>0</v>
      </c>
      <c r="G4317" s="90">
        <v>0</v>
      </c>
      <c r="H4317" s="91">
        <v>0</v>
      </c>
      <c r="I4317" s="91">
        <v>0</v>
      </c>
      <c r="J4317" s="92">
        <v>90850</v>
      </c>
      <c r="K4317" s="93">
        <v>112130</v>
      </c>
      <c r="L4317" s="91">
        <v>0</v>
      </c>
      <c r="M4317" s="91">
        <v>0</v>
      </c>
      <c r="N4317" s="92">
        <v>0</v>
      </c>
      <c r="O4317" s="93">
        <v>0</v>
      </c>
      <c r="P4317" s="96">
        <v>0</v>
      </c>
      <c r="Q4317" s="96">
        <v>0</v>
      </c>
      <c r="R4317" s="92"/>
      <c r="S4317" s="93"/>
      <c r="T4317" s="91"/>
      <c r="U4317" s="91"/>
      <c r="V4317" s="92"/>
      <c r="W4317" s="93"/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1712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1712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1712</v>
      </c>
      <c r="B4320" s="110" t="s">
        <v>1581</v>
      </c>
      <c r="C4320" s="110" t="s">
        <v>1582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1712</v>
      </c>
      <c r="B4321" s="110" t="s">
        <v>444</v>
      </c>
      <c r="C4321" s="110" t="s">
        <v>445</v>
      </c>
      <c r="D4321" s="21">
        <f t="shared" si="82"/>
        <v>402000</v>
      </c>
      <c r="E4321" s="24">
        <f t="shared" si="83"/>
        <v>172000</v>
      </c>
      <c r="F4321" s="90">
        <v>0</v>
      </c>
      <c r="G4321" s="90">
        <v>0</v>
      </c>
      <c r="H4321" s="96">
        <v>0</v>
      </c>
      <c r="I4321" s="96">
        <v>160000</v>
      </c>
      <c r="J4321" s="25">
        <v>402000</v>
      </c>
      <c r="K4321" s="26">
        <v>12000</v>
      </c>
      <c r="L4321" s="96">
        <v>0</v>
      </c>
      <c r="M4321" s="96">
        <v>0</v>
      </c>
      <c r="N4321" s="25">
        <v>0</v>
      </c>
      <c r="O4321" s="26">
        <v>0</v>
      </c>
      <c r="P4321" s="96">
        <v>0</v>
      </c>
      <c r="Q4321" s="96">
        <v>0</v>
      </c>
      <c r="R4321" s="25"/>
      <c r="S4321" s="26"/>
      <c r="T4321" s="96"/>
      <c r="U4321" s="96"/>
      <c r="V4321" s="25"/>
      <c r="W4321" s="26"/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1712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104921</v>
      </c>
      <c r="F4322" s="90">
        <v>0</v>
      </c>
      <c r="G4322" s="90">
        <v>0</v>
      </c>
      <c r="H4322" s="96">
        <v>0</v>
      </c>
      <c r="I4322" s="96">
        <v>0</v>
      </c>
      <c r="J4322" s="25">
        <v>0</v>
      </c>
      <c r="K4322" s="26">
        <v>104921</v>
      </c>
      <c r="L4322" s="96">
        <v>0</v>
      </c>
      <c r="M4322" s="96">
        <v>0</v>
      </c>
      <c r="N4322" s="25">
        <v>0</v>
      </c>
      <c r="O4322" s="26">
        <v>0</v>
      </c>
      <c r="P4322" s="96">
        <v>0</v>
      </c>
      <c r="Q4322" s="96">
        <v>0</v>
      </c>
      <c r="R4322" s="25"/>
      <c r="S4322" s="26"/>
      <c r="T4322" s="96"/>
      <c r="U4322" s="96"/>
      <c r="V4322" s="25"/>
      <c r="W4322" s="26"/>
      <c r="X4322" s="96"/>
      <c r="Y4322" s="96"/>
      <c r="Z4322" s="25"/>
      <c r="AA4322" s="26"/>
      <c r="AB4322" s="96"/>
      <c r="AC4322" s="96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1712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340</v>
      </c>
      <c r="F4323" s="90">
        <v>0</v>
      </c>
      <c r="G4323" s="90">
        <v>0</v>
      </c>
      <c r="H4323" s="96">
        <v>0</v>
      </c>
      <c r="I4323" s="96">
        <v>0</v>
      </c>
      <c r="J4323" s="25">
        <v>0</v>
      </c>
      <c r="K4323" s="26">
        <v>340</v>
      </c>
      <c r="L4323" s="96">
        <v>0</v>
      </c>
      <c r="M4323" s="96">
        <v>0</v>
      </c>
      <c r="N4323" s="25">
        <v>0</v>
      </c>
      <c r="O4323" s="26">
        <v>0</v>
      </c>
      <c r="P4323" s="96">
        <v>0</v>
      </c>
      <c r="Q4323" s="96">
        <v>0</v>
      </c>
      <c r="R4323" s="25"/>
      <c r="S4323" s="26"/>
      <c r="T4323" s="96"/>
      <c r="U4323" s="96"/>
      <c r="V4323" s="25"/>
      <c r="W4323" s="26"/>
      <c r="X4323" s="96"/>
      <c r="Y4323" s="96"/>
      <c r="Z4323" s="25"/>
      <c r="AA4323" s="26"/>
      <c r="AB4323" s="96"/>
      <c r="AC4323" s="96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1712</v>
      </c>
      <c r="B4324" s="110" t="s">
        <v>450</v>
      </c>
      <c r="C4324" s="110" t="s">
        <v>1583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>
        <v>0</v>
      </c>
      <c r="M4324" s="91">
        <v>0</v>
      </c>
      <c r="N4324" s="92">
        <v>0</v>
      </c>
      <c r="O4324" s="93">
        <v>0</v>
      </c>
      <c r="P4324" s="96">
        <v>0</v>
      </c>
      <c r="Q4324" s="96">
        <v>0</v>
      </c>
      <c r="R4324" s="92"/>
      <c r="S4324" s="93"/>
      <c r="T4324" s="91"/>
      <c r="U4324" s="91"/>
      <c r="V4324" s="92"/>
      <c r="W4324" s="93"/>
      <c r="X4324" s="91"/>
      <c r="Y4324" s="91"/>
      <c r="Z4324" s="92"/>
      <c r="AA4324" s="93"/>
      <c r="AB4324" s="91"/>
      <c r="AC4324" s="91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1712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1712</v>
      </c>
      <c r="B4326" s="110" t="s">
        <v>454</v>
      </c>
      <c r="C4326" s="110" t="s">
        <v>1584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1712</v>
      </c>
      <c r="B4327" s="110" t="s">
        <v>456</v>
      </c>
      <c r="C4327" s="110" t="s">
        <v>1585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1712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1712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1712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1712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1712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1712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1712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>
        <v>0</v>
      </c>
      <c r="K4334" s="26">
        <v>0</v>
      </c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1712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1712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>
        <v>0</v>
      </c>
      <c r="M4336" s="96">
        <v>0</v>
      </c>
      <c r="N4336" s="25">
        <v>0</v>
      </c>
      <c r="O4336" s="26">
        <v>0</v>
      </c>
      <c r="P4336" s="96">
        <v>0</v>
      </c>
      <c r="Q4336" s="96">
        <v>0</v>
      </c>
      <c r="R4336" s="25"/>
      <c r="S4336" s="26"/>
      <c r="T4336" s="96"/>
      <c r="U4336" s="96"/>
      <c r="V4336" s="25"/>
      <c r="W4336" s="26"/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1712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1712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1712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1712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1712</v>
      </c>
      <c r="B4341" s="110" t="s">
        <v>484</v>
      </c>
      <c r="C4341" s="110" t="s">
        <v>485</v>
      </c>
      <c r="D4341" s="21">
        <f t="shared" si="84"/>
        <v>160000</v>
      </c>
      <c r="E4341" s="24">
        <f t="shared" si="85"/>
        <v>160000</v>
      </c>
      <c r="F4341" s="90"/>
      <c r="G4341" s="90"/>
      <c r="H4341" s="91"/>
      <c r="I4341" s="91"/>
      <c r="J4341" s="92"/>
      <c r="K4341" s="93"/>
      <c r="L4341" s="91"/>
      <c r="M4341" s="91"/>
      <c r="N4341" s="92">
        <v>0</v>
      </c>
      <c r="O4341" s="93">
        <v>160000</v>
      </c>
      <c r="P4341" s="91">
        <v>160000</v>
      </c>
      <c r="Q4341" s="91">
        <v>0</v>
      </c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1712</v>
      </c>
      <c r="B4342" s="110" t="s">
        <v>486</v>
      </c>
      <c r="C4342" s="110" t="s">
        <v>1586</v>
      </c>
      <c r="D4342" s="21">
        <f t="shared" si="84"/>
        <v>3645383.7</v>
      </c>
      <c r="E4342" s="24">
        <f t="shared" si="85"/>
        <v>3544187.3</v>
      </c>
      <c r="F4342" s="90">
        <v>680865</v>
      </c>
      <c r="G4342" s="90">
        <v>0</v>
      </c>
      <c r="H4342" s="96">
        <v>0</v>
      </c>
      <c r="I4342" s="96">
        <v>667875</v>
      </c>
      <c r="J4342" s="25">
        <v>966968.7</v>
      </c>
      <c r="K4342" s="26">
        <v>933092.3</v>
      </c>
      <c r="L4342" s="96">
        <v>701875</v>
      </c>
      <c r="M4342" s="96">
        <v>693210</v>
      </c>
      <c r="N4342" s="25">
        <v>693210</v>
      </c>
      <c r="O4342" s="26">
        <v>602465</v>
      </c>
      <c r="P4342" s="91">
        <v>602465</v>
      </c>
      <c r="Q4342" s="91">
        <v>647545</v>
      </c>
      <c r="R4342" s="25"/>
      <c r="S4342" s="26"/>
      <c r="T4342" s="96"/>
      <c r="U4342" s="96"/>
      <c r="V4342" s="25"/>
      <c r="W4342" s="26"/>
      <c r="X4342" s="96"/>
      <c r="Y4342" s="96"/>
      <c r="Z4342" s="25"/>
      <c r="AA4342" s="26"/>
      <c r="AB4342" s="96"/>
      <c r="AC4342" s="96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1712</v>
      </c>
      <c r="B4343" s="110" t="s">
        <v>488</v>
      </c>
      <c r="C4343" s="110" t="s">
        <v>489</v>
      </c>
      <c r="D4343" s="21">
        <f t="shared" si="84"/>
        <v>273047.5</v>
      </c>
      <c r="E4343" s="24">
        <f t="shared" si="85"/>
        <v>275356.25</v>
      </c>
      <c r="F4343" s="90">
        <v>50420</v>
      </c>
      <c r="G4343" s="90">
        <v>0</v>
      </c>
      <c r="H4343" s="96">
        <v>0</v>
      </c>
      <c r="I4343" s="96">
        <v>55040</v>
      </c>
      <c r="J4343" s="25">
        <v>62987.5</v>
      </c>
      <c r="K4343" s="26">
        <v>57796.25</v>
      </c>
      <c r="L4343" s="96">
        <v>54740</v>
      </c>
      <c r="M4343" s="96">
        <v>59060</v>
      </c>
      <c r="N4343" s="25">
        <v>59060</v>
      </c>
      <c r="O4343" s="26">
        <v>45840</v>
      </c>
      <c r="P4343" s="96">
        <v>45840</v>
      </c>
      <c r="Q4343" s="96">
        <v>57620</v>
      </c>
      <c r="R4343" s="25"/>
      <c r="S4343" s="26"/>
      <c r="T4343" s="96"/>
      <c r="U4343" s="96"/>
      <c r="V4343" s="25"/>
      <c r="W4343" s="26"/>
      <c r="X4343" s="96"/>
      <c r="Y4343" s="96"/>
      <c r="Z4343" s="25"/>
      <c r="AA4343" s="26"/>
      <c r="AB4343" s="96"/>
      <c r="AC4343" s="96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1712</v>
      </c>
      <c r="B4344" s="110" t="s">
        <v>490</v>
      </c>
      <c r="C4344" s="110" t="s">
        <v>1587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1712</v>
      </c>
      <c r="B4345" s="110" t="s">
        <v>492</v>
      </c>
      <c r="C4345" s="110" t="s">
        <v>493</v>
      </c>
      <c r="D4345" s="21">
        <f t="shared" si="84"/>
        <v>45900</v>
      </c>
      <c r="E4345" s="24">
        <f t="shared" si="85"/>
        <v>45900</v>
      </c>
      <c r="F4345" s="90"/>
      <c r="G4345" s="90"/>
      <c r="H4345" s="96"/>
      <c r="I4345" s="96"/>
      <c r="J4345" s="25">
        <v>45900</v>
      </c>
      <c r="K4345" s="26">
        <v>45900</v>
      </c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1712</v>
      </c>
      <c r="B4346" s="110" t="s">
        <v>494</v>
      </c>
      <c r="C4346" s="110" t="s">
        <v>495</v>
      </c>
      <c r="D4346" s="21">
        <f t="shared" si="84"/>
        <v>1596401</v>
      </c>
      <c r="E4346" s="24">
        <f t="shared" si="85"/>
        <v>2140101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>
        <v>347300</v>
      </c>
      <c r="M4346" s="91">
        <v>364300</v>
      </c>
      <c r="N4346" s="92">
        <v>941801</v>
      </c>
      <c r="O4346" s="93">
        <v>658701</v>
      </c>
      <c r="P4346" s="96">
        <v>307300</v>
      </c>
      <c r="Q4346" s="96">
        <v>388500</v>
      </c>
      <c r="R4346" s="92"/>
      <c r="S4346" s="93"/>
      <c r="T4346" s="91"/>
      <c r="U4346" s="91"/>
      <c r="V4346" s="92"/>
      <c r="W4346" s="93"/>
      <c r="X4346" s="91"/>
      <c r="Y4346" s="91"/>
      <c r="Z4346" s="92"/>
      <c r="AA4346" s="93"/>
      <c r="AB4346" s="91"/>
      <c r="AC4346" s="91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1712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1712</v>
      </c>
      <c r="B4348" s="110" t="s">
        <v>498</v>
      </c>
      <c r="C4348" s="110" t="s">
        <v>461</v>
      </c>
      <c r="D4348" s="21">
        <f t="shared" si="84"/>
        <v>1294954.8299999998</v>
      </c>
      <c r="E4348" s="24">
        <f t="shared" si="85"/>
        <v>899166.52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>
        <v>150940.85</v>
      </c>
      <c r="K4348" s="93">
        <v>121943.57</v>
      </c>
      <c r="L4348" s="91">
        <v>184686.33</v>
      </c>
      <c r="M4348" s="91">
        <v>131745.78</v>
      </c>
      <c r="N4348" s="92">
        <v>273558.45</v>
      </c>
      <c r="O4348" s="93">
        <v>114527.4</v>
      </c>
      <c r="P4348" s="96">
        <v>107527.4</v>
      </c>
      <c r="Q4348" s="96">
        <v>178115.11</v>
      </c>
      <c r="R4348" s="92"/>
      <c r="S4348" s="93"/>
      <c r="T4348" s="91"/>
      <c r="U4348" s="91"/>
      <c r="V4348" s="92"/>
      <c r="W4348" s="93"/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1712</v>
      </c>
      <c r="B4349" s="110" t="s">
        <v>499</v>
      </c>
      <c r="C4349" s="110" t="s">
        <v>500</v>
      </c>
      <c r="D4349" s="21">
        <f t="shared" si="84"/>
        <v>48500</v>
      </c>
      <c r="E4349" s="24">
        <f t="shared" si="85"/>
        <v>0</v>
      </c>
      <c r="F4349" s="90"/>
      <c r="G4349" s="90"/>
      <c r="H4349" s="96"/>
      <c r="I4349" s="96"/>
      <c r="J4349" s="25">
        <v>48500</v>
      </c>
      <c r="K4349" s="26">
        <v>0</v>
      </c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1712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1712</v>
      </c>
      <c r="B4351" s="110" t="s">
        <v>503</v>
      </c>
      <c r="C4351" s="110" t="s">
        <v>504</v>
      </c>
      <c r="D4351" s="21">
        <f t="shared" si="84"/>
        <v>10789.75</v>
      </c>
      <c r="E4351" s="24">
        <f t="shared" si="85"/>
        <v>20108</v>
      </c>
      <c r="F4351" s="90">
        <v>284</v>
      </c>
      <c r="G4351" s="90">
        <v>0</v>
      </c>
      <c r="H4351" s="91">
        <v>1974</v>
      </c>
      <c r="I4351" s="91">
        <v>0</v>
      </c>
      <c r="J4351" s="92">
        <v>848.75</v>
      </c>
      <c r="K4351" s="93">
        <v>0</v>
      </c>
      <c r="L4351" s="91">
        <v>4844</v>
      </c>
      <c r="M4351" s="91">
        <v>1828</v>
      </c>
      <c r="N4351" s="92">
        <v>268</v>
      </c>
      <c r="O4351" s="93">
        <v>10968</v>
      </c>
      <c r="P4351" s="96">
        <v>2571</v>
      </c>
      <c r="Q4351" s="96">
        <v>7312</v>
      </c>
      <c r="R4351" s="92"/>
      <c r="S4351" s="93"/>
      <c r="T4351" s="91"/>
      <c r="U4351" s="91"/>
      <c r="V4351" s="92"/>
      <c r="W4351" s="93"/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1712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1712</v>
      </c>
      <c r="B4353" s="110" t="s">
        <v>507</v>
      </c>
      <c r="C4353" s="110" t="s">
        <v>508</v>
      </c>
      <c r="D4353" s="21">
        <f t="shared" si="84"/>
        <v>262975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>
        <v>262975</v>
      </c>
      <c r="K4353" s="26">
        <v>0</v>
      </c>
      <c r="L4353" s="96">
        <v>0</v>
      </c>
      <c r="M4353" s="96">
        <v>0</v>
      </c>
      <c r="N4353" s="25">
        <v>0</v>
      </c>
      <c r="O4353" s="26">
        <v>0</v>
      </c>
      <c r="P4353" s="91">
        <v>0</v>
      </c>
      <c r="Q4353" s="91">
        <v>0</v>
      </c>
      <c r="R4353" s="25"/>
      <c r="S4353" s="26"/>
      <c r="T4353" s="96"/>
      <c r="U4353" s="96"/>
      <c r="V4353" s="25"/>
      <c r="W4353" s="26"/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1712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>
        <v>0</v>
      </c>
      <c r="K4354" s="93">
        <v>0</v>
      </c>
      <c r="L4354" s="91">
        <v>0</v>
      </c>
      <c r="M4354" s="91">
        <v>0</v>
      </c>
      <c r="N4354" s="92">
        <v>0</v>
      </c>
      <c r="O4354" s="93">
        <v>0</v>
      </c>
      <c r="P4354" s="96">
        <v>0</v>
      </c>
      <c r="Q4354" s="96">
        <v>0</v>
      </c>
      <c r="R4354" s="92"/>
      <c r="S4354" s="93"/>
      <c r="T4354" s="91"/>
      <c r="U4354" s="91"/>
      <c r="V4354" s="92"/>
      <c r="W4354" s="93"/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1712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32705.480000000003</v>
      </c>
      <c r="F4355" s="90">
        <v>0</v>
      </c>
      <c r="G4355" s="90">
        <v>0</v>
      </c>
      <c r="H4355" s="91">
        <v>0</v>
      </c>
      <c r="I4355" s="91">
        <v>133.74</v>
      </c>
      <c r="J4355" s="92">
        <v>0</v>
      </c>
      <c r="K4355" s="93">
        <v>31175.81</v>
      </c>
      <c r="L4355" s="91">
        <v>0</v>
      </c>
      <c r="M4355" s="91">
        <v>1395.93</v>
      </c>
      <c r="N4355" s="92">
        <v>0</v>
      </c>
      <c r="O4355" s="93">
        <v>0</v>
      </c>
      <c r="P4355" s="91">
        <v>0</v>
      </c>
      <c r="Q4355" s="91">
        <v>0</v>
      </c>
      <c r="R4355" s="92"/>
      <c r="S4355" s="93"/>
      <c r="T4355" s="91"/>
      <c r="U4355" s="91"/>
      <c r="V4355" s="92"/>
      <c r="W4355" s="93"/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1712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250</v>
      </c>
      <c r="F4356" s="90"/>
      <c r="G4356" s="90"/>
      <c r="H4356" s="96"/>
      <c r="I4356" s="96"/>
      <c r="J4356" s="25">
        <v>0</v>
      </c>
      <c r="K4356" s="26">
        <v>250</v>
      </c>
      <c r="L4356" s="96">
        <v>0</v>
      </c>
      <c r="M4356" s="96">
        <v>0</v>
      </c>
      <c r="N4356" s="25">
        <v>0</v>
      </c>
      <c r="O4356" s="26">
        <v>0</v>
      </c>
      <c r="P4356" s="91">
        <v>0</v>
      </c>
      <c r="Q4356" s="91">
        <v>0</v>
      </c>
      <c r="R4356" s="25"/>
      <c r="S4356" s="26"/>
      <c r="T4356" s="96"/>
      <c r="U4356" s="96"/>
      <c r="V4356" s="25"/>
      <c r="W4356" s="26"/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1712</v>
      </c>
      <c r="B4357" s="110" t="s">
        <v>515</v>
      </c>
      <c r="C4357" s="110" t="s">
        <v>516</v>
      </c>
      <c r="D4357" s="21">
        <f t="shared" si="84"/>
        <v>597017.16</v>
      </c>
      <c r="E4357" s="24">
        <f t="shared" si="85"/>
        <v>628615.16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>
        <v>158827</v>
      </c>
      <c r="M4357" s="96">
        <v>183822</v>
      </c>
      <c r="N4357" s="25">
        <v>136286</v>
      </c>
      <c r="O4357" s="26">
        <v>136286</v>
      </c>
      <c r="P4357" s="96">
        <v>184575</v>
      </c>
      <c r="Q4357" s="96">
        <v>147855</v>
      </c>
      <c r="R4357" s="25"/>
      <c r="S4357" s="26"/>
      <c r="T4357" s="96"/>
      <c r="U4357" s="96"/>
      <c r="V4357" s="25"/>
      <c r="W4357" s="26"/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1712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1712</v>
      </c>
      <c r="B4359" s="110" t="s">
        <v>519</v>
      </c>
      <c r="C4359" s="110" t="s">
        <v>520</v>
      </c>
      <c r="D4359" s="21">
        <f t="shared" si="84"/>
        <v>173608.14</v>
      </c>
      <c r="E4359" s="24">
        <f t="shared" si="85"/>
        <v>138207.71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>
        <v>43036.33</v>
      </c>
      <c r="K4359" s="93">
        <v>41758.26</v>
      </c>
      <c r="L4359" s="91">
        <v>58677.57</v>
      </c>
      <c r="M4359" s="91">
        <v>33763.22</v>
      </c>
      <c r="N4359" s="92">
        <v>35647.61</v>
      </c>
      <c r="O4359" s="93">
        <v>4898.01</v>
      </c>
      <c r="P4359" s="91">
        <v>4234.18</v>
      </c>
      <c r="Q4359" s="91">
        <v>19341.54</v>
      </c>
      <c r="R4359" s="92"/>
      <c r="S4359" s="93"/>
      <c r="T4359" s="91"/>
      <c r="U4359" s="91"/>
      <c r="V4359" s="92"/>
      <c r="W4359" s="93"/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1712</v>
      </c>
      <c r="B4360" s="110" t="s">
        <v>521</v>
      </c>
      <c r="C4360" s="110" t="s">
        <v>1588</v>
      </c>
      <c r="D4360" s="21">
        <f t="shared" si="84"/>
        <v>155830.72</v>
      </c>
      <c r="E4360" s="24">
        <f t="shared" si="85"/>
        <v>157419.72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>
        <v>7529.48</v>
      </c>
      <c r="M4360" s="91">
        <v>7529.48</v>
      </c>
      <c r="N4360" s="92">
        <v>8196.5</v>
      </c>
      <c r="O4360" s="93">
        <v>8196.5</v>
      </c>
      <c r="P4360" s="91">
        <v>8196.5</v>
      </c>
      <c r="Q4360" s="91">
        <v>8196.5</v>
      </c>
      <c r="R4360" s="92"/>
      <c r="S4360" s="93"/>
      <c r="T4360" s="91"/>
      <c r="U4360" s="91"/>
      <c r="V4360" s="92"/>
      <c r="W4360" s="93"/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1712</v>
      </c>
      <c r="B4361" s="110" t="s">
        <v>522</v>
      </c>
      <c r="C4361" s="110" t="s">
        <v>1589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1712</v>
      </c>
      <c r="B4362" s="110" t="s">
        <v>523</v>
      </c>
      <c r="C4362" s="110" t="s">
        <v>1670</v>
      </c>
      <c r="D4362" s="21">
        <f t="shared" si="84"/>
        <v>107158</v>
      </c>
      <c r="E4362" s="24">
        <f t="shared" si="85"/>
        <v>111409.35</v>
      </c>
      <c r="F4362" s="90">
        <v>15615</v>
      </c>
      <c r="G4362" s="90">
        <v>15525</v>
      </c>
      <c r="H4362" s="96">
        <v>15417</v>
      </c>
      <c r="I4362" s="96">
        <v>16307</v>
      </c>
      <c r="J4362" s="25">
        <v>12140</v>
      </c>
      <c r="K4362" s="26">
        <v>28799</v>
      </c>
      <c r="L4362" s="96">
        <v>35891</v>
      </c>
      <c r="M4362" s="96">
        <v>24721.35</v>
      </c>
      <c r="N4362" s="25">
        <v>24379</v>
      </c>
      <c r="O4362" s="26">
        <v>22079</v>
      </c>
      <c r="P4362" s="96">
        <v>3716</v>
      </c>
      <c r="Q4362" s="96">
        <v>3978</v>
      </c>
      <c r="R4362" s="25"/>
      <c r="S4362" s="26"/>
      <c r="T4362" s="96"/>
      <c r="U4362" s="96"/>
      <c r="V4362" s="25"/>
      <c r="W4362" s="26"/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1712</v>
      </c>
      <c r="B4363" s="110" t="s">
        <v>524</v>
      </c>
      <c r="C4363" s="110" t="s">
        <v>525</v>
      </c>
      <c r="D4363" s="21">
        <f t="shared" si="84"/>
        <v>33577731.299999997</v>
      </c>
      <c r="E4363" s="24">
        <f t="shared" si="85"/>
        <v>33577731.299999997</v>
      </c>
      <c r="F4363" s="90"/>
      <c r="G4363" s="90"/>
      <c r="H4363" s="96">
        <v>17874729.289999999</v>
      </c>
      <c r="I4363" s="96">
        <v>17874729.289999999</v>
      </c>
      <c r="J4363" s="25">
        <v>0</v>
      </c>
      <c r="K4363" s="26">
        <v>0</v>
      </c>
      <c r="L4363" s="96">
        <v>7851501.0099999998</v>
      </c>
      <c r="M4363" s="96">
        <v>7851501.0099999998</v>
      </c>
      <c r="N4363" s="25">
        <v>7851501</v>
      </c>
      <c r="O4363" s="26">
        <v>7851501</v>
      </c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1712</v>
      </c>
      <c r="B4364" s="110" t="s">
        <v>526</v>
      </c>
      <c r="C4364" s="110" t="s">
        <v>527</v>
      </c>
      <c r="D4364" s="21">
        <f t="shared" si="84"/>
        <v>770400</v>
      </c>
      <c r="E4364" s="24">
        <f t="shared" si="85"/>
        <v>1758248</v>
      </c>
      <c r="F4364" s="90">
        <v>225000</v>
      </c>
      <c r="G4364" s="90">
        <v>0</v>
      </c>
      <c r="H4364" s="96">
        <v>160000</v>
      </c>
      <c r="I4364" s="96">
        <v>0</v>
      </c>
      <c r="J4364" s="25">
        <v>0</v>
      </c>
      <c r="K4364" s="26">
        <v>1758248</v>
      </c>
      <c r="L4364" s="96">
        <v>385400</v>
      </c>
      <c r="M4364" s="96">
        <v>0</v>
      </c>
      <c r="N4364" s="25">
        <v>0</v>
      </c>
      <c r="O4364" s="26">
        <v>0</v>
      </c>
      <c r="P4364" s="96">
        <v>0</v>
      </c>
      <c r="Q4364" s="96">
        <v>0</v>
      </c>
      <c r="R4364" s="25"/>
      <c r="S4364" s="26"/>
      <c r="T4364" s="96"/>
      <c r="U4364" s="96"/>
      <c r="V4364" s="25"/>
      <c r="W4364" s="26"/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1712</v>
      </c>
      <c r="B4365" s="110" t="s">
        <v>528</v>
      </c>
      <c r="C4365" s="110" t="s">
        <v>529</v>
      </c>
      <c r="D4365" s="21">
        <f t="shared" si="84"/>
        <v>576136.68999999994</v>
      </c>
      <c r="E4365" s="24">
        <f t="shared" si="85"/>
        <v>1256684.6400000001</v>
      </c>
      <c r="F4365" s="90"/>
      <c r="G4365" s="90"/>
      <c r="H4365" s="96">
        <v>259231.56</v>
      </c>
      <c r="I4365" s="96">
        <v>597789.76</v>
      </c>
      <c r="J4365" s="25">
        <v>67988.62</v>
      </c>
      <c r="K4365" s="26">
        <v>0</v>
      </c>
      <c r="L4365" s="96">
        <v>83066.039999999994</v>
      </c>
      <c r="M4365" s="96">
        <v>298894.88</v>
      </c>
      <c r="N4365" s="25">
        <v>76647.740000000005</v>
      </c>
      <c r="O4365" s="26">
        <v>360000</v>
      </c>
      <c r="P4365" s="96">
        <v>89202.73</v>
      </c>
      <c r="Q4365" s="96">
        <v>0</v>
      </c>
      <c r="R4365" s="25"/>
      <c r="S4365" s="26"/>
      <c r="T4365" s="96"/>
      <c r="U4365" s="96"/>
      <c r="V4365" s="25"/>
      <c r="W4365" s="26"/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1712</v>
      </c>
      <c r="B4366" s="110" t="s">
        <v>530</v>
      </c>
      <c r="C4366" s="110" t="s">
        <v>531</v>
      </c>
      <c r="D4366" s="21">
        <f t="shared" si="84"/>
        <v>1643000</v>
      </c>
      <c r="E4366" s="24">
        <f t="shared" si="85"/>
        <v>3116060</v>
      </c>
      <c r="F4366" s="90"/>
      <c r="G4366" s="90"/>
      <c r="H4366" s="96">
        <v>0</v>
      </c>
      <c r="I4366" s="96">
        <v>2000000</v>
      </c>
      <c r="J4366" s="25"/>
      <c r="K4366" s="26"/>
      <c r="L4366" s="96">
        <v>906470</v>
      </c>
      <c r="M4366" s="96">
        <v>379530</v>
      </c>
      <c r="N4366" s="25">
        <v>0</v>
      </c>
      <c r="O4366" s="26">
        <v>736530</v>
      </c>
      <c r="P4366" s="96">
        <v>736530</v>
      </c>
      <c r="Q4366" s="96">
        <v>0</v>
      </c>
      <c r="R4366" s="25"/>
      <c r="S4366" s="26"/>
      <c r="T4366" s="96"/>
      <c r="U4366" s="96"/>
      <c r="V4366" s="25"/>
      <c r="W4366" s="26"/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1712</v>
      </c>
      <c r="B4367" s="110" t="s">
        <v>532</v>
      </c>
      <c r="C4367" s="110" t="s">
        <v>533</v>
      </c>
      <c r="D4367" s="21">
        <f t="shared" si="84"/>
        <v>1612882.31</v>
      </c>
      <c r="E4367" s="24">
        <f t="shared" si="85"/>
        <v>2623663.56</v>
      </c>
      <c r="F4367" s="90">
        <v>0</v>
      </c>
      <c r="G4367" s="90">
        <v>0</v>
      </c>
      <c r="H4367" s="96">
        <v>320799.32</v>
      </c>
      <c r="I4367" s="96">
        <v>1311831.78</v>
      </c>
      <c r="J4367" s="25">
        <v>290160</v>
      </c>
      <c r="K4367" s="26">
        <v>0</v>
      </c>
      <c r="L4367" s="96">
        <v>1001922.99</v>
      </c>
      <c r="M4367" s="96">
        <v>655915.89</v>
      </c>
      <c r="N4367" s="25">
        <v>0</v>
      </c>
      <c r="O4367" s="26">
        <v>655915.89</v>
      </c>
      <c r="P4367" s="96">
        <v>0</v>
      </c>
      <c r="Q4367" s="96">
        <v>0</v>
      </c>
      <c r="R4367" s="25"/>
      <c r="S4367" s="26"/>
      <c r="T4367" s="96"/>
      <c r="U4367" s="96"/>
      <c r="V4367" s="25"/>
      <c r="W4367" s="26"/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1712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1712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1712</v>
      </c>
      <c r="B4370" s="110" t="s">
        <v>538</v>
      </c>
      <c r="C4370" s="110" t="s">
        <v>1671</v>
      </c>
      <c r="D4370" s="21">
        <f t="shared" si="84"/>
        <v>0</v>
      </c>
      <c r="E4370" s="24">
        <f t="shared" si="85"/>
        <v>2860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>
        <v>0</v>
      </c>
      <c r="M4370" s="91">
        <v>260</v>
      </c>
      <c r="N4370" s="92">
        <v>0</v>
      </c>
      <c r="O4370" s="93">
        <v>1560</v>
      </c>
      <c r="P4370" s="91">
        <v>0</v>
      </c>
      <c r="Q4370" s="91">
        <v>1040</v>
      </c>
      <c r="R4370" s="92"/>
      <c r="S4370" s="93"/>
      <c r="T4370" s="91"/>
      <c r="U4370" s="91"/>
      <c r="V4370" s="92"/>
      <c r="W4370" s="93"/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1712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7700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>
        <v>0</v>
      </c>
      <c r="M4371" s="96">
        <v>700</v>
      </c>
      <c r="N4371" s="25">
        <v>0</v>
      </c>
      <c r="O4371" s="26">
        <v>4200</v>
      </c>
      <c r="P4371" s="91">
        <v>0</v>
      </c>
      <c r="Q4371" s="91">
        <v>2800</v>
      </c>
      <c r="R4371" s="25"/>
      <c r="S4371" s="26"/>
      <c r="T4371" s="96"/>
      <c r="U4371" s="96"/>
      <c r="V4371" s="25"/>
      <c r="W4371" s="26"/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1712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4532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>
        <v>0</v>
      </c>
      <c r="M4372" s="91">
        <v>412</v>
      </c>
      <c r="N4372" s="92">
        <v>0</v>
      </c>
      <c r="O4372" s="93">
        <v>2472</v>
      </c>
      <c r="P4372" s="96">
        <v>0</v>
      </c>
      <c r="Q4372" s="96">
        <v>1648</v>
      </c>
      <c r="R4372" s="92"/>
      <c r="S4372" s="93"/>
      <c r="T4372" s="91"/>
      <c r="U4372" s="91"/>
      <c r="V4372" s="92"/>
      <c r="W4372" s="93"/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1712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1712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1712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1712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>
        <v>0</v>
      </c>
      <c r="K4376" s="93">
        <v>0</v>
      </c>
      <c r="L4376" s="91">
        <v>0</v>
      </c>
      <c r="M4376" s="91">
        <v>0</v>
      </c>
      <c r="N4376" s="92">
        <v>0</v>
      </c>
      <c r="O4376" s="93">
        <v>0</v>
      </c>
      <c r="P4376" s="96">
        <v>0</v>
      </c>
      <c r="Q4376" s="96">
        <v>0</v>
      </c>
      <c r="R4376" s="92"/>
      <c r="S4376" s="93"/>
      <c r="T4376" s="91"/>
      <c r="U4376" s="91"/>
      <c r="V4376" s="92"/>
      <c r="W4376" s="93"/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1712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1712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>
        <v>0</v>
      </c>
      <c r="K4378" s="93">
        <v>0</v>
      </c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1712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1712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1712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1712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1712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1712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1712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1712</v>
      </c>
      <c r="B4386" s="110" t="s">
        <v>569</v>
      </c>
      <c r="C4386" s="110" t="s">
        <v>570</v>
      </c>
      <c r="D4386" s="21">
        <f t="shared" si="84"/>
        <v>225000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>
        <v>225000</v>
      </c>
      <c r="K4386" s="26">
        <v>0</v>
      </c>
      <c r="L4386" s="96">
        <v>0</v>
      </c>
      <c r="M4386" s="96">
        <v>0</v>
      </c>
      <c r="N4386" s="25">
        <v>0</v>
      </c>
      <c r="O4386" s="26">
        <v>0</v>
      </c>
      <c r="P4386" s="96">
        <v>0</v>
      </c>
      <c r="Q4386" s="96">
        <v>0</v>
      </c>
      <c r="R4386" s="25"/>
      <c r="S4386" s="26"/>
      <c r="T4386" s="96"/>
      <c r="U4386" s="96"/>
      <c r="V4386" s="25"/>
      <c r="W4386" s="26"/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1712</v>
      </c>
      <c r="B4387" s="110" t="s">
        <v>571</v>
      </c>
      <c r="C4387" s="110" t="s">
        <v>572</v>
      </c>
      <c r="D4387" s="21">
        <f t="shared" si="84"/>
        <v>47466.39</v>
      </c>
      <c r="E4387" s="24">
        <f t="shared" si="85"/>
        <v>0</v>
      </c>
      <c r="F4387" s="90"/>
      <c r="G4387" s="90"/>
      <c r="H4387" s="96"/>
      <c r="I4387" s="96"/>
      <c r="J4387" s="25">
        <v>47466.39</v>
      </c>
      <c r="K4387" s="26">
        <v>0</v>
      </c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1712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1712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1712</v>
      </c>
      <c r="B4390" s="110" t="s">
        <v>577</v>
      </c>
      <c r="C4390" s="110" t="s">
        <v>1590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>
        <v>0</v>
      </c>
      <c r="M4390" s="96">
        <v>0</v>
      </c>
      <c r="N4390" s="25">
        <v>0</v>
      </c>
      <c r="O4390" s="26">
        <v>0</v>
      </c>
      <c r="P4390" s="96">
        <v>0</v>
      </c>
      <c r="Q4390" s="96">
        <v>0</v>
      </c>
      <c r="R4390" s="25"/>
      <c r="S4390" s="26"/>
      <c r="T4390" s="96"/>
      <c r="U4390" s="96"/>
      <c r="V4390" s="25"/>
      <c r="W4390" s="26"/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1712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>
        <v>0</v>
      </c>
      <c r="K4391" s="26">
        <v>0</v>
      </c>
      <c r="L4391" s="96">
        <v>0</v>
      </c>
      <c r="M4391" s="96">
        <v>0</v>
      </c>
      <c r="N4391" s="25">
        <v>0</v>
      </c>
      <c r="O4391" s="26">
        <v>0</v>
      </c>
      <c r="P4391" s="96">
        <v>0</v>
      </c>
      <c r="Q4391" s="96">
        <v>0</v>
      </c>
      <c r="R4391" s="25"/>
      <c r="S4391" s="26"/>
      <c r="T4391" s="96"/>
      <c r="U4391" s="96"/>
      <c r="V4391" s="25"/>
      <c r="W4391" s="26"/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1712</v>
      </c>
      <c r="B4392" s="110" t="s">
        <v>580</v>
      </c>
      <c r="C4392" s="110" t="s">
        <v>581</v>
      </c>
      <c r="D4392" s="21">
        <f t="shared" si="86"/>
        <v>798942</v>
      </c>
      <c r="E4392" s="24">
        <f t="shared" si="87"/>
        <v>1228243.6399999999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>
        <v>33911.1</v>
      </c>
      <c r="K4392" s="26">
        <v>144599.71</v>
      </c>
      <c r="L4392" s="96">
        <v>35200</v>
      </c>
      <c r="M4392" s="96">
        <v>1449</v>
      </c>
      <c r="N4392" s="25">
        <v>534291.23</v>
      </c>
      <c r="O4392" s="26">
        <v>0</v>
      </c>
      <c r="P4392" s="96">
        <v>0</v>
      </c>
      <c r="Q4392" s="96">
        <v>1699</v>
      </c>
      <c r="R4392" s="25"/>
      <c r="S4392" s="26"/>
      <c r="T4392" s="96"/>
      <c r="U4392" s="96"/>
      <c r="V4392" s="25"/>
      <c r="W4392" s="26"/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1712</v>
      </c>
      <c r="B4393" s="110" t="s">
        <v>582</v>
      </c>
      <c r="C4393" s="110" t="s">
        <v>1591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>
        <v>0</v>
      </c>
      <c r="K4393" s="26">
        <v>0</v>
      </c>
      <c r="L4393" s="96">
        <v>0</v>
      </c>
      <c r="M4393" s="96">
        <v>0</v>
      </c>
      <c r="N4393" s="25">
        <v>0</v>
      </c>
      <c r="O4393" s="26">
        <v>0</v>
      </c>
      <c r="P4393" s="96">
        <v>0</v>
      </c>
      <c r="Q4393" s="96">
        <v>0</v>
      </c>
      <c r="R4393" s="25"/>
      <c r="S4393" s="26"/>
      <c r="T4393" s="96"/>
      <c r="U4393" s="96"/>
      <c r="V4393" s="25"/>
      <c r="W4393" s="26"/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1712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>
        <v>0</v>
      </c>
      <c r="K4394" s="26">
        <v>0</v>
      </c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1712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1712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1712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1712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1712</v>
      </c>
      <c r="B4399" s="110" t="s">
        <v>593</v>
      </c>
      <c r="C4399" s="110" t="s">
        <v>1592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1712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1712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1712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1712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1712</v>
      </c>
      <c r="B4404" s="110" t="s">
        <v>602</v>
      </c>
      <c r="C4404" s="110" t="s">
        <v>1672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1712</v>
      </c>
      <c r="B4405" s="110" t="s">
        <v>1593</v>
      </c>
      <c r="C4405" s="110" t="s">
        <v>1594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1712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1712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1712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1712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1712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1712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1712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1712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1712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1020</v>
      </c>
      <c r="F4414" s="90"/>
      <c r="G4414" s="90"/>
      <c r="H4414" s="91"/>
      <c r="I4414" s="91"/>
      <c r="J4414" s="92">
        <v>0</v>
      </c>
      <c r="K4414" s="93">
        <v>1020</v>
      </c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1712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52500</v>
      </c>
      <c r="F4415" s="90">
        <v>0</v>
      </c>
      <c r="G4415" s="90">
        <v>17750</v>
      </c>
      <c r="H4415" s="96">
        <v>0</v>
      </c>
      <c r="I4415" s="96">
        <v>0</v>
      </c>
      <c r="J4415" s="25">
        <v>0</v>
      </c>
      <c r="K4415" s="26">
        <v>9250</v>
      </c>
      <c r="L4415" s="96">
        <v>0</v>
      </c>
      <c r="M4415" s="96">
        <v>8750</v>
      </c>
      <c r="N4415" s="25">
        <v>0</v>
      </c>
      <c r="O4415" s="26">
        <v>8250</v>
      </c>
      <c r="P4415" s="91">
        <v>0</v>
      </c>
      <c r="Q4415" s="91">
        <v>8500</v>
      </c>
      <c r="R4415" s="25"/>
      <c r="S4415" s="26"/>
      <c r="T4415" s="96"/>
      <c r="U4415" s="96"/>
      <c r="V4415" s="25"/>
      <c r="W4415" s="26"/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1712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12685.66</v>
      </c>
      <c r="F4416" s="90"/>
      <c r="G4416" s="90"/>
      <c r="H4416" s="96"/>
      <c r="I4416" s="96"/>
      <c r="J4416" s="25">
        <v>0</v>
      </c>
      <c r="K4416" s="26">
        <v>12685.66</v>
      </c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1712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1712</v>
      </c>
      <c r="B4418" s="110" t="s">
        <v>627</v>
      </c>
      <c r="C4418" s="110" t="s">
        <v>628</v>
      </c>
      <c r="D4418" s="21">
        <f t="shared" si="86"/>
        <v>3392.5</v>
      </c>
      <c r="E4418" s="24">
        <f t="shared" si="87"/>
        <v>3392.5</v>
      </c>
      <c r="F4418" s="90"/>
      <c r="G4418" s="90"/>
      <c r="H4418" s="96"/>
      <c r="I4418" s="96"/>
      <c r="J4418" s="25">
        <v>3392.5</v>
      </c>
      <c r="K4418" s="26">
        <v>3392.5</v>
      </c>
      <c r="L4418" s="96"/>
      <c r="M4418" s="96"/>
      <c r="N4418" s="25"/>
      <c r="O4418" s="26"/>
      <c r="P4418" s="96"/>
      <c r="Q4418" s="96"/>
      <c r="R4418" s="25"/>
      <c r="S4418" s="26"/>
      <c r="T4418" s="96"/>
      <c r="U4418" s="96"/>
      <c r="V4418" s="25"/>
      <c r="W4418" s="26"/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1712</v>
      </c>
      <c r="B4419" s="110" t="s">
        <v>629</v>
      </c>
      <c r="C4419" s="110" t="s">
        <v>630</v>
      </c>
      <c r="D4419" s="21">
        <f t="shared" si="86"/>
        <v>81064</v>
      </c>
      <c r="E4419" s="24">
        <f t="shared" si="87"/>
        <v>1091770.5</v>
      </c>
      <c r="F4419" s="90">
        <v>590</v>
      </c>
      <c r="G4419" s="90">
        <v>234158</v>
      </c>
      <c r="H4419" s="91">
        <v>15200</v>
      </c>
      <c r="I4419" s="91">
        <v>188063</v>
      </c>
      <c r="J4419" s="92">
        <v>0</v>
      </c>
      <c r="K4419" s="93">
        <v>276622.5</v>
      </c>
      <c r="L4419" s="91">
        <v>20669</v>
      </c>
      <c r="M4419" s="91">
        <v>150113</v>
      </c>
      <c r="N4419" s="92">
        <v>24384</v>
      </c>
      <c r="O4419" s="93">
        <v>114549</v>
      </c>
      <c r="P4419" s="96">
        <v>20221</v>
      </c>
      <c r="Q4419" s="96">
        <v>128265</v>
      </c>
      <c r="R4419" s="92"/>
      <c r="S4419" s="93"/>
      <c r="T4419" s="91"/>
      <c r="U4419" s="91"/>
      <c r="V4419" s="92"/>
      <c r="W4419" s="93"/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1712</v>
      </c>
      <c r="B4420" s="110" t="s">
        <v>631</v>
      </c>
      <c r="C4420" s="110" t="s">
        <v>632</v>
      </c>
      <c r="D4420" s="21">
        <f t="shared" si="86"/>
        <v>0</v>
      </c>
      <c r="E4420" s="24">
        <f t="shared" si="87"/>
        <v>744180</v>
      </c>
      <c r="F4420" s="90">
        <v>0</v>
      </c>
      <c r="G4420" s="90">
        <v>127561</v>
      </c>
      <c r="H4420" s="96">
        <v>0</v>
      </c>
      <c r="I4420" s="96">
        <v>146068</v>
      </c>
      <c r="J4420" s="25">
        <v>0</v>
      </c>
      <c r="K4420" s="26">
        <v>118143</v>
      </c>
      <c r="L4420" s="96">
        <v>0</v>
      </c>
      <c r="M4420" s="96">
        <v>132557</v>
      </c>
      <c r="N4420" s="25">
        <v>0</v>
      </c>
      <c r="O4420" s="26">
        <v>126586</v>
      </c>
      <c r="P4420" s="91">
        <v>0</v>
      </c>
      <c r="Q4420" s="91">
        <v>93265</v>
      </c>
      <c r="R4420" s="25"/>
      <c r="S4420" s="26"/>
      <c r="T4420" s="96"/>
      <c r="U4420" s="96"/>
      <c r="V4420" s="25"/>
      <c r="W4420" s="26"/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1712</v>
      </c>
      <c r="B4421" s="110" t="s">
        <v>633</v>
      </c>
      <c r="C4421" s="110" t="s">
        <v>1595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1712</v>
      </c>
      <c r="B4422" s="110" t="s">
        <v>634</v>
      </c>
      <c r="C4422" s="110" t="s">
        <v>1596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1712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1712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1712</v>
      </c>
      <c r="B4425" s="110" t="s">
        <v>639</v>
      </c>
      <c r="C4425" s="110" t="s">
        <v>640</v>
      </c>
      <c r="D4425" s="21">
        <f t="shared" si="86"/>
        <v>1787</v>
      </c>
      <c r="E4425" s="24">
        <f t="shared" si="87"/>
        <v>1870855</v>
      </c>
      <c r="F4425" s="90">
        <v>50</v>
      </c>
      <c r="G4425" s="90">
        <v>270752</v>
      </c>
      <c r="H4425" s="91">
        <v>350</v>
      </c>
      <c r="I4425" s="91">
        <v>288495</v>
      </c>
      <c r="J4425" s="92">
        <v>0</v>
      </c>
      <c r="K4425" s="93">
        <v>477489</v>
      </c>
      <c r="L4425" s="91">
        <v>68</v>
      </c>
      <c r="M4425" s="91">
        <v>246097</v>
      </c>
      <c r="N4425" s="92">
        <v>800</v>
      </c>
      <c r="O4425" s="93">
        <v>284883</v>
      </c>
      <c r="P4425" s="96">
        <v>519</v>
      </c>
      <c r="Q4425" s="96">
        <v>303139</v>
      </c>
      <c r="R4425" s="92"/>
      <c r="S4425" s="93"/>
      <c r="T4425" s="91"/>
      <c r="U4425" s="91"/>
      <c r="V4425" s="92"/>
      <c r="W4425" s="93"/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1712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749246.5</v>
      </c>
      <c r="F4426" s="90">
        <v>0</v>
      </c>
      <c r="G4426" s="90">
        <v>193837</v>
      </c>
      <c r="H4426" s="96">
        <v>0</v>
      </c>
      <c r="I4426" s="96">
        <v>117981</v>
      </c>
      <c r="J4426" s="25">
        <v>0</v>
      </c>
      <c r="K4426" s="26">
        <v>97176.5</v>
      </c>
      <c r="L4426" s="96">
        <v>0</v>
      </c>
      <c r="M4426" s="96">
        <v>88496</v>
      </c>
      <c r="N4426" s="25">
        <v>0</v>
      </c>
      <c r="O4426" s="26">
        <v>144135</v>
      </c>
      <c r="P4426" s="91">
        <v>0</v>
      </c>
      <c r="Q4426" s="91">
        <v>107621</v>
      </c>
      <c r="R4426" s="25"/>
      <c r="S4426" s="26"/>
      <c r="T4426" s="96"/>
      <c r="U4426" s="96"/>
      <c r="V4426" s="25"/>
      <c r="W4426" s="26"/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1712</v>
      </c>
      <c r="B4427" s="110" t="s">
        <v>643</v>
      </c>
      <c r="C4427" s="110" t="s">
        <v>644</v>
      </c>
      <c r="D4427" s="21">
        <f t="shared" si="86"/>
        <v>64812.179999999993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>
        <v>8768.5499999999993</v>
      </c>
      <c r="K4427" s="26">
        <v>0</v>
      </c>
      <c r="L4427" s="96">
        <v>0</v>
      </c>
      <c r="M4427" s="96">
        <v>0</v>
      </c>
      <c r="N4427" s="25">
        <v>0</v>
      </c>
      <c r="O4427" s="26">
        <v>0</v>
      </c>
      <c r="P4427" s="96">
        <v>17363.48</v>
      </c>
      <c r="Q4427" s="96">
        <v>0</v>
      </c>
      <c r="R4427" s="25"/>
      <c r="S4427" s="26"/>
      <c r="T4427" s="96"/>
      <c r="U4427" s="96"/>
      <c r="V4427" s="25"/>
      <c r="W4427" s="26"/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1712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75037.5</v>
      </c>
      <c r="F4428" s="90">
        <v>0</v>
      </c>
      <c r="G4428" s="90">
        <v>3522.82</v>
      </c>
      <c r="H4428" s="96">
        <v>0</v>
      </c>
      <c r="I4428" s="96">
        <v>28614.69</v>
      </c>
      <c r="J4428" s="25">
        <v>0</v>
      </c>
      <c r="K4428" s="26">
        <v>27104.16</v>
      </c>
      <c r="L4428" s="96">
        <v>0</v>
      </c>
      <c r="M4428" s="96">
        <v>0</v>
      </c>
      <c r="N4428" s="25">
        <v>0</v>
      </c>
      <c r="O4428" s="26">
        <v>17.18</v>
      </c>
      <c r="P4428" s="96">
        <v>0</v>
      </c>
      <c r="Q4428" s="96">
        <v>15778.65</v>
      </c>
      <c r="R4428" s="25"/>
      <c r="S4428" s="26"/>
      <c r="T4428" s="96"/>
      <c r="U4428" s="96"/>
      <c r="V4428" s="25"/>
      <c r="W4428" s="26"/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1712</v>
      </c>
      <c r="B4429" s="110" t="s">
        <v>647</v>
      </c>
      <c r="C4429" s="110" t="s">
        <v>648</v>
      </c>
      <c r="D4429" s="21">
        <f t="shared" si="86"/>
        <v>1430</v>
      </c>
      <c r="E4429" s="24">
        <f t="shared" si="87"/>
        <v>68185</v>
      </c>
      <c r="F4429" s="90">
        <v>0</v>
      </c>
      <c r="G4429" s="90">
        <v>19879</v>
      </c>
      <c r="H4429" s="96">
        <v>950</v>
      </c>
      <c r="I4429" s="96">
        <v>5277</v>
      </c>
      <c r="J4429" s="25">
        <v>0</v>
      </c>
      <c r="K4429" s="26">
        <v>16308</v>
      </c>
      <c r="L4429" s="96">
        <v>380</v>
      </c>
      <c r="M4429" s="96">
        <v>19884</v>
      </c>
      <c r="N4429" s="25">
        <v>0</v>
      </c>
      <c r="O4429" s="26">
        <v>6637</v>
      </c>
      <c r="P4429" s="96">
        <v>100</v>
      </c>
      <c r="Q4429" s="96">
        <v>200</v>
      </c>
      <c r="R4429" s="25"/>
      <c r="S4429" s="26"/>
      <c r="T4429" s="96"/>
      <c r="U4429" s="96"/>
      <c r="V4429" s="25"/>
      <c r="W4429" s="26"/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1712</v>
      </c>
      <c r="B4430" s="110" t="s">
        <v>649</v>
      </c>
      <c r="C4430" s="110" t="s">
        <v>650</v>
      </c>
      <c r="D4430" s="21">
        <f t="shared" si="86"/>
        <v>0</v>
      </c>
      <c r="E4430" s="24">
        <f t="shared" si="87"/>
        <v>103012.5</v>
      </c>
      <c r="F4430" s="90">
        <v>0</v>
      </c>
      <c r="G4430" s="90">
        <v>14380</v>
      </c>
      <c r="H4430" s="91">
        <v>0</v>
      </c>
      <c r="I4430" s="91">
        <v>14838</v>
      </c>
      <c r="J4430" s="92">
        <v>0</v>
      </c>
      <c r="K4430" s="93">
        <v>59773.5</v>
      </c>
      <c r="L4430" s="91">
        <v>0</v>
      </c>
      <c r="M4430" s="91">
        <v>1456</v>
      </c>
      <c r="N4430" s="92">
        <v>0</v>
      </c>
      <c r="O4430" s="93">
        <v>7452</v>
      </c>
      <c r="P4430" s="96">
        <v>0</v>
      </c>
      <c r="Q4430" s="96">
        <v>5113</v>
      </c>
      <c r="R4430" s="92"/>
      <c r="S4430" s="93"/>
      <c r="T4430" s="91"/>
      <c r="U4430" s="91"/>
      <c r="V4430" s="92"/>
      <c r="W4430" s="93"/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1712</v>
      </c>
      <c r="B4431" s="110" t="s">
        <v>651</v>
      </c>
      <c r="C4431" s="110" t="s">
        <v>652</v>
      </c>
      <c r="D4431" s="21">
        <f t="shared" si="86"/>
        <v>785</v>
      </c>
      <c r="E4431" s="24">
        <f t="shared" si="87"/>
        <v>294281</v>
      </c>
      <c r="F4431" s="90">
        <v>0</v>
      </c>
      <c r="G4431" s="90">
        <v>61204</v>
      </c>
      <c r="H4431" s="96">
        <v>785</v>
      </c>
      <c r="I4431" s="96">
        <v>67932</v>
      </c>
      <c r="J4431" s="25">
        <v>0</v>
      </c>
      <c r="K4431" s="26">
        <v>51987</v>
      </c>
      <c r="L4431" s="96">
        <v>0</v>
      </c>
      <c r="M4431" s="96">
        <v>31546</v>
      </c>
      <c r="N4431" s="25">
        <v>0</v>
      </c>
      <c r="O4431" s="26">
        <v>37617</v>
      </c>
      <c r="P4431" s="91">
        <v>0</v>
      </c>
      <c r="Q4431" s="91">
        <v>43995</v>
      </c>
      <c r="R4431" s="25"/>
      <c r="S4431" s="26"/>
      <c r="T4431" s="96"/>
      <c r="U4431" s="96"/>
      <c r="V4431" s="25"/>
      <c r="W4431" s="26"/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1712</v>
      </c>
      <c r="B4432" s="110" t="s">
        <v>653</v>
      </c>
      <c r="C4432" s="110" t="s">
        <v>1597</v>
      </c>
      <c r="D4432" s="21">
        <f t="shared" si="86"/>
        <v>0</v>
      </c>
      <c r="E4432" s="24">
        <f t="shared" si="87"/>
        <v>103417</v>
      </c>
      <c r="F4432" s="90">
        <v>0</v>
      </c>
      <c r="G4432" s="90">
        <v>13688</v>
      </c>
      <c r="H4432" s="96">
        <v>0</v>
      </c>
      <c r="I4432" s="96">
        <v>0</v>
      </c>
      <c r="J4432" s="25">
        <v>0</v>
      </c>
      <c r="K4432" s="26">
        <v>32856</v>
      </c>
      <c r="L4432" s="96">
        <v>0</v>
      </c>
      <c r="M4432" s="96">
        <v>0</v>
      </c>
      <c r="N4432" s="25">
        <v>0</v>
      </c>
      <c r="O4432" s="26">
        <v>3694</v>
      </c>
      <c r="P4432" s="96">
        <v>0</v>
      </c>
      <c r="Q4432" s="96">
        <v>53179</v>
      </c>
      <c r="R4432" s="25"/>
      <c r="S4432" s="26"/>
      <c r="T4432" s="96"/>
      <c r="U4432" s="96"/>
      <c r="V4432" s="25"/>
      <c r="W4432" s="26"/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1712</v>
      </c>
      <c r="B4433" s="110" t="s">
        <v>654</v>
      </c>
      <c r="C4433" s="110" t="s">
        <v>1598</v>
      </c>
      <c r="D4433" s="21">
        <f t="shared" si="86"/>
        <v>8822.91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>
        <v>3090.56</v>
      </c>
      <c r="K4433" s="26">
        <v>0</v>
      </c>
      <c r="L4433" s="96">
        <v>3561.9</v>
      </c>
      <c r="M4433" s="96">
        <v>0</v>
      </c>
      <c r="N4433" s="25">
        <v>0</v>
      </c>
      <c r="O4433" s="26">
        <v>0</v>
      </c>
      <c r="P4433" s="96">
        <v>0</v>
      </c>
      <c r="Q4433" s="96">
        <v>0</v>
      </c>
      <c r="R4433" s="25"/>
      <c r="S4433" s="26"/>
      <c r="T4433" s="96"/>
      <c r="U4433" s="96"/>
      <c r="V4433" s="25"/>
      <c r="W4433" s="26"/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1712</v>
      </c>
      <c r="B4434" s="110" t="s">
        <v>655</v>
      </c>
      <c r="C4434" s="110" t="s">
        <v>1599</v>
      </c>
      <c r="D4434" s="21">
        <f t="shared" si="86"/>
        <v>0</v>
      </c>
      <c r="E4434" s="24">
        <f t="shared" si="87"/>
        <v>28357.16</v>
      </c>
      <c r="F4434" s="90">
        <v>0</v>
      </c>
      <c r="G4434" s="90">
        <v>779.29</v>
      </c>
      <c r="H4434" s="96">
        <v>0</v>
      </c>
      <c r="I4434" s="96">
        <v>0</v>
      </c>
      <c r="J4434" s="25">
        <v>0</v>
      </c>
      <c r="K4434" s="26">
        <v>26554.61</v>
      </c>
      <c r="L4434" s="96">
        <v>0</v>
      </c>
      <c r="M4434" s="96">
        <v>0</v>
      </c>
      <c r="N4434" s="25">
        <v>0</v>
      </c>
      <c r="O4434" s="26">
        <v>0</v>
      </c>
      <c r="P4434" s="96">
        <v>0</v>
      </c>
      <c r="Q4434" s="96">
        <v>1023.26</v>
      </c>
      <c r="R4434" s="25"/>
      <c r="S4434" s="26"/>
      <c r="T4434" s="96"/>
      <c r="U4434" s="96"/>
      <c r="V4434" s="25"/>
      <c r="W4434" s="26"/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1712</v>
      </c>
      <c r="B4435" s="110" t="s">
        <v>656</v>
      </c>
      <c r="C4435" s="110" t="s">
        <v>1600</v>
      </c>
      <c r="D4435" s="21">
        <f t="shared" si="86"/>
        <v>0</v>
      </c>
      <c r="E4435" s="24">
        <f t="shared" si="87"/>
        <v>22885.5</v>
      </c>
      <c r="F4435" s="90">
        <v>0</v>
      </c>
      <c r="G4435" s="90">
        <v>2482</v>
      </c>
      <c r="H4435" s="96">
        <v>0</v>
      </c>
      <c r="I4435" s="96">
        <v>5701</v>
      </c>
      <c r="J4435" s="25">
        <v>0</v>
      </c>
      <c r="K4435" s="26">
        <v>5227.5</v>
      </c>
      <c r="L4435" s="96">
        <v>0</v>
      </c>
      <c r="M4435" s="96">
        <v>3948</v>
      </c>
      <c r="N4435" s="25">
        <v>0</v>
      </c>
      <c r="O4435" s="26">
        <v>1015</v>
      </c>
      <c r="P4435" s="96">
        <v>0</v>
      </c>
      <c r="Q4435" s="96">
        <v>4512</v>
      </c>
      <c r="R4435" s="25"/>
      <c r="S4435" s="26"/>
      <c r="T4435" s="96"/>
      <c r="U4435" s="96"/>
      <c r="V4435" s="25"/>
      <c r="W4435" s="26"/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1712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35360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>
        <v>0</v>
      </c>
      <c r="M4436" s="96">
        <v>0</v>
      </c>
      <c r="N4436" s="25">
        <v>0</v>
      </c>
      <c r="O4436" s="26">
        <v>3990</v>
      </c>
      <c r="P4436" s="96">
        <v>0</v>
      </c>
      <c r="Q4436" s="96">
        <v>23256</v>
      </c>
      <c r="R4436" s="25"/>
      <c r="S4436" s="26"/>
      <c r="T4436" s="96"/>
      <c r="U4436" s="96"/>
      <c r="V4436" s="25"/>
      <c r="W4436" s="26"/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1712</v>
      </c>
      <c r="B4437" s="110" t="s">
        <v>659</v>
      </c>
      <c r="C4437" s="110" t="s">
        <v>660</v>
      </c>
      <c r="D4437" s="21">
        <f t="shared" si="86"/>
        <v>0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/>
      <c r="U4437" s="96"/>
      <c r="V4437" s="25"/>
      <c r="W4437" s="26"/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1712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5795.78</v>
      </c>
      <c r="F4438" s="90"/>
      <c r="G4438" s="90"/>
      <c r="H4438" s="96"/>
      <c r="I4438" s="96"/>
      <c r="J4438" s="25">
        <v>0</v>
      </c>
      <c r="K4438" s="26">
        <v>0</v>
      </c>
      <c r="L4438" s="96"/>
      <c r="M4438" s="96"/>
      <c r="N4438" s="25">
        <v>0</v>
      </c>
      <c r="O4438" s="26">
        <v>5795.78</v>
      </c>
      <c r="P4438" s="96">
        <v>0</v>
      </c>
      <c r="Q4438" s="96">
        <v>0</v>
      </c>
      <c r="R4438" s="25"/>
      <c r="S4438" s="26"/>
      <c r="T4438" s="96"/>
      <c r="U4438" s="96"/>
      <c r="V4438" s="25"/>
      <c r="W4438" s="26"/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1712</v>
      </c>
      <c r="B4439" s="110" t="s">
        <v>663</v>
      </c>
      <c r="C4439" s="110" t="s">
        <v>664</v>
      </c>
      <c r="D4439" s="21">
        <f t="shared" si="86"/>
        <v>321565</v>
      </c>
      <c r="E4439" s="24">
        <f t="shared" si="87"/>
        <v>15945160.470000001</v>
      </c>
      <c r="F4439" s="90">
        <v>0</v>
      </c>
      <c r="G4439" s="90">
        <v>2987727</v>
      </c>
      <c r="H4439" s="96">
        <v>31800</v>
      </c>
      <c r="I4439" s="96">
        <v>3215655</v>
      </c>
      <c r="J4439" s="25">
        <v>48050</v>
      </c>
      <c r="K4439" s="26">
        <v>3326982.47</v>
      </c>
      <c r="L4439" s="96">
        <v>58855</v>
      </c>
      <c r="M4439" s="96">
        <v>1900309</v>
      </c>
      <c r="N4439" s="25">
        <v>102060</v>
      </c>
      <c r="O4439" s="26">
        <v>1946983</v>
      </c>
      <c r="P4439" s="96">
        <v>80800</v>
      </c>
      <c r="Q4439" s="96">
        <v>2567504</v>
      </c>
      <c r="R4439" s="25"/>
      <c r="S4439" s="26"/>
      <c r="T4439" s="96"/>
      <c r="U4439" s="96"/>
      <c r="V4439" s="25"/>
      <c r="W4439" s="26"/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1712</v>
      </c>
      <c r="B4440" s="110" t="s">
        <v>665</v>
      </c>
      <c r="C4440" s="110" t="s">
        <v>666</v>
      </c>
      <c r="D4440" s="21">
        <f t="shared" si="86"/>
        <v>1654694.65</v>
      </c>
      <c r="E4440" s="24">
        <f t="shared" si="87"/>
        <v>8058388.4000000004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>
        <v>25688</v>
      </c>
      <c r="K4440" s="26">
        <v>1568904.4</v>
      </c>
      <c r="L4440" s="96">
        <v>561082</v>
      </c>
      <c r="M4440" s="96">
        <v>941203</v>
      </c>
      <c r="N4440" s="25">
        <v>383740</v>
      </c>
      <c r="O4440" s="26">
        <v>1092747</v>
      </c>
      <c r="P4440" s="96">
        <v>42631.75</v>
      </c>
      <c r="Q4440" s="96">
        <v>975020</v>
      </c>
      <c r="R4440" s="25"/>
      <c r="S4440" s="26"/>
      <c r="T4440" s="96"/>
      <c r="U4440" s="96"/>
      <c r="V4440" s="25"/>
      <c r="W4440" s="26"/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1712</v>
      </c>
      <c r="B4441" s="110" t="s">
        <v>667</v>
      </c>
      <c r="C4441" s="110" t="s">
        <v>668</v>
      </c>
      <c r="D4441" s="21">
        <f t="shared" si="86"/>
        <v>770</v>
      </c>
      <c r="E4441" s="24">
        <f t="shared" si="87"/>
        <v>13650.5</v>
      </c>
      <c r="F4441" s="90"/>
      <c r="G4441" s="90"/>
      <c r="H4441" s="96"/>
      <c r="I4441" s="96"/>
      <c r="J4441" s="25">
        <v>770</v>
      </c>
      <c r="K4441" s="26">
        <v>12920.5</v>
      </c>
      <c r="L4441" s="96"/>
      <c r="M4441" s="96"/>
      <c r="N4441" s="25"/>
      <c r="O4441" s="26"/>
      <c r="P4441" s="96">
        <v>0</v>
      </c>
      <c r="Q4441" s="96">
        <v>730</v>
      </c>
      <c r="R4441" s="25"/>
      <c r="S4441" s="26"/>
      <c r="T4441" s="96"/>
      <c r="U4441" s="96"/>
      <c r="V4441" s="25"/>
      <c r="W4441" s="26"/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1712</v>
      </c>
      <c r="B4442" s="110" t="s">
        <v>669</v>
      </c>
      <c r="C4442" s="110" t="s">
        <v>670</v>
      </c>
      <c r="D4442" s="21">
        <f t="shared" si="86"/>
        <v>517.5</v>
      </c>
      <c r="E4442" s="24">
        <f t="shared" si="87"/>
        <v>39806.5</v>
      </c>
      <c r="F4442" s="90"/>
      <c r="G4442" s="90"/>
      <c r="H4442" s="96"/>
      <c r="I4442" s="96"/>
      <c r="J4442" s="25">
        <v>517.5</v>
      </c>
      <c r="K4442" s="26">
        <v>13150.5</v>
      </c>
      <c r="L4442" s="96"/>
      <c r="M4442" s="96"/>
      <c r="N4442" s="25"/>
      <c r="O4442" s="26"/>
      <c r="P4442" s="96">
        <v>0</v>
      </c>
      <c r="Q4442" s="96">
        <v>26656</v>
      </c>
      <c r="R4442" s="25"/>
      <c r="S4442" s="26"/>
      <c r="T4442" s="96"/>
      <c r="U4442" s="96"/>
      <c r="V4442" s="25"/>
      <c r="W4442" s="26"/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1712</v>
      </c>
      <c r="B4443" s="110" t="s">
        <v>671</v>
      </c>
      <c r="C4443" s="110" t="s">
        <v>1601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1712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1551049.85</v>
      </c>
      <c r="F4444" s="90"/>
      <c r="G4444" s="90"/>
      <c r="H4444" s="96"/>
      <c r="I4444" s="96"/>
      <c r="J4444" s="25">
        <v>0</v>
      </c>
      <c r="K4444" s="26">
        <v>1551049.85</v>
      </c>
      <c r="L4444" s="96">
        <v>0</v>
      </c>
      <c r="M4444" s="96">
        <v>0</v>
      </c>
      <c r="N4444" s="25">
        <v>0</v>
      </c>
      <c r="O4444" s="26">
        <v>0</v>
      </c>
      <c r="P4444" s="96">
        <v>0</v>
      </c>
      <c r="Q4444" s="96">
        <v>0</v>
      </c>
      <c r="R4444" s="25"/>
      <c r="S4444" s="26"/>
      <c r="T4444" s="96"/>
      <c r="U4444" s="96"/>
      <c r="V4444" s="25"/>
      <c r="W4444" s="26"/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1712</v>
      </c>
      <c r="B4445" s="110" t="s">
        <v>674</v>
      </c>
      <c r="C4445" s="110" t="s">
        <v>675</v>
      </c>
      <c r="D4445" s="21">
        <f t="shared" si="86"/>
        <v>15870010.470000001</v>
      </c>
      <c r="E4445" s="24">
        <f t="shared" si="87"/>
        <v>36815404.650000006</v>
      </c>
      <c r="F4445" s="90"/>
      <c r="G4445" s="90"/>
      <c r="H4445" s="91">
        <v>6171582</v>
      </c>
      <c r="I4445" s="91">
        <v>22133017.670000002</v>
      </c>
      <c r="J4445" s="92">
        <v>3326982.47</v>
      </c>
      <c r="K4445" s="93">
        <v>48050</v>
      </c>
      <c r="L4445" s="91">
        <v>1900309</v>
      </c>
      <c r="M4445" s="91">
        <v>8993870.25</v>
      </c>
      <c r="N4445" s="92">
        <v>1946983</v>
      </c>
      <c r="O4445" s="93">
        <v>5603016.7300000004</v>
      </c>
      <c r="P4445" s="96">
        <v>2524154</v>
      </c>
      <c r="Q4445" s="96">
        <v>37450</v>
      </c>
      <c r="R4445" s="92"/>
      <c r="S4445" s="93"/>
      <c r="T4445" s="91"/>
      <c r="U4445" s="91"/>
      <c r="V4445" s="92"/>
      <c r="W4445" s="93"/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1712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1712</v>
      </c>
      <c r="B4447" s="110" t="s">
        <v>678</v>
      </c>
      <c r="C4447" s="110" t="s">
        <v>679</v>
      </c>
      <c r="D4447" s="21">
        <f t="shared" si="86"/>
        <v>560593</v>
      </c>
      <c r="E4447" s="24">
        <f t="shared" si="87"/>
        <v>5214460.28</v>
      </c>
      <c r="F4447" s="90"/>
      <c r="G4447" s="90"/>
      <c r="H4447" s="96">
        <v>74975</v>
      </c>
      <c r="I4447" s="96">
        <v>3902628.52</v>
      </c>
      <c r="J4447" s="25">
        <v>340123</v>
      </c>
      <c r="K4447" s="26">
        <v>0</v>
      </c>
      <c r="L4447" s="96">
        <v>39960</v>
      </c>
      <c r="M4447" s="96">
        <v>655915.88</v>
      </c>
      <c r="N4447" s="25">
        <v>36391</v>
      </c>
      <c r="O4447" s="26">
        <v>655915.88</v>
      </c>
      <c r="P4447" s="96">
        <v>69144</v>
      </c>
      <c r="Q4447" s="96">
        <v>0</v>
      </c>
      <c r="R4447" s="25"/>
      <c r="S4447" s="26"/>
      <c r="T4447" s="96"/>
      <c r="U4447" s="96"/>
      <c r="V4447" s="25"/>
      <c r="W4447" s="26"/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1712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1173217.92</v>
      </c>
      <c r="F4448" s="90">
        <v>0</v>
      </c>
      <c r="G4448" s="90">
        <v>101466.6</v>
      </c>
      <c r="H4448" s="96">
        <v>0</v>
      </c>
      <c r="I4448" s="96">
        <v>114679.22</v>
      </c>
      <c r="J4448" s="25">
        <v>0</v>
      </c>
      <c r="K4448" s="26">
        <v>85137.919999999998</v>
      </c>
      <c r="L4448" s="96">
        <v>0</v>
      </c>
      <c r="M4448" s="96">
        <v>1088.78</v>
      </c>
      <c r="N4448" s="25">
        <v>0</v>
      </c>
      <c r="O4448" s="26">
        <v>193070.62</v>
      </c>
      <c r="P4448" s="96">
        <v>0</v>
      </c>
      <c r="Q4448" s="96">
        <v>677774.78</v>
      </c>
      <c r="R4448" s="25"/>
      <c r="S4448" s="26"/>
      <c r="T4448" s="96"/>
      <c r="U4448" s="96"/>
      <c r="V4448" s="25"/>
      <c r="W4448" s="26"/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1712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232578.31999999998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>
        <v>0</v>
      </c>
      <c r="K4449" s="26">
        <v>22768.41</v>
      </c>
      <c r="L4449" s="96">
        <v>0</v>
      </c>
      <c r="M4449" s="96">
        <v>3154.3</v>
      </c>
      <c r="N4449" s="25">
        <v>0</v>
      </c>
      <c r="O4449" s="26">
        <v>70635.12</v>
      </c>
      <c r="P4449" s="96">
        <v>0</v>
      </c>
      <c r="Q4449" s="96">
        <v>2591.4</v>
      </c>
      <c r="R4449" s="25"/>
      <c r="S4449" s="26"/>
      <c r="T4449" s="96"/>
      <c r="U4449" s="96"/>
      <c r="V4449" s="25"/>
      <c r="W4449" s="26"/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1712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477587.88</v>
      </c>
      <c r="F4450" s="90">
        <v>0</v>
      </c>
      <c r="G4450" s="90">
        <v>336987.88</v>
      </c>
      <c r="H4450" s="91">
        <v>0</v>
      </c>
      <c r="I4450" s="91">
        <v>0</v>
      </c>
      <c r="J4450" s="92">
        <v>0</v>
      </c>
      <c r="K4450" s="93">
        <v>54675</v>
      </c>
      <c r="L4450" s="91">
        <v>0</v>
      </c>
      <c r="M4450" s="91">
        <v>8950</v>
      </c>
      <c r="N4450" s="92">
        <v>0</v>
      </c>
      <c r="O4450" s="93">
        <v>18000</v>
      </c>
      <c r="P4450" s="96">
        <v>0</v>
      </c>
      <c r="Q4450" s="96">
        <v>58975</v>
      </c>
      <c r="R4450" s="92"/>
      <c r="S4450" s="93"/>
      <c r="T4450" s="91"/>
      <c r="U4450" s="91"/>
      <c r="V4450" s="92"/>
      <c r="W4450" s="93"/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1712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1712</v>
      </c>
      <c r="B4452" s="110" t="s">
        <v>688</v>
      </c>
      <c r="C4452" s="110" t="s">
        <v>689</v>
      </c>
      <c r="D4452" s="21">
        <f t="shared" si="86"/>
        <v>1675439.64</v>
      </c>
      <c r="E4452" s="24">
        <f t="shared" si="87"/>
        <v>0</v>
      </c>
      <c r="F4452" s="90"/>
      <c r="G4452" s="90"/>
      <c r="H4452" s="96">
        <v>157344.26999999999</v>
      </c>
      <c r="I4452" s="96">
        <v>0</v>
      </c>
      <c r="J4452" s="25">
        <v>696552.08</v>
      </c>
      <c r="K4452" s="26">
        <v>0</v>
      </c>
      <c r="L4452" s="96">
        <v>291574.34000000003</v>
      </c>
      <c r="M4452" s="96">
        <v>0</v>
      </c>
      <c r="N4452" s="25">
        <v>143329.17000000001</v>
      </c>
      <c r="O4452" s="26">
        <v>0</v>
      </c>
      <c r="P4452" s="96">
        <v>386639.78</v>
      </c>
      <c r="Q4452" s="96">
        <v>0</v>
      </c>
      <c r="R4452" s="25"/>
      <c r="S4452" s="26"/>
      <c r="T4452" s="96"/>
      <c r="U4452" s="96"/>
      <c r="V4452" s="25"/>
      <c r="W4452" s="26"/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1712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2534165.4299999997</v>
      </c>
      <c r="F4453" s="90"/>
      <c r="G4453" s="90"/>
      <c r="H4453" s="96">
        <v>0</v>
      </c>
      <c r="I4453" s="96">
        <v>372885.23</v>
      </c>
      <c r="J4453" s="25">
        <v>0</v>
      </c>
      <c r="K4453" s="26">
        <v>401502.96</v>
      </c>
      <c r="L4453" s="96">
        <v>0</v>
      </c>
      <c r="M4453" s="96">
        <v>709733.53</v>
      </c>
      <c r="N4453" s="25">
        <v>0</v>
      </c>
      <c r="O4453" s="26">
        <v>315222.18</v>
      </c>
      <c r="P4453" s="96">
        <v>0</v>
      </c>
      <c r="Q4453" s="96">
        <v>734821.53</v>
      </c>
      <c r="R4453" s="25"/>
      <c r="S4453" s="26"/>
      <c r="T4453" s="96"/>
      <c r="U4453" s="96"/>
      <c r="V4453" s="25"/>
      <c r="W4453" s="26"/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1712</v>
      </c>
      <c r="B4454" s="110" t="s">
        <v>692</v>
      </c>
      <c r="C4454" s="110" t="s">
        <v>693</v>
      </c>
      <c r="D4454" s="21">
        <f t="shared" si="88"/>
        <v>11466.5</v>
      </c>
      <c r="E4454" s="24">
        <f t="shared" si="89"/>
        <v>0</v>
      </c>
      <c r="F4454" s="90"/>
      <c r="G4454" s="90"/>
      <c r="H4454" s="96"/>
      <c r="I4454" s="96"/>
      <c r="J4454" s="25">
        <v>11466.5</v>
      </c>
      <c r="K4454" s="26">
        <v>0</v>
      </c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1712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31210</v>
      </c>
      <c r="F4455" s="90"/>
      <c r="G4455" s="90"/>
      <c r="H4455" s="91"/>
      <c r="I4455" s="91"/>
      <c r="J4455" s="92">
        <v>0</v>
      </c>
      <c r="K4455" s="93">
        <v>31210</v>
      </c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1712</v>
      </c>
      <c r="B4456" s="110" t="s">
        <v>696</v>
      </c>
      <c r="C4456" s="110" t="s">
        <v>697</v>
      </c>
      <c r="D4456" s="21">
        <f t="shared" si="88"/>
        <v>0</v>
      </c>
      <c r="E4456" s="24">
        <f t="shared" si="89"/>
        <v>560593</v>
      </c>
      <c r="F4456" s="90">
        <v>0</v>
      </c>
      <c r="G4456" s="90">
        <v>45600</v>
      </c>
      <c r="H4456" s="91">
        <v>0</v>
      </c>
      <c r="I4456" s="91">
        <v>29375</v>
      </c>
      <c r="J4456" s="92">
        <v>0</v>
      </c>
      <c r="K4456" s="93">
        <v>340123</v>
      </c>
      <c r="L4456" s="91">
        <v>0</v>
      </c>
      <c r="M4456" s="91">
        <v>39960</v>
      </c>
      <c r="N4456" s="92">
        <v>0</v>
      </c>
      <c r="O4456" s="93">
        <v>36391</v>
      </c>
      <c r="P4456" s="91">
        <v>0</v>
      </c>
      <c r="Q4456" s="91">
        <v>69144</v>
      </c>
      <c r="R4456" s="92"/>
      <c r="S4456" s="93"/>
      <c r="T4456" s="91"/>
      <c r="U4456" s="91"/>
      <c r="V4456" s="92"/>
      <c r="W4456" s="93"/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1712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>
        <v>0</v>
      </c>
      <c r="K4457" s="93">
        <v>0</v>
      </c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1712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1668635.86</v>
      </c>
      <c r="F4458" s="90"/>
      <c r="G4458" s="90"/>
      <c r="H4458" s="91">
        <v>0</v>
      </c>
      <c r="I4458" s="91">
        <v>1668635.86</v>
      </c>
      <c r="J4458" s="92">
        <v>0</v>
      </c>
      <c r="K4458" s="93">
        <v>0</v>
      </c>
      <c r="L4458" s="91">
        <v>0</v>
      </c>
      <c r="M4458" s="91">
        <v>0</v>
      </c>
      <c r="N4458" s="92">
        <v>0</v>
      </c>
      <c r="O4458" s="93">
        <v>0</v>
      </c>
      <c r="P4458" s="91">
        <v>0</v>
      </c>
      <c r="Q4458" s="91">
        <v>0</v>
      </c>
      <c r="R4458" s="92"/>
      <c r="S4458" s="93"/>
      <c r="T4458" s="91"/>
      <c r="U4458" s="91"/>
      <c r="V4458" s="92"/>
      <c r="W4458" s="93"/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1712</v>
      </c>
      <c r="B4459" s="110" t="s">
        <v>702</v>
      </c>
      <c r="C4459" s="110" t="s">
        <v>1602</v>
      </c>
      <c r="D4459" s="21">
        <f t="shared" si="88"/>
        <v>0</v>
      </c>
      <c r="E4459" s="24">
        <f t="shared" si="89"/>
        <v>610286.9</v>
      </c>
      <c r="F4459" s="90">
        <v>0</v>
      </c>
      <c r="G4459" s="90">
        <v>53292</v>
      </c>
      <c r="H4459" s="96">
        <v>0</v>
      </c>
      <c r="I4459" s="96">
        <v>85307.25</v>
      </c>
      <c r="J4459" s="25">
        <v>0</v>
      </c>
      <c r="K4459" s="26">
        <v>103716.4</v>
      </c>
      <c r="L4459" s="96">
        <v>0</v>
      </c>
      <c r="M4459" s="96">
        <v>151580</v>
      </c>
      <c r="N4459" s="25">
        <v>0</v>
      </c>
      <c r="O4459" s="26">
        <v>113555.25</v>
      </c>
      <c r="P4459" s="91">
        <v>0</v>
      </c>
      <c r="Q4459" s="91">
        <v>102836</v>
      </c>
      <c r="R4459" s="25"/>
      <c r="S4459" s="26"/>
      <c r="T4459" s="96"/>
      <c r="U4459" s="96"/>
      <c r="V4459" s="25"/>
      <c r="W4459" s="26"/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1712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1654694.65</v>
      </c>
      <c r="F4460" s="90"/>
      <c r="G4460" s="90"/>
      <c r="H4460" s="91">
        <v>0</v>
      </c>
      <c r="I4460" s="91">
        <v>641552.9</v>
      </c>
      <c r="J4460" s="92">
        <v>0</v>
      </c>
      <c r="K4460" s="93">
        <v>25688</v>
      </c>
      <c r="L4460" s="91">
        <v>0</v>
      </c>
      <c r="M4460" s="91">
        <v>561082</v>
      </c>
      <c r="N4460" s="92">
        <v>0</v>
      </c>
      <c r="O4460" s="93">
        <v>383740</v>
      </c>
      <c r="P4460" s="96">
        <v>0</v>
      </c>
      <c r="Q4460" s="96">
        <v>42631.75</v>
      </c>
      <c r="R4460" s="92"/>
      <c r="S4460" s="93"/>
      <c r="T4460" s="91"/>
      <c r="U4460" s="91"/>
      <c r="V4460" s="92"/>
      <c r="W4460" s="93"/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1712</v>
      </c>
      <c r="B4461" s="110" t="s">
        <v>705</v>
      </c>
      <c r="C4461" s="110" t="s">
        <v>1673</v>
      </c>
      <c r="D4461" s="21">
        <f t="shared" si="88"/>
        <v>416492.39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>
        <v>1023.39</v>
      </c>
      <c r="K4461" s="93">
        <v>0</v>
      </c>
      <c r="L4461" s="91">
        <v>146890</v>
      </c>
      <c r="M4461" s="91">
        <v>0</v>
      </c>
      <c r="N4461" s="92">
        <v>99159</v>
      </c>
      <c r="O4461" s="93">
        <v>0</v>
      </c>
      <c r="P4461" s="91">
        <v>0</v>
      </c>
      <c r="Q4461" s="91">
        <v>0</v>
      </c>
      <c r="R4461" s="92"/>
      <c r="S4461" s="93"/>
      <c r="T4461" s="91"/>
      <c r="U4461" s="91"/>
      <c r="V4461" s="92"/>
      <c r="W4461" s="93"/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1712</v>
      </c>
      <c r="B4462" s="110" t="s">
        <v>706</v>
      </c>
      <c r="C4462" s="110" t="s">
        <v>1674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1712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1712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1712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1712</v>
      </c>
      <c r="B4466" s="110" t="s">
        <v>713</v>
      </c>
      <c r="C4466" s="110" t="s">
        <v>714</v>
      </c>
      <c r="D4466" s="21">
        <f t="shared" si="88"/>
        <v>7658.7199999999993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>
        <v>2154</v>
      </c>
      <c r="K4466" s="26">
        <v>0</v>
      </c>
      <c r="L4466" s="96">
        <v>1710</v>
      </c>
      <c r="M4466" s="96">
        <v>0</v>
      </c>
      <c r="N4466" s="25">
        <v>31.9</v>
      </c>
      <c r="O4466" s="26">
        <v>0</v>
      </c>
      <c r="P4466" s="96">
        <v>1049</v>
      </c>
      <c r="Q4466" s="96">
        <v>0</v>
      </c>
      <c r="R4466" s="25"/>
      <c r="S4466" s="26"/>
      <c r="T4466" s="96"/>
      <c r="U4466" s="96"/>
      <c r="V4466" s="25"/>
      <c r="W4466" s="26"/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1712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1712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1712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>
        <v>0</v>
      </c>
      <c r="K4469" s="93">
        <v>0</v>
      </c>
      <c r="L4469" s="91">
        <v>0</v>
      </c>
      <c r="M4469" s="91">
        <v>0</v>
      </c>
      <c r="N4469" s="92">
        <v>0</v>
      </c>
      <c r="O4469" s="93">
        <v>0</v>
      </c>
      <c r="P4469" s="96">
        <v>0</v>
      </c>
      <c r="Q4469" s="96">
        <v>0</v>
      </c>
      <c r="R4469" s="92"/>
      <c r="S4469" s="93"/>
      <c r="T4469" s="91"/>
      <c r="U4469" s="91"/>
      <c r="V4469" s="92"/>
      <c r="W4469" s="93"/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1712</v>
      </c>
      <c r="B4470" s="110" t="s">
        <v>721</v>
      </c>
      <c r="C4470" s="110" t="s">
        <v>722</v>
      </c>
      <c r="D4470" s="21">
        <f t="shared" si="88"/>
        <v>1897588.6500000001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>
        <v>502803.49</v>
      </c>
      <c r="K4470" s="93">
        <v>0</v>
      </c>
      <c r="L4470" s="91">
        <v>348696.29</v>
      </c>
      <c r="M4470" s="91">
        <v>0</v>
      </c>
      <c r="N4470" s="92">
        <v>348696.29</v>
      </c>
      <c r="O4470" s="93">
        <v>0</v>
      </c>
      <c r="P4470" s="91">
        <v>348696.29</v>
      </c>
      <c r="Q4470" s="91">
        <v>0</v>
      </c>
      <c r="R4470" s="92"/>
      <c r="S4470" s="93"/>
      <c r="T4470" s="91"/>
      <c r="U4470" s="91"/>
      <c r="V4470" s="92"/>
      <c r="W4470" s="93"/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1712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>
        <v>0</v>
      </c>
      <c r="K4471" s="93">
        <v>0</v>
      </c>
      <c r="L4471" s="91">
        <v>0</v>
      </c>
      <c r="M4471" s="91">
        <v>0</v>
      </c>
      <c r="N4471" s="92">
        <v>0</v>
      </c>
      <c r="O4471" s="93">
        <v>0</v>
      </c>
      <c r="P4471" s="91">
        <v>0</v>
      </c>
      <c r="Q4471" s="91">
        <v>0</v>
      </c>
      <c r="R4471" s="92"/>
      <c r="S4471" s="93"/>
      <c r="T4471" s="91"/>
      <c r="U4471" s="91"/>
      <c r="V4471" s="92"/>
      <c r="W4471" s="93"/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1712</v>
      </c>
      <c r="B4472" s="110" t="s">
        <v>1603</v>
      </c>
      <c r="C4472" s="110" t="s">
        <v>1604</v>
      </c>
      <c r="D4472" s="21">
        <f t="shared" si="88"/>
        <v>0</v>
      </c>
      <c r="E4472" s="24">
        <f t="shared" si="89"/>
        <v>42440</v>
      </c>
      <c r="F4472" s="90"/>
      <c r="G4472" s="90"/>
      <c r="H4472" s="91"/>
      <c r="I4472" s="91"/>
      <c r="J4472" s="92"/>
      <c r="K4472" s="93"/>
      <c r="L4472" s="91"/>
      <c r="M4472" s="91"/>
      <c r="N4472" s="92">
        <v>0</v>
      </c>
      <c r="O4472" s="93">
        <v>39040</v>
      </c>
      <c r="P4472" s="91">
        <v>0</v>
      </c>
      <c r="Q4472" s="91">
        <v>3400</v>
      </c>
      <c r="R4472" s="92"/>
      <c r="S4472" s="93"/>
      <c r="T4472" s="91"/>
      <c r="U4472" s="91"/>
      <c r="V4472" s="92"/>
      <c r="W4472" s="93"/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1712</v>
      </c>
      <c r="B4473" s="110" t="s">
        <v>1605</v>
      </c>
      <c r="C4473" s="110" t="s">
        <v>1606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1712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21978</v>
      </c>
      <c r="F4474" s="90"/>
      <c r="G4474" s="90"/>
      <c r="H4474" s="96"/>
      <c r="I4474" s="96"/>
      <c r="J4474" s="25"/>
      <c r="K4474" s="26"/>
      <c r="L4474" s="96">
        <v>0</v>
      </c>
      <c r="M4474" s="96">
        <v>0</v>
      </c>
      <c r="N4474" s="25">
        <v>0</v>
      </c>
      <c r="O4474" s="26">
        <v>0</v>
      </c>
      <c r="P4474" s="96">
        <v>0</v>
      </c>
      <c r="Q4474" s="96">
        <v>21978</v>
      </c>
      <c r="R4474" s="25"/>
      <c r="S4474" s="26"/>
      <c r="T4474" s="96"/>
      <c r="U4474" s="96"/>
      <c r="V4474" s="25"/>
      <c r="W4474" s="26"/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1712</v>
      </c>
      <c r="B4475" s="110" t="s">
        <v>727</v>
      </c>
      <c r="C4475" s="110" t="s">
        <v>728</v>
      </c>
      <c r="D4475" s="21">
        <f t="shared" si="88"/>
        <v>27872</v>
      </c>
      <c r="E4475" s="24">
        <f t="shared" si="89"/>
        <v>666881.5</v>
      </c>
      <c r="F4475" s="90">
        <v>4562</v>
      </c>
      <c r="G4475" s="90">
        <v>105672</v>
      </c>
      <c r="H4475" s="96">
        <v>1504</v>
      </c>
      <c r="I4475" s="96">
        <v>109587</v>
      </c>
      <c r="J4475" s="25">
        <v>0</v>
      </c>
      <c r="K4475" s="26">
        <v>114786.5</v>
      </c>
      <c r="L4475" s="96">
        <v>5973</v>
      </c>
      <c r="M4475" s="96">
        <v>93821</v>
      </c>
      <c r="N4475" s="25">
        <v>3600</v>
      </c>
      <c r="O4475" s="26">
        <v>124886</v>
      </c>
      <c r="P4475" s="96">
        <v>12233</v>
      </c>
      <c r="Q4475" s="96">
        <v>118129</v>
      </c>
      <c r="R4475" s="25"/>
      <c r="S4475" s="26"/>
      <c r="T4475" s="96"/>
      <c r="U4475" s="96"/>
      <c r="V4475" s="25"/>
      <c r="W4475" s="26"/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1712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105034.5</v>
      </c>
      <c r="F4476" s="90">
        <v>0</v>
      </c>
      <c r="G4476" s="90">
        <v>19770</v>
      </c>
      <c r="H4476" s="91">
        <v>0</v>
      </c>
      <c r="I4476" s="91">
        <v>15469</v>
      </c>
      <c r="J4476" s="92">
        <v>0</v>
      </c>
      <c r="K4476" s="93">
        <v>1638.5</v>
      </c>
      <c r="L4476" s="91">
        <v>0</v>
      </c>
      <c r="M4476" s="91">
        <v>11814</v>
      </c>
      <c r="N4476" s="92">
        <v>0</v>
      </c>
      <c r="O4476" s="93">
        <v>24078</v>
      </c>
      <c r="P4476" s="96">
        <v>0</v>
      </c>
      <c r="Q4476" s="96">
        <v>32265</v>
      </c>
      <c r="R4476" s="92"/>
      <c r="S4476" s="93"/>
      <c r="T4476" s="91"/>
      <c r="U4476" s="91"/>
      <c r="V4476" s="92"/>
      <c r="W4476" s="93"/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1712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1712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1712</v>
      </c>
      <c r="B4479" s="110" t="s">
        <v>1607</v>
      </c>
      <c r="C4479" s="110" t="s">
        <v>1608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1712</v>
      </c>
      <c r="B4480" s="110" t="s">
        <v>1609</v>
      </c>
      <c r="C4480" s="110" t="s">
        <v>1610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1712</v>
      </c>
      <c r="B4481" s="110" t="s">
        <v>735</v>
      </c>
      <c r="C4481" s="110" t="s">
        <v>736</v>
      </c>
      <c r="D4481" s="21">
        <f t="shared" si="88"/>
        <v>430</v>
      </c>
      <c r="E4481" s="24">
        <f t="shared" si="89"/>
        <v>45351</v>
      </c>
      <c r="F4481" s="90">
        <v>0</v>
      </c>
      <c r="G4481" s="90">
        <v>5152</v>
      </c>
      <c r="H4481" s="96">
        <v>0</v>
      </c>
      <c r="I4481" s="96">
        <v>3814</v>
      </c>
      <c r="J4481" s="25">
        <v>430</v>
      </c>
      <c r="K4481" s="26">
        <v>10785</v>
      </c>
      <c r="L4481" s="96">
        <v>0</v>
      </c>
      <c r="M4481" s="96">
        <v>8836</v>
      </c>
      <c r="N4481" s="25">
        <v>0</v>
      </c>
      <c r="O4481" s="26">
        <v>6438</v>
      </c>
      <c r="P4481" s="96">
        <v>0</v>
      </c>
      <c r="Q4481" s="96">
        <v>10326</v>
      </c>
      <c r="R4481" s="25"/>
      <c r="S4481" s="26"/>
      <c r="T4481" s="96"/>
      <c r="U4481" s="96"/>
      <c r="V4481" s="25"/>
      <c r="W4481" s="26"/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1712</v>
      </c>
      <c r="B4482" s="110" t="s">
        <v>737</v>
      </c>
      <c r="C4482" s="110" t="s">
        <v>738</v>
      </c>
      <c r="D4482" s="21">
        <f t="shared" si="88"/>
        <v>0</v>
      </c>
      <c r="E4482" s="24">
        <f t="shared" si="89"/>
        <v>58113.5</v>
      </c>
      <c r="F4482" s="90"/>
      <c r="G4482" s="90"/>
      <c r="H4482" s="96">
        <v>0</v>
      </c>
      <c r="I4482" s="96">
        <v>13234</v>
      </c>
      <c r="J4482" s="25">
        <v>0</v>
      </c>
      <c r="K4482" s="26">
        <v>3690.5</v>
      </c>
      <c r="L4482" s="96">
        <v>0</v>
      </c>
      <c r="M4482" s="96">
        <v>3368</v>
      </c>
      <c r="N4482" s="25">
        <v>0</v>
      </c>
      <c r="O4482" s="26">
        <v>9674</v>
      </c>
      <c r="P4482" s="96">
        <v>0</v>
      </c>
      <c r="Q4482" s="96">
        <v>28147</v>
      </c>
      <c r="R4482" s="25"/>
      <c r="S4482" s="26"/>
      <c r="T4482" s="96"/>
      <c r="U4482" s="96"/>
      <c r="V4482" s="25"/>
      <c r="W4482" s="26"/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1712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5855</v>
      </c>
      <c r="F4483" s="90"/>
      <c r="G4483" s="90"/>
      <c r="H4483" s="91"/>
      <c r="I4483" s="91"/>
      <c r="J4483" s="92">
        <v>0</v>
      </c>
      <c r="K4483" s="93">
        <v>1160</v>
      </c>
      <c r="L4483" s="91"/>
      <c r="M4483" s="91"/>
      <c r="N4483" s="92"/>
      <c r="O4483" s="93"/>
      <c r="P4483" s="96">
        <v>0</v>
      </c>
      <c r="Q4483" s="96">
        <v>4695</v>
      </c>
      <c r="R4483" s="92"/>
      <c r="S4483" s="93"/>
      <c r="T4483" s="91"/>
      <c r="U4483" s="91"/>
      <c r="V4483" s="92"/>
      <c r="W4483" s="93"/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1712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1712</v>
      </c>
      <c r="B4485" s="110" t="s">
        <v>743</v>
      </c>
      <c r="C4485" s="110" t="s">
        <v>744</v>
      </c>
      <c r="D4485" s="21">
        <f t="shared" si="88"/>
        <v>261025.32</v>
      </c>
      <c r="E4485" s="24">
        <f t="shared" si="89"/>
        <v>17242</v>
      </c>
      <c r="F4485" s="90">
        <v>26932</v>
      </c>
      <c r="G4485" s="90">
        <v>0</v>
      </c>
      <c r="H4485" s="91">
        <v>33905</v>
      </c>
      <c r="I4485" s="91">
        <v>0</v>
      </c>
      <c r="J4485" s="92">
        <v>27579.32</v>
      </c>
      <c r="K4485" s="93">
        <v>0</v>
      </c>
      <c r="L4485" s="91">
        <v>37965</v>
      </c>
      <c r="M4485" s="91">
        <v>0</v>
      </c>
      <c r="N4485" s="92">
        <v>90873</v>
      </c>
      <c r="O4485" s="93">
        <v>0</v>
      </c>
      <c r="P4485" s="96">
        <v>43771</v>
      </c>
      <c r="Q4485" s="96">
        <v>17242</v>
      </c>
      <c r="R4485" s="92"/>
      <c r="S4485" s="93"/>
      <c r="T4485" s="91"/>
      <c r="U4485" s="91"/>
      <c r="V4485" s="92"/>
      <c r="W4485" s="93"/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1712</v>
      </c>
      <c r="B4486" s="110" t="s">
        <v>745</v>
      </c>
      <c r="C4486" s="110" t="s">
        <v>746</v>
      </c>
      <c r="D4486" s="21">
        <f t="shared" si="88"/>
        <v>8517</v>
      </c>
      <c r="E4486" s="24">
        <f t="shared" si="89"/>
        <v>0</v>
      </c>
      <c r="F4486" s="90"/>
      <c r="G4486" s="90"/>
      <c r="H4486" s="96"/>
      <c r="I4486" s="96"/>
      <c r="J4486" s="25">
        <v>0</v>
      </c>
      <c r="K4486" s="26">
        <v>0</v>
      </c>
      <c r="L4486" s="96"/>
      <c r="M4486" s="96"/>
      <c r="N4486" s="25">
        <v>8517</v>
      </c>
      <c r="O4486" s="26">
        <v>0</v>
      </c>
      <c r="P4486" s="91">
        <v>0</v>
      </c>
      <c r="Q4486" s="91">
        <v>0</v>
      </c>
      <c r="R4486" s="25"/>
      <c r="S4486" s="26"/>
      <c r="T4486" s="96"/>
      <c r="U4486" s="96"/>
      <c r="V4486" s="25"/>
      <c r="W4486" s="26"/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1712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1712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1712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1712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1712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848.75</v>
      </c>
      <c r="F4491" s="90"/>
      <c r="G4491" s="90"/>
      <c r="H4491" s="91"/>
      <c r="I4491" s="91"/>
      <c r="J4491" s="92">
        <v>0</v>
      </c>
      <c r="K4491" s="93">
        <v>848.75</v>
      </c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1712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8092</v>
      </c>
      <c r="F4492" s="90">
        <v>0</v>
      </c>
      <c r="G4492" s="90">
        <v>284</v>
      </c>
      <c r="H4492" s="91">
        <v>0</v>
      </c>
      <c r="I4492" s="91">
        <v>125</v>
      </c>
      <c r="J4492" s="92">
        <v>0</v>
      </c>
      <c r="K4492" s="93">
        <v>0</v>
      </c>
      <c r="L4492" s="91">
        <v>0</v>
      </c>
      <c r="M4492" s="91">
        <v>4844</v>
      </c>
      <c r="N4492" s="92">
        <v>0</v>
      </c>
      <c r="O4492" s="93">
        <v>268</v>
      </c>
      <c r="P4492" s="91">
        <v>0</v>
      </c>
      <c r="Q4492" s="91">
        <v>2571</v>
      </c>
      <c r="R4492" s="92"/>
      <c r="S4492" s="93"/>
      <c r="T4492" s="91"/>
      <c r="U4492" s="91"/>
      <c r="V4492" s="92"/>
      <c r="W4492" s="93"/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1712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>
        <v>0</v>
      </c>
      <c r="M4493" s="96">
        <v>0</v>
      </c>
      <c r="N4493" s="25">
        <v>0</v>
      </c>
      <c r="O4493" s="26">
        <v>0</v>
      </c>
      <c r="P4493" s="91">
        <v>0</v>
      </c>
      <c r="Q4493" s="91">
        <v>0</v>
      </c>
      <c r="R4493" s="25"/>
      <c r="S4493" s="26"/>
      <c r="T4493" s="96"/>
      <c r="U4493" s="96"/>
      <c r="V4493" s="25"/>
      <c r="W4493" s="26"/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1712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>
        <v>0</v>
      </c>
      <c r="K4494" s="26">
        <v>0</v>
      </c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1712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1712</v>
      </c>
      <c r="B4496" s="110" t="s">
        <v>765</v>
      </c>
      <c r="C4496" s="110" t="s">
        <v>1675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1712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1712</v>
      </c>
      <c r="B4498" s="110" t="s">
        <v>768</v>
      </c>
      <c r="C4498" s="110" t="s">
        <v>1676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1712</v>
      </c>
      <c r="B4499" s="110" t="s">
        <v>769</v>
      </c>
      <c r="C4499" s="110" t="s">
        <v>1677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1712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1712</v>
      </c>
      <c r="B4501" s="110" t="s">
        <v>772</v>
      </c>
      <c r="C4501" s="110" t="s">
        <v>1678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1712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1712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32500</v>
      </c>
      <c r="F4503" s="90"/>
      <c r="G4503" s="90"/>
      <c r="H4503" s="91"/>
      <c r="I4503" s="91"/>
      <c r="J4503" s="92"/>
      <c r="K4503" s="93"/>
      <c r="L4503" s="91">
        <v>0</v>
      </c>
      <c r="M4503" s="91">
        <v>1000</v>
      </c>
      <c r="N4503" s="92">
        <v>0</v>
      </c>
      <c r="O4503" s="93">
        <v>24000</v>
      </c>
      <c r="P4503" s="96">
        <v>0</v>
      </c>
      <c r="Q4503" s="96">
        <v>7500</v>
      </c>
      <c r="R4503" s="92"/>
      <c r="S4503" s="93"/>
      <c r="T4503" s="91"/>
      <c r="U4503" s="91"/>
      <c r="V4503" s="92"/>
      <c r="W4503" s="93"/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1712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1712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1712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1712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1712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3088</v>
      </c>
      <c r="F4508" s="90"/>
      <c r="G4508" s="90"/>
      <c r="H4508" s="96">
        <v>0</v>
      </c>
      <c r="I4508" s="96">
        <v>610</v>
      </c>
      <c r="J4508" s="25"/>
      <c r="K4508" s="26"/>
      <c r="L4508" s="96">
        <v>0</v>
      </c>
      <c r="M4508" s="96">
        <v>650</v>
      </c>
      <c r="N4508" s="25">
        <v>0</v>
      </c>
      <c r="O4508" s="26">
        <v>1688</v>
      </c>
      <c r="P4508" s="96">
        <v>0</v>
      </c>
      <c r="Q4508" s="96">
        <v>140</v>
      </c>
      <c r="R4508" s="25"/>
      <c r="S4508" s="26"/>
      <c r="T4508" s="96"/>
      <c r="U4508" s="96"/>
      <c r="V4508" s="25"/>
      <c r="W4508" s="26"/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1712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1712</v>
      </c>
      <c r="B4510" s="110" t="s">
        <v>789</v>
      </c>
      <c r="C4510" s="110" t="s">
        <v>790</v>
      </c>
      <c r="D4510" s="21">
        <f t="shared" si="88"/>
        <v>13274.56</v>
      </c>
      <c r="E4510" s="24">
        <f t="shared" si="89"/>
        <v>0</v>
      </c>
      <c r="F4510" s="90"/>
      <c r="G4510" s="90"/>
      <c r="H4510" s="91"/>
      <c r="I4510" s="91"/>
      <c r="J4510" s="92">
        <v>13274.56</v>
      </c>
      <c r="K4510" s="93">
        <v>0</v>
      </c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1712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1712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1734</v>
      </c>
      <c r="F4512" s="90"/>
      <c r="G4512" s="90"/>
      <c r="H4512" s="96"/>
      <c r="I4512" s="96"/>
      <c r="J4512" s="25">
        <v>0</v>
      </c>
      <c r="K4512" s="26">
        <v>1734</v>
      </c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1712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>
        <v>0</v>
      </c>
      <c r="K4513" s="26">
        <v>0</v>
      </c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1712</v>
      </c>
      <c r="B4514" s="110" t="s">
        <v>797</v>
      </c>
      <c r="C4514" s="110" t="s">
        <v>798</v>
      </c>
      <c r="D4514" s="21">
        <f t="shared" si="88"/>
        <v>1734</v>
      </c>
      <c r="E4514" s="24">
        <f t="shared" si="89"/>
        <v>0</v>
      </c>
      <c r="F4514" s="90"/>
      <c r="G4514" s="90"/>
      <c r="H4514" s="96"/>
      <c r="I4514" s="96"/>
      <c r="J4514" s="25">
        <v>1734</v>
      </c>
      <c r="K4514" s="26">
        <v>0</v>
      </c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1712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1712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1712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1712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1712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182975</v>
      </c>
      <c r="F4519" s="90"/>
      <c r="G4519" s="90"/>
      <c r="H4519" s="96"/>
      <c r="I4519" s="96"/>
      <c r="J4519" s="25">
        <v>0</v>
      </c>
      <c r="K4519" s="26">
        <v>182975</v>
      </c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1712</v>
      </c>
      <c r="B4520" s="110" t="s">
        <v>809</v>
      </c>
      <c r="C4520" s="110" t="s">
        <v>1679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1712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1712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/>
      <c r="U4522" s="96"/>
      <c r="V4522" s="25"/>
      <c r="W4522" s="26"/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1712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438662.47000000003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>
        <v>0</v>
      </c>
      <c r="K4523" s="26">
        <v>225000</v>
      </c>
      <c r="L4523" s="96">
        <v>0</v>
      </c>
      <c r="M4523" s="96">
        <v>211836.01</v>
      </c>
      <c r="N4523" s="25">
        <v>0</v>
      </c>
      <c r="O4523" s="26">
        <v>320</v>
      </c>
      <c r="P4523" s="96">
        <v>0</v>
      </c>
      <c r="Q4523" s="96">
        <v>491.07</v>
      </c>
      <c r="R4523" s="25"/>
      <c r="S4523" s="26"/>
      <c r="T4523" s="96"/>
      <c r="U4523" s="96"/>
      <c r="V4523" s="25"/>
      <c r="W4523" s="26"/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1712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2868586.39</v>
      </c>
      <c r="F4524" s="90"/>
      <c r="G4524" s="90"/>
      <c r="H4524" s="91"/>
      <c r="I4524" s="91"/>
      <c r="J4524" s="92">
        <v>0</v>
      </c>
      <c r="K4524" s="93">
        <v>58586.39</v>
      </c>
      <c r="L4524" s="91"/>
      <c r="M4524" s="91"/>
      <c r="N4524" s="92">
        <v>0</v>
      </c>
      <c r="O4524" s="93">
        <v>2810000</v>
      </c>
      <c r="P4524" s="96">
        <v>0</v>
      </c>
      <c r="Q4524" s="96">
        <v>0</v>
      </c>
      <c r="R4524" s="92"/>
      <c r="S4524" s="93"/>
      <c r="T4524" s="91"/>
      <c r="U4524" s="91"/>
      <c r="V4524" s="92"/>
      <c r="W4524" s="93"/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1712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1712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26962.43</v>
      </c>
      <c r="F4526" s="90"/>
      <c r="G4526" s="90"/>
      <c r="H4526" s="91"/>
      <c r="I4526" s="91"/>
      <c r="J4526" s="92"/>
      <c r="K4526" s="93"/>
      <c r="L4526" s="91">
        <v>0</v>
      </c>
      <c r="M4526" s="91">
        <v>0</v>
      </c>
      <c r="N4526" s="92">
        <v>0</v>
      </c>
      <c r="O4526" s="93">
        <v>0</v>
      </c>
      <c r="P4526" s="96">
        <v>0</v>
      </c>
      <c r="Q4526" s="96">
        <v>26962.43</v>
      </c>
      <c r="R4526" s="92"/>
      <c r="S4526" s="93"/>
      <c r="T4526" s="91"/>
      <c r="U4526" s="91"/>
      <c r="V4526" s="92"/>
      <c r="W4526" s="93"/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1712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1712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1712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1712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11728399.359999999</v>
      </c>
      <c r="F4530" s="90">
        <v>0</v>
      </c>
      <c r="G4530" s="90">
        <v>1844360</v>
      </c>
      <c r="H4530" s="96">
        <v>0</v>
      </c>
      <c r="I4530" s="96">
        <v>1851340</v>
      </c>
      <c r="J4530" s="25">
        <v>0</v>
      </c>
      <c r="K4530" s="26">
        <v>2589170</v>
      </c>
      <c r="L4530" s="96">
        <v>0</v>
      </c>
      <c r="M4530" s="96">
        <v>1826629.68</v>
      </c>
      <c r="N4530" s="25">
        <v>0</v>
      </c>
      <c r="O4530" s="26">
        <v>1826629.68</v>
      </c>
      <c r="P4530" s="96">
        <v>0</v>
      </c>
      <c r="Q4530" s="96">
        <v>1790270</v>
      </c>
      <c r="R4530" s="25"/>
      <c r="S4530" s="26"/>
      <c r="T4530" s="96"/>
      <c r="U4530" s="96"/>
      <c r="V4530" s="25"/>
      <c r="W4530" s="26"/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1712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1712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1712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1712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1712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437297.63</v>
      </c>
      <c r="F4535" s="90">
        <v>0</v>
      </c>
      <c r="G4535" s="90">
        <v>84183.5</v>
      </c>
      <c r="H4535" s="91">
        <v>0</v>
      </c>
      <c r="I4535" s="91">
        <v>84532.5</v>
      </c>
      <c r="J4535" s="92">
        <v>0</v>
      </c>
      <c r="K4535" s="93">
        <v>102513.65</v>
      </c>
      <c r="L4535" s="91">
        <v>0</v>
      </c>
      <c r="M4535" s="91">
        <v>84661.48</v>
      </c>
      <c r="N4535" s="92">
        <v>0</v>
      </c>
      <c r="O4535" s="93">
        <v>0</v>
      </c>
      <c r="P4535" s="96">
        <v>0</v>
      </c>
      <c r="Q4535" s="96">
        <v>81406.5</v>
      </c>
      <c r="R4535" s="92"/>
      <c r="S4535" s="93"/>
      <c r="T4535" s="91"/>
      <c r="U4535" s="91"/>
      <c r="V4535" s="92"/>
      <c r="W4535" s="93"/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1712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1712</v>
      </c>
      <c r="B4537" s="110" t="s">
        <v>1611</v>
      </c>
      <c r="C4537" s="110" t="s">
        <v>1612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1712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1712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1712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1712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1712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1712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1712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1712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1712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1712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1712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19700</v>
      </c>
      <c r="F4548" s="90"/>
      <c r="G4548" s="90"/>
      <c r="H4548" s="96"/>
      <c r="I4548" s="96"/>
      <c r="J4548" s="25">
        <v>0</v>
      </c>
      <c r="K4548" s="26">
        <v>15400</v>
      </c>
      <c r="L4548" s="96"/>
      <c r="M4548" s="96"/>
      <c r="N4548" s="25"/>
      <c r="O4548" s="26"/>
      <c r="P4548" s="96">
        <v>0</v>
      </c>
      <c r="Q4548" s="96">
        <v>4300</v>
      </c>
      <c r="R4548" s="25"/>
      <c r="S4548" s="26"/>
      <c r="T4548" s="96"/>
      <c r="U4548" s="96"/>
      <c r="V4548" s="25"/>
      <c r="W4548" s="26"/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1712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1712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1712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10185</v>
      </c>
      <c r="F4551" s="90">
        <v>0</v>
      </c>
      <c r="G4551" s="90">
        <v>1900</v>
      </c>
      <c r="H4551" s="96">
        <v>0</v>
      </c>
      <c r="I4551" s="96">
        <v>1100</v>
      </c>
      <c r="J4551" s="25">
        <v>0</v>
      </c>
      <c r="K4551" s="26">
        <v>2310</v>
      </c>
      <c r="L4551" s="96">
        <v>0</v>
      </c>
      <c r="M4551" s="96">
        <v>2129</v>
      </c>
      <c r="N4551" s="25">
        <v>0</v>
      </c>
      <c r="O4551" s="26">
        <v>765</v>
      </c>
      <c r="P4551" s="96">
        <v>0</v>
      </c>
      <c r="Q4551" s="96">
        <v>1981</v>
      </c>
      <c r="R4551" s="25"/>
      <c r="S4551" s="26"/>
      <c r="T4551" s="96"/>
      <c r="U4551" s="96"/>
      <c r="V4551" s="25"/>
      <c r="W4551" s="26"/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1712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1712</v>
      </c>
      <c r="B4553" s="110" t="s">
        <v>870</v>
      </c>
      <c r="C4553" s="110" t="s">
        <v>1680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1712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1712</v>
      </c>
      <c r="B4555" s="110" t="s">
        <v>873</v>
      </c>
      <c r="C4555" s="110" t="s">
        <v>1681</v>
      </c>
      <c r="D4555" s="21">
        <f t="shared" si="90"/>
        <v>0</v>
      </c>
      <c r="E4555" s="24">
        <f t="shared" si="91"/>
        <v>1760520</v>
      </c>
      <c r="F4555" s="90"/>
      <c r="G4555" s="90"/>
      <c r="H4555" s="96"/>
      <c r="I4555" s="96"/>
      <c r="J4555" s="25"/>
      <c r="K4555" s="26"/>
      <c r="L4555" s="96"/>
      <c r="M4555" s="96"/>
      <c r="N4555" s="25">
        <v>0</v>
      </c>
      <c r="O4555" s="26">
        <v>1760520</v>
      </c>
      <c r="P4555" s="96">
        <v>0</v>
      </c>
      <c r="Q4555" s="96">
        <v>0</v>
      </c>
      <c r="R4555" s="25"/>
      <c r="S4555" s="26"/>
      <c r="T4555" s="96"/>
      <c r="U4555" s="96"/>
      <c r="V4555" s="25"/>
      <c r="W4555" s="26"/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1712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1712</v>
      </c>
      <c r="B4557" s="110" t="s">
        <v>876</v>
      </c>
      <c r="C4557" s="110" t="s">
        <v>1682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1712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670367</v>
      </c>
      <c r="F4558" s="90">
        <v>0</v>
      </c>
      <c r="G4558" s="90">
        <v>1488</v>
      </c>
      <c r="H4558" s="96">
        <v>0</v>
      </c>
      <c r="I4558" s="96">
        <v>1488</v>
      </c>
      <c r="J4558" s="25">
        <v>0</v>
      </c>
      <c r="K4558" s="26">
        <v>162700</v>
      </c>
      <c r="L4558" s="96">
        <v>0</v>
      </c>
      <c r="M4558" s="96">
        <v>114996</v>
      </c>
      <c r="N4558" s="25">
        <v>0</v>
      </c>
      <c r="O4558" s="26">
        <v>271998</v>
      </c>
      <c r="P4558" s="91">
        <v>0</v>
      </c>
      <c r="Q4558" s="91">
        <v>117697</v>
      </c>
      <c r="R4558" s="25"/>
      <c r="S4558" s="26"/>
      <c r="T4558" s="96"/>
      <c r="U4558" s="96"/>
      <c r="V4558" s="25"/>
      <c r="W4558" s="26"/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1712</v>
      </c>
      <c r="B4559" s="110" t="s">
        <v>879</v>
      </c>
      <c r="C4559" s="110" t="s">
        <v>1683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1712</v>
      </c>
      <c r="B4560" s="110" t="s">
        <v>880</v>
      </c>
      <c r="C4560" s="110" t="s">
        <v>1684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1712</v>
      </c>
      <c r="B4561" s="110" t="s">
        <v>881</v>
      </c>
      <c r="C4561" s="110" t="s">
        <v>1685</v>
      </c>
      <c r="D4561" s="21">
        <f t="shared" si="90"/>
        <v>0</v>
      </c>
      <c r="E4561" s="24">
        <f t="shared" si="91"/>
        <v>18000</v>
      </c>
      <c r="F4561" s="90"/>
      <c r="G4561" s="90"/>
      <c r="H4561" s="96"/>
      <c r="I4561" s="96"/>
      <c r="J4561" s="25"/>
      <c r="K4561" s="26"/>
      <c r="L4561" s="96">
        <v>0</v>
      </c>
      <c r="M4561" s="96">
        <v>0</v>
      </c>
      <c r="N4561" s="25">
        <v>0</v>
      </c>
      <c r="O4561" s="26">
        <v>0</v>
      </c>
      <c r="P4561" s="96">
        <v>0</v>
      </c>
      <c r="Q4561" s="96">
        <v>18000</v>
      </c>
      <c r="R4561" s="25"/>
      <c r="S4561" s="26"/>
      <c r="T4561" s="96"/>
      <c r="U4561" s="96"/>
      <c r="V4561" s="25"/>
      <c r="W4561" s="26"/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1712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136230</v>
      </c>
      <c r="F4562" s="90">
        <v>0</v>
      </c>
      <c r="G4562" s="90">
        <v>24510</v>
      </c>
      <c r="H4562" s="96">
        <v>0</v>
      </c>
      <c r="I4562" s="96">
        <v>21570</v>
      </c>
      <c r="J4562" s="25">
        <v>0</v>
      </c>
      <c r="K4562" s="26">
        <v>24540</v>
      </c>
      <c r="L4562" s="96">
        <v>0</v>
      </c>
      <c r="M4562" s="96">
        <v>19800</v>
      </c>
      <c r="N4562" s="25">
        <v>0</v>
      </c>
      <c r="O4562" s="26">
        <v>19860</v>
      </c>
      <c r="P4562" s="96">
        <v>0</v>
      </c>
      <c r="Q4562" s="96">
        <v>25950</v>
      </c>
      <c r="R4562" s="25"/>
      <c r="S4562" s="26"/>
      <c r="T4562" s="96"/>
      <c r="U4562" s="96"/>
      <c r="V4562" s="25"/>
      <c r="W4562" s="26"/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1712</v>
      </c>
      <c r="B4563" s="110" t="s">
        <v>884</v>
      </c>
      <c r="C4563" s="110" t="s">
        <v>885</v>
      </c>
      <c r="D4563" s="21">
        <f t="shared" si="90"/>
        <v>9880199.3599999994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>
        <v>2000960</v>
      </c>
      <c r="K4563" s="93">
        <v>0</v>
      </c>
      <c r="L4563" s="91">
        <v>1570789.68</v>
      </c>
      <c r="M4563" s="91">
        <v>0</v>
      </c>
      <c r="N4563" s="92">
        <v>1570789.68</v>
      </c>
      <c r="O4563" s="93">
        <v>0</v>
      </c>
      <c r="P4563" s="96">
        <v>1608220</v>
      </c>
      <c r="Q4563" s="96">
        <v>0</v>
      </c>
      <c r="R4563" s="92"/>
      <c r="S4563" s="93"/>
      <c r="T4563" s="91"/>
      <c r="U4563" s="91"/>
      <c r="V4563" s="92"/>
      <c r="W4563" s="93"/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1712</v>
      </c>
      <c r="B4564" s="110" t="s">
        <v>886</v>
      </c>
      <c r="C4564" s="110" t="s">
        <v>887</v>
      </c>
      <c r="D4564" s="21">
        <f t="shared" si="90"/>
        <v>681975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>
        <v>123765</v>
      </c>
      <c r="K4564" s="26">
        <v>0</v>
      </c>
      <c r="L4564" s="96">
        <v>122440</v>
      </c>
      <c r="M4564" s="96">
        <v>0</v>
      </c>
      <c r="N4564" s="25">
        <v>122440</v>
      </c>
      <c r="O4564" s="26">
        <v>0</v>
      </c>
      <c r="P4564" s="91">
        <v>68450</v>
      </c>
      <c r="Q4564" s="91">
        <v>0</v>
      </c>
      <c r="R4564" s="25"/>
      <c r="S4564" s="26"/>
      <c r="T4564" s="96"/>
      <c r="U4564" s="96"/>
      <c r="V4564" s="25"/>
      <c r="W4564" s="26"/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1712</v>
      </c>
      <c r="B4565" s="110" t="s">
        <v>888</v>
      </c>
      <c r="C4565" s="110" t="s">
        <v>1686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1712</v>
      </c>
      <c r="B4566" s="110" t="s">
        <v>889</v>
      </c>
      <c r="C4566" s="110" t="s">
        <v>890</v>
      </c>
      <c r="D4566" s="21">
        <f t="shared" si="90"/>
        <v>230700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>
        <v>58100</v>
      </c>
      <c r="K4566" s="93">
        <v>0</v>
      </c>
      <c r="L4566" s="91">
        <v>36500</v>
      </c>
      <c r="M4566" s="91">
        <v>0</v>
      </c>
      <c r="N4566" s="92">
        <v>36500</v>
      </c>
      <c r="O4566" s="93">
        <v>0</v>
      </c>
      <c r="P4566" s="91">
        <v>26600</v>
      </c>
      <c r="Q4566" s="91">
        <v>0</v>
      </c>
      <c r="R4566" s="92"/>
      <c r="S4566" s="93"/>
      <c r="T4566" s="91"/>
      <c r="U4566" s="91"/>
      <c r="V4566" s="92"/>
      <c r="W4566" s="93"/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1712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1712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1712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1712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1712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1712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1712</v>
      </c>
      <c r="B4573" s="110" t="s">
        <v>903</v>
      </c>
      <c r="C4573" s="110" t="s">
        <v>904</v>
      </c>
      <c r="D4573" s="21">
        <f t="shared" si="90"/>
        <v>156370</v>
      </c>
      <c r="E4573" s="24">
        <f t="shared" si="91"/>
        <v>0</v>
      </c>
      <c r="F4573" s="90"/>
      <c r="G4573" s="90"/>
      <c r="H4573" s="91"/>
      <c r="I4573" s="91"/>
      <c r="J4573" s="92">
        <v>156370</v>
      </c>
      <c r="K4573" s="93">
        <v>0</v>
      </c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1712</v>
      </c>
      <c r="B4574" s="110" t="s">
        <v>905</v>
      </c>
      <c r="C4574" s="110" t="s">
        <v>906</v>
      </c>
      <c r="D4574" s="21">
        <f t="shared" si="90"/>
        <v>109610</v>
      </c>
      <c r="E4574" s="24">
        <f t="shared" si="91"/>
        <v>0</v>
      </c>
      <c r="F4574" s="90"/>
      <c r="G4574" s="90"/>
      <c r="H4574" s="91"/>
      <c r="I4574" s="91"/>
      <c r="J4574" s="92">
        <v>109610</v>
      </c>
      <c r="K4574" s="93">
        <v>0</v>
      </c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1712</v>
      </c>
      <c r="B4575" s="110" t="s">
        <v>907</v>
      </c>
      <c r="C4575" s="110" t="s">
        <v>908</v>
      </c>
      <c r="D4575" s="21">
        <f t="shared" si="90"/>
        <v>1510815.28</v>
      </c>
      <c r="E4575" s="24">
        <f t="shared" si="91"/>
        <v>766</v>
      </c>
      <c r="F4575" s="90">
        <v>271348.68</v>
      </c>
      <c r="G4575" s="90">
        <v>0</v>
      </c>
      <c r="H4575" s="96">
        <v>309814.64</v>
      </c>
      <c r="I4575" s="96">
        <v>463</v>
      </c>
      <c r="J4575" s="25">
        <v>10508</v>
      </c>
      <c r="K4575" s="26">
        <v>0</v>
      </c>
      <c r="L4575" s="96">
        <v>358013.16</v>
      </c>
      <c r="M4575" s="96">
        <v>0</v>
      </c>
      <c r="N4575" s="25">
        <v>258807.12</v>
      </c>
      <c r="O4575" s="26">
        <v>303</v>
      </c>
      <c r="P4575" s="91">
        <v>302323.68</v>
      </c>
      <c r="Q4575" s="91">
        <v>0</v>
      </c>
      <c r="R4575" s="25"/>
      <c r="S4575" s="26"/>
      <c r="T4575" s="96"/>
      <c r="U4575" s="96"/>
      <c r="V4575" s="25"/>
      <c r="W4575" s="26"/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1712</v>
      </c>
      <c r="B4576" s="110" t="s">
        <v>909</v>
      </c>
      <c r="C4576" s="110" t="s">
        <v>910</v>
      </c>
      <c r="D4576" s="21">
        <f t="shared" si="90"/>
        <v>175326.84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>
        <v>42359.96</v>
      </c>
      <c r="M4576" s="91">
        <v>0</v>
      </c>
      <c r="N4576" s="92">
        <v>19573.12</v>
      </c>
      <c r="O4576" s="93">
        <v>0</v>
      </c>
      <c r="P4576" s="96">
        <v>29198.76</v>
      </c>
      <c r="Q4576" s="96">
        <v>0</v>
      </c>
      <c r="R4576" s="92"/>
      <c r="S4576" s="93"/>
      <c r="T4576" s="91"/>
      <c r="U4576" s="91"/>
      <c r="V4576" s="92"/>
      <c r="W4576" s="93"/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1712</v>
      </c>
      <c r="B4577" s="110" t="s">
        <v>911</v>
      </c>
      <c r="C4577" s="110" t="s">
        <v>912</v>
      </c>
      <c r="D4577" s="21">
        <f t="shared" si="90"/>
        <v>2180199.9000000004</v>
      </c>
      <c r="E4577" s="24">
        <f t="shared" si="91"/>
        <v>8</v>
      </c>
      <c r="F4577" s="90">
        <v>376220</v>
      </c>
      <c r="G4577" s="90">
        <v>0</v>
      </c>
      <c r="H4577" s="91">
        <v>361778.6</v>
      </c>
      <c r="I4577" s="91">
        <v>0</v>
      </c>
      <c r="J4577" s="92">
        <v>373975</v>
      </c>
      <c r="K4577" s="93">
        <v>8</v>
      </c>
      <c r="L4577" s="91">
        <v>324532.3</v>
      </c>
      <c r="M4577" s="91">
        <v>0</v>
      </c>
      <c r="N4577" s="92">
        <v>370574</v>
      </c>
      <c r="O4577" s="93">
        <v>0</v>
      </c>
      <c r="P4577" s="91">
        <v>373120</v>
      </c>
      <c r="Q4577" s="91">
        <v>0</v>
      </c>
      <c r="R4577" s="92"/>
      <c r="S4577" s="93"/>
      <c r="T4577" s="91"/>
      <c r="U4577" s="91"/>
      <c r="V4577" s="92"/>
      <c r="W4577" s="93"/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1712</v>
      </c>
      <c r="B4578" s="110" t="s">
        <v>913</v>
      </c>
      <c r="C4578" s="110" t="s">
        <v>914</v>
      </c>
      <c r="D4578" s="21">
        <f t="shared" si="90"/>
        <v>665324.10000000009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>
        <v>164086</v>
      </c>
      <c r="K4578" s="26">
        <v>0</v>
      </c>
      <c r="L4578" s="96">
        <v>114738.7</v>
      </c>
      <c r="M4578" s="96">
        <v>0</v>
      </c>
      <c r="N4578" s="25">
        <v>102270</v>
      </c>
      <c r="O4578" s="26">
        <v>0</v>
      </c>
      <c r="P4578" s="91">
        <v>91400</v>
      </c>
      <c r="Q4578" s="91">
        <v>0</v>
      </c>
      <c r="R4578" s="25"/>
      <c r="S4578" s="26"/>
      <c r="T4578" s="96"/>
      <c r="U4578" s="96"/>
      <c r="V4578" s="25"/>
      <c r="W4578" s="26"/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1712</v>
      </c>
      <c r="B4579" s="110" t="s">
        <v>915</v>
      </c>
      <c r="C4579" s="110" t="s">
        <v>916</v>
      </c>
      <c r="D4579" s="21">
        <f t="shared" si="90"/>
        <v>476481</v>
      </c>
      <c r="E4579" s="24">
        <f t="shared" si="91"/>
        <v>388</v>
      </c>
      <c r="F4579" s="90">
        <v>80390</v>
      </c>
      <c r="G4579" s="90">
        <v>0</v>
      </c>
      <c r="H4579" s="91">
        <v>86390</v>
      </c>
      <c r="I4579" s="91">
        <v>0</v>
      </c>
      <c r="J4579" s="92">
        <v>77576</v>
      </c>
      <c r="K4579" s="93">
        <v>388</v>
      </c>
      <c r="L4579" s="91">
        <v>88310</v>
      </c>
      <c r="M4579" s="91">
        <v>0</v>
      </c>
      <c r="N4579" s="92">
        <v>72790</v>
      </c>
      <c r="O4579" s="93">
        <v>0</v>
      </c>
      <c r="P4579" s="96">
        <v>71025</v>
      </c>
      <c r="Q4579" s="96">
        <v>0</v>
      </c>
      <c r="R4579" s="92"/>
      <c r="S4579" s="93"/>
      <c r="T4579" s="91"/>
      <c r="U4579" s="91"/>
      <c r="V4579" s="92"/>
      <c r="W4579" s="93"/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1712</v>
      </c>
      <c r="B4580" s="110" t="s">
        <v>917</v>
      </c>
      <c r="C4580" s="110" t="s">
        <v>918</v>
      </c>
      <c r="D4580" s="21">
        <f t="shared" si="90"/>
        <v>158807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>
        <v>104407</v>
      </c>
      <c r="K4580" s="93">
        <v>0</v>
      </c>
      <c r="L4580" s="91">
        <v>10880</v>
      </c>
      <c r="M4580" s="91">
        <v>0</v>
      </c>
      <c r="N4580" s="92">
        <v>10880</v>
      </c>
      <c r="O4580" s="93">
        <v>0</v>
      </c>
      <c r="P4580" s="91">
        <v>10880</v>
      </c>
      <c r="Q4580" s="91">
        <v>0</v>
      </c>
      <c r="R4580" s="92"/>
      <c r="S4580" s="93"/>
      <c r="T4580" s="91"/>
      <c r="U4580" s="91"/>
      <c r="V4580" s="92"/>
      <c r="W4580" s="93"/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1712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88460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>
        <v>88460</v>
      </c>
      <c r="K4581" s="93">
        <v>0</v>
      </c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1712</v>
      </c>
      <c r="B4582" s="110" t="s">
        <v>921</v>
      </c>
      <c r="C4582" s="110" t="s">
        <v>922</v>
      </c>
      <c r="D4582" s="21">
        <f t="shared" si="92"/>
        <v>489920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>
        <v>42690</v>
      </c>
      <c r="K4582" s="93">
        <v>0</v>
      </c>
      <c r="L4582" s="91">
        <v>78530</v>
      </c>
      <c r="M4582" s="91">
        <v>0</v>
      </c>
      <c r="N4582" s="92">
        <v>78530</v>
      </c>
      <c r="O4582" s="93">
        <v>0</v>
      </c>
      <c r="P4582" s="91">
        <v>78530</v>
      </c>
      <c r="Q4582" s="91">
        <v>0</v>
      </c>
      <c r="R4582" s="92"/>
      <c r="S4582" s="93"/>
      <c r="T4582" s="91"/>
      <c r="U4582" s="91"/>
      <c r="V4582" s="92"/>
      <c r="W4582" s="93"/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1712</v>
      </c>
      <c r="B4583" s="110" t="s">
        <v>923</v>
      </c>
      <c r="C4583" s="110" t="s">
        <v>924</v>
      </c>
      <c r="D4583" s="21">
        <f t="shared" si="92"/>
        <v>17965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>
        <v>3615</v>
      </c>
      <c r="K4583" s="93">
        <v>0</v>
      </c>
      <c r="L4583" s="91">
        <v>2870</v>
      </c>
      <c r="M4583" s="91">
        <v>0</v>
      </c>
      <c r="N4583" s="92">
        <v>2870</v>
      </c>
      <c r="O4583" s="93">
        <v>0</v>
      </c>
      <c r="P4583" s="91">
        <v>2870</v>
      </c>
      <c r="Q4583" s="91">
        <v>0</v>
      </c>
      <c r="R4583" s="92"/>
      <c r="S4583" s="93"/>
      <c r="T4583" s="91"/>
      <c r="U4583" s="91"/>
      <c r="V4583" s="92"/>
      <c r="W4583" s="93"/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1712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1712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1712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1712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1712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1712</v>
      </c>
      <c r="B4589" s="110" t="s">
        <v>935</v>
      </c>
      <c r="C4589" s="110" t="s">
        <v>936</v>
      </c>
      <c r="D4589" s="21">
        <f t="shared" si="92"/>
        <v>73200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>
        <v>5600</v>
      </c>
      <c r="K4589" s="26">
        <v>0</v>
      </c>
      <c r="L4589" s="96">
        <v>15500</v>
      </c>
      <c r="M4589" s="96">
        <v>0</v>
      </c>
      <c r="N4589" s="25">
        <v>15500</v>
      </c>
      <c r="O4589" s="26">
        <v>0</v>
      </c>
      <c r="P4589" s="96">
        <v>5600</v>
      </c>
      <c r="Q4589" s="96">
        <v>0</v>
      </c>
      <c r="R4589" s="25"/>
      <c r="S4589" s="26"/>
      <c r="T4589" s="96"/>
      <c r="U4589" s="96"/>
      <c r="V4589" s="25"/>
      <c r="W4589" s="26"/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1712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1712</v>
      </c>
      <c r="B4591" s="110" t="s">
        <v>939</v>
      </c>
      <c r="C4591" s="110" t="s">
        <v>940</v>
      </c>
      <c r="D4591" s="21">
        <f t="shared" si="92"/>
        <v>343260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>
        <v>85260</v>
      </c>
      <c r="K4591" s="26">
        <v>0</v>
      </c>
      <c r="L4591" s="96">
        <v>52800</v>
      </c>
      <c r="M4591" s="96">
        <v>0</v>
      </c>
      <c r="N4591" s="25">
        <v>45840</v>
      </c>
      <c r="O4591" s="26">
        <v>0</v>
      </c>
      <c r="P4591" s="96">
        <v>55680</v>
      </c>
      <c r="Q4591" s="96">
        <v>0</v>
      </c>
      <c r="R4591" s="25"/>
      <c r="S4591" s="26"/>
      <c r="T4591" s="96"/>
      <c r="U4591" s="96"/>
      <c r="V4591" s="25"/>
      <c r="W4591" s="26"/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1712</v>
      </c>
      <c r="B4592" s="110" t="s">
        <v>941</v>
      </c>
      <c r="C4592" s="110" t="s">
        <v>1613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1712</v>
      </c>
      <c r="B4593" s="110" t="s">
        <v>1614</v>
      </c>
      <c r="C4593" s="110" t="s">
        <v>1615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1712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1712</v>
      </c>
      <c r="B4595" s="110" t="s">
        <v>944</v>
      </c>
      <c r="C4595" s="110" t="s">
        <v>945</v>
      </c>
      <c r="D4595" s="21">
        <f t="shared" si="92"/>
        <v>171727.29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>
        <v>37813.699999999997</v>
      </c>
      <c r="K4595" s="26">
        <v>0</v>
      </c>
      <c r="L4595" s="96">
        <v>33864.589999999997</v>
      </c>
      <c r="M4595" s="96">
        <v>0</v>
      </c>
      <c r="N4595" s="25">
        <v>0</v>
      </c>
      <c r="O4595" s="26">
        <v>0</v>
      </c>
      <c r="P4595" s="96">
        <v>32562.6</v>
      </c>
      <c r="Q4595" s="96">
        <v>0</v>
      </c>
      <c r="R4595" s="25"/>
      <c r="S4595" s="26"/>
      <c r="T4595" s="96"/>
      <c r="U4595" s="96"/>
      <c r="V4595" s="25"/>
      <c r="W4595" s="26"/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1712</v>
      </c>
      <c r="B4596" s="110" t="s">
        <v>946</v>
      </c>
      <c r="C4596" s="110" t="s">
        <v>947</v>
      </c>
      <c r="D4596" s="21">
        <f t="shared" si="92"/>
        <v>257590.94000000003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>
        <v>56720.55</v>
      </c>
      <c r="K4596" s="26">
        <v>0</v>
      </c>
      <c r="L4596" s="96">
        <v>50796.89</v>
      </c>
      <c r="M4596" s="96">
        <v>0</v>
      </c>
      <c r="N4596" s="25">
        <v>0</v>
      </c>
      <c r="O4596" s="26">
        <v>0</v>
      </c>
      <c r="P4596" s="96">
        <v>48843.9</v>
      </c>
      <c r="Q4596" s="96">
        <v>0</v>
      </c>
      <c r="R4596" s="25"/>
      <c r="S4596" s="26"/>
      <c r="T4596" s="96"/>
      <c r="U4596" s="96"/>
      <c r="V4596" s="25"/>
      <c r="W4596" s="26"/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1712</v>
      </c>
      <c r="B4597" s="110" t="s">
        <v>948</v>
      </c>
      <c r="C4597" s="110" t="s">
        <v>949</v>
      </c>
      <c r="D4597" s="21">
        <f t="shared" si="92"/>
        <v>7979.4</v>
      </c>
      <c r="E4597" s="24">
        <f t="shared" si="93"/>
        <v>0</v>
      </c>
      <c r="F4597" s="90"/>
      <c r="G4597" s="90"/>
      <c r="H4597" s="91"/>
      <c r="I4597" s="91"/>
      <c r="J4597" s="92">
        <v>7979.4</v>
      </c>
      <c r="K4597" s="93">
        <v>0</v>
      </c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1712</v>
      </c>
      <c r="B4598" s="110" t="s">
        <v>950</v>
      </c>
      <c r="C4598" s="110" t="s">
        <v>951</v>
      </c>
      <c r="D4598" s="21">
        <f t="shared" si="92"/>
        <v>14066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>
        <v>4500</v>
      </c>
      <c r="K4598" s="93">
        <v>0</v>
      </c>
      <c r="L4598" s="91">
        <v>2996</v>
      </c>
      <c r="M4598" s="91">
        <v>0</v>
      </c>
      <c r="N4598" s="92">
        <v>1797</v>
      </c>
      <c r="O4598" s="93">
        <v>0</v>
      </c>
      <c r="P4598" s="91">
        <v>1797</v>
      </c>
      <c r="Q4598" s="91">
        <v>0</v>
      </c>
      <c r="R4598" s="92"/>
      <c r="S4598" s="93"/>
      <c r="T4598" s="91"/>
      <c r="U4598" s="91"/>
      <c r="V4598" s="92"/>
      <c r="W4598" s="93"/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1712</v>
      </c>
      <c r="B4599" s="110" t="s">
        <v>952</v>
      </c>
      <c r="C4599" s="110" t="s">
        <v>953</v>
      </c>
      <c r="D4599" s="21">
        <f t="shared" si="92"/>
        <v>125725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>
        <v>12132</v>
      </c>
      <c r="K4599" s="93">
        <v>0</v>
      </c>
      <c r="L4599" s="91">
        <v>35891</v>
      </c>
      <c r="M4599" s="91">
        <v>0</v>
      </c>
      <c r="N4599" s="92">
        <v>24379</v>
      </c>
      <c r="O4599" s="93">
        <v>0</v>
      </c>
      <c r="P4599" s="91">
        <v>22291</v>
      </c>
      <c r="Q4599" s="91">
        <v>0</v>
      </c>
      <c r="R4599" s="92"/>
      <c r="S4599" s="93"/>
      <c r="T4599" s="91"/>
      <c r="U4599" s="91"/>
      <c r="V4599" s="92"/>
      <c r="W4599" s="93"/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1712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1712</v>
      </c>
      <c r="B4601" s="110" t="s">
        <v>956</v>
      </c>
      <c r="C4601" s="110" t="s">
        <v>1616</v>
      </c>
      <c r="D4601" s="21">
        <f t="shared" si="92"/>
        <v>34666.78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>
        <v>6522.22</v>
      </c>
      <c r="M4601" s="96">
        <v>0</v>
      </c>
      <c r="N4601" s="25">
        <v>7027.2</v>
      </c>
      <c r="O4601" s="26">
        <v>0</v>
      </c>
      <c r="P4601" s="96">
        <v>7027.2</v>
      </c>
      <c r="Q4601" s="96">
        <v>0</v>
      </c>
      <c r="R4601" s="25"/>
      <c r="S4601" s="26"/>
      <c r="T4601" s="96"/>
      <c r="U4601" s="96"/>
      <c r="V4601" s="25"/>
      <c r="W4601" s="26"/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1712</v>
      </c>
      <c r="B4602" s="110" t="s">
        <v>957</v>
      </c>
      <c r="C4602" s="110" t="s">
        <v>1687</v>
      </c>
      <c r="D4602" s="21">
        <f t="shared" si="92"/>
        <v>224500</v>
      </c>
      <c r="E4602" s="24">
        <f t="shared" si="93"/>
        <v>0</v>
      </c>
      <c r="F4602" s="90"/>
      <c r="G4602" s="90"/>
      <c r="H4602" s="96"/>
      <c r="I4602" s="96"/>
      <c r="J4602" s="25">
        <v>0</v>
      </c>
      <c r="K4602" s="26">
        <v>0</v>
      </c>
      <c r="L4602" s="96">
        <v>112000</v>
      </c>
      <c r="M4602" s="96">
        <v>0</v>
      </c>
      <c r="N4602" s="25">
        <v>0</v>
      </c>
      <c r="O4602" s="26">
        <v>0</v>
      </c>
      <c r="P4602" s="96">
        <v>112500</v>
      </c>
      <c r="Q4602" s="96">
        <v>0</v>
      </c>
      <c r="R4602" s="25"/>
      <c r="S4602" s="26"/>
      <c r="T4602" s="96"/>
      <c r="U4602" s="96"/>
      <c r="V4602" s="25"/>
      <c r="W4602" s="26"/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1712</v>
      </c>
      <c r="B4603" s="110" t="s">
        <v>958</v>
      </c>
      <c r="C4603" s="110" t="s">
        <v>1688</v>
      </c>
      <c r="D4603" s="21">
        <f t="shared" si="92"/>
        <v>26000</v>
      </c>
      <c r="E4603" s="24">
        <f t="shared" si="93"/>
        <v>1800</v>
      </c>
      <c r="F4603" s="90">
        <v>4000</v>
      </c>
      <c r="G4603" s="90">
        <v>0</v>
      </c>
      <c r="H4603" s="96">
        <v>4000</v>
      </c>
      <c r="I4603" s="96">
        <v>0</v>
      </c>
      <c r="J4603" s="25">
        <v>10500</v>
      </c>
      <c r="K4603" s="26">
        <v>0</v>
      </c>
      <c r="L4603" s="96">
        <v>2500</v>
      </c>
      <c r="M4603" s="96">
        <v>0</v>
      </c>
      <c r="N4603" s="25">
        <v>0</v>
      </c>
      <c r="O4603" s="26">
        <v>1800</v>
      </c>
      <c r="P4603" s="96">
        <v>5000</v>
      </c>
      <c r="Q4603" s="96">
        <v>0</v>
      </c>
      <c r="R4603" s="25"/>
      <c r="S4603" s="26"/>
      <c r="T4603" s="96"/>
      <c r="U4603" s="96"/>
      <c r="V4603" s="25"/>
      <c r="W4603" s="26"/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1712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1712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1712</v>
      </c>
      <c r="B4606" s="110" t="s">
        <v>963</v>
      </c>
      <c r="C4606" s="110" t="s">
        <v>1689</v>
      </c>
      <c r="D4606" s="21">
        <f t="shared" si="92"/>
        <v>428401</v>
      </c>
      <c r="E4606" s="24">
        <f t="shared" si="93"/>
        <v>0</v>
      </c>
      <c r="F4606" s="90"/>
      <c r="G4606" s="90"/>
      <c r="H4606" s="96"/>
      <c r="I4606" s="96"/>
      <c r="J4606" s="25">
        <v>158200</v>
      </c>
      <c r="K4606" s="26">
        <v>0</v>
      </c>
      <c r="L4606" s="96"/>
      <c r="M4606" s="96"/>
      <c r="N4606" s="25">
        <v>270201</v>
      </c>
      <c r="O4606" s="26">
        <v>0</v>
      </c>
      <c r="P4606" s="91">
        <v>0</v>
      </c>
      <c r="Q4606" s="91">
        <v>0</v>
      </c>
      <c r="R4606" s="25"/>
      <c r="S4606" s="26"/>
      <c r="T4606" s="96"/>
      <c r="U4606" s="96"/>
      <c r="V4606" s="25"/>
      <c r="W4606" s="26"/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1712</v>
      </c>
      <c r="B4607" s="110" t="s">
        <v>964</v>
      </c>
      <c r="C4607" s="110" t="s">
        <v>1690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1712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1712</v>
      </c>
      <c r="B4609" s="110" t="s">
        <v>967</v>
      </c>
      <c r="C4609" s="110" t="s">
        <v>968</v>
      </c>
      <c r="D4609" s="21">
        <f t="shared" si="92"/>
        <v>45900</v>
      </c>
      <c r="E4609" s="24">
        <f t="shared" si="93"/>
        <v>0</v>
      </c>
      <c r="F4609" s="90"/>
      <c r="G4609" s="90"/>
      <c r="H4609" s="91"/>
      <c r="I4609" s="91"/>
      <c r="J4609" s="92">
        <v>45900</v>
      </c>
      <c r="K4609" s="93">
        <v>0</v>
      </c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1712</v>
      </c>
      <c r="B4610" s="110" t="s">
        <v>969</v>
      </c>
      <c r="C4610" s="110" t="s">
        <v>970</v>
      </c>
      <c r="D4610" s="21">
        <f t="shared" si="92"/>
        <v>2571500</v>
      </c>
      <c r="E4610" s="24">
        <f t="shared" si="93"/>
        <v>271401</v>
      </c>
      <c r="F4610" s="90"/>
      <c r="G4610" s="90"/>
      <c r="H4610" s="91">
        <v>728600</v>
      </c>
      <c r="I4610" s="91">
        <v>0</v>
      </c>
      <c r="J4610" s="92">
        <v>381900</v>
      </c>
      <c r="K4610" s="93">
        <v>0</v>
      </c>
      <c r="L4610" s="91">
        <v>427500</v>
      </c>
      <c r="M4610" s="91">
        <v>1200</v>
      </c>
      <c r="N4610" s="92">
        <v>525300</v>
      </c>
      <c r="O4610" s="93">
        <v>270201</v>
      </c>
      <c r="P4610" s="91">
        <v>508200</v>
      </c>
      <c r="Q4610" s="91">
        <v>0</v>
      </c>
      <c r="R4610" s="92"/>
      <c r="S4610" s="93"/>
      <c r="T4610" s="91"/>
      <c r="U4610" s="91"/>
      <c r="V4610" s="92"/>
      <c r="W4610" s="93"/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1712</v>
      </c>
      <c r="B4611" s="110" t="s">
        <v>971</v>
      </c>
      <c r="C4611" s="110" t="s">
        <v>972</v>
      </c>
      <c r="D4611" s="21">
        <f t="shared" si="92"/>
        <v>128900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>
        <v>32600</v>
      </c>
      <c r="M4611" s="91">
        <v>0</v>
      </c>
      <c r="N4611" s="92">
        <v>66800</v>
      </c>
      <c r="O4611" s="93">
        <v>0</v>
      </c>
      <c r="P4611" s="91">
        <v>29500</v>
      </c>
      <c r="Q4611" s="91">
        <v>0</v>
      </c>
      <c r="R4611" s="92"/>
      <c r="S4611" s="93"/>
      <c r="T4611" s="91"/>
      <c r="U4611" s="91"/>
      <c r="V4611" s="92"/>
      <c r="W4611" s="93"/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1712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1712</v>
      </c>
      <c r="B4613" s="110" t="s">
        <v>975</v>
      </c>
      <c r="C4613" s="110" t="s">
        <v>1617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1712</v>
      </c>
      <c r="B4614" s="110" t="s">
        <v>976</v>
      </c>
      <c r="C4614" s="110" t="s">
        <v>1618</v>
      </c>
      <c r="D4614" s="21">
        <f t="shared" si="92"/>
        <v>24200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>
        <v>24200</v>
      </c>
      <c r="M4614" s="96">
        <v>0</v>
      </c>
      <c r="N4614" s="25">
        <v>0</v>
      </c>
      <c r="O4614" s="26">
        <v>0</v>
      </c>
      <c r="P4614" s="96">
        <v>0</v>
      </c>
      <c r="Q4614" s="96">
        <v>0</v>
      </c>
      <c r="R4614" s="25"/>
      <c r="S4614" s="26"/>
      <c r="T4614" s="96"/>
      <c r="U4614" s="96"/>
      <c r="V4614" s="25"/>
      <c r="W4614" s="26"/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1712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1712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1712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1712</v>
      </c>
      <c r="B4618" s="110" t="s">
        <v>983</v>
      </c>
      <c r="C4618" s="110" t="s">
        <v>1619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1712</v>
      </c>
      <c r="B4619" s="110" t="s">
        <v>984</v>
      </c>
      <c r="C4619" s="110" t="s">
        <v>1620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1712</v>
      </c>
      <c r="B4620" s="110" t="s">
        <v>985</v>
      </c>
      <c r="C4620" s="110" t="s">
        <v>1621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1712</v>
      </c>
      <c r="B4621" s="110" t="s">
        <v>986</v>
      </c>
      <c r="C4621" s="110" t="s">
        <v>1622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1712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1712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1712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1712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1712</v>
      </c>
      <c r="B4626" s="110" t="s">
        <v>995</v>
      </c>
      <c r="C4626" s="110" t="s">
        <v>982</v>
      </c>
      <c r="D4626" s="21">
        <f t="shared" si="92"/>
        <v>7200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>
        <v>7200</v>
      </c>
      <c r="Q4626" s="91">
        <v>0</v>
      </c>
      <c r="R4626" s="92"/>
      <c r="S4626" s="93"/>
      <c r="T4626" s="91"/>
      <c r="U4626" s="91"/>
      <c r="V4626" s="92"/>
      <c r="W4626" s="93"/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1712</v>
      </c>
      <c r="B4627" s="110" t="s">
        <v>996</v>
      </c>
      <c r="C4627" s="110" t="s">
        <v>1691</v>
      </c>
      <c r="D4627" s="21">
        <f t="shared" si="92"/>
        <v>10800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>
        <v>0</v>
      </c>
      <c r="M4627" s="96">
        <v>0</v>
      </c>
      <c r="N4627" s="25">
        <v>0</v>
      </c>
      <c r="O4627" s="26">
        <v>0</v>
      </c>
      <c r="P4627" s="91">
        <v>10800</v>
      </c>
      <c r="Q4627" s="91">
        <v>0</v>
      </c>
      <c r="R4627" s="25"/>
      <c r="S4627" s="26"/>
      <c r="T4627" s="96"/>
      <c r="U4627" s="96"/>
      <c r="V4627" s="25"/>
      <c r="W4627" s="26"/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1712</v>
      </c>
      <c r="B4628" s="110" t="s">
        <v>997</v>
      </c>
      <c r="C4628" s="110" t="s">
        <v>1692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1712</v>
      </c>
      <c r="B4629" s="110" t="s">
        <v>998</v>
      </c>
      <c r="C4629" s="110" t="s">
        <v>1693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1712</v>
      </c>
      <c r="B4630" s="110" t="s">
        <v>999</v>
      </c>
      <c r="C4630" s="110" t="s">
        <v>1694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1712</v>
      </c>
      <c r="B4631" s="110" t="s">
        <v>1000</v>
      </c>
      <c r="C4631" s="110" t="s">
        <v>1623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1712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1712</v>
      </c>
      <c r="B4633" s="110" t="s">
        <v>1003</v>
      </c>
      <c r="C4633" s="110" t="s">
        <v>1624</v>
      </c>
      <c r="D4633" s="21">
        <f t="shared" si="92"/>
        <v>109718.73999999999</v>
      </c>
      <c r="E4633" s="24">
        <f t="shared" si="93"/>
        <v>0</v>
      </c>
      <c r="F4633" s="90"/>
      <c r="G4633" s="90"/>
      <c r="H4633" s="96"/>
      <c r="I4633" s="96"/>
      <c r="J4633" s="25">
        <v>30556</v>
      </c>
      <c r="K4633" s="26">
        <v>0</v>
      </c>
      <c r="L4633" s="96">
        <v>50712.45</v>
      </c>
      <c r="M4633" s="96">
        <v>0</v>
      </c>
      <c r="N4633" s="25">
        <v>0</v>
      </c>
      <c r="O4633" s="26">
        <v>0</v>
      </c>
      <c r="P4633" s="96">
        <v>28450.29</v>
      </c>
      <c r="Q4633" s="96">
        <v>0</v>
      </c>
      <c r="R4633" s="25"/>
      <c r="S4633" s="26"/>
      <c r="T4633" s="96"/>
      <c r="U4633" s="96"/>
      <c r="V4633" s="25"/>
      <c r="W4633" s="26"/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1712</v>
      </c>
      <c r="B4634" s="110" t="s">
        <v>1004</v>
      </c>
      <c r="C4634" s="110" t="s">
        <v>1625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1712</v>
      </c>
      <c r="B4635" s="110" t="s">
        <v>1005</v>
      </c>
      <c r="C4635" s="110" t="s">
        <v>1626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1712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1712</v>
      </c>
      <c r="B4637" s="110" t="s">
        <v>1008</v>
      </c>
      <c r="C4637" s="110" t="s">
        <v>1009</v>
      </c>
      <c r="D4637" s="21">
        <f t="shared" si="92"/>
        <v>19200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>
        <v>9680</v>
      </c>
      <c r="M4637" s="96">
        <v>0</v>
      </c>
      <c r="N4637" s="25">
        <v>9520</v>
      </c>
      <c r="O4637" s="26">
        <v>0</v>
      </c>
      <c r="P4637" s="96">
        <v>0</v>
      </c>
      <c r="Q4637" s="96">
        <v>0</v>
      </c>
      <c r="R4637" s="25"/>
      <c r="S4637" s="26"/>
      <c r="T4637" s="96"/>
      <c r="U4637" s="96"/>
      <c r="V4637" s="25"/>
      <c r="W4637" s="26"/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1712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1712</v>
      </c>
      <c r="B4639" s="110" t="s">
        <v>1012</v>
      </c>
      <c r="C4639" s="110" t="s">
        <v>1013</v>
      </c>
      <c r="D4639" s="21">
        <f t="shared" si="92"/>
        <v>31009.8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>
        <v>14100</v>
      </c>
      <c r="M4639" s="96">
        <v>0</v>
      </c>
      <c r="N4639" s="25">
        <v>16909.8</v>
      </c>
      <c r="O4639" s="26">
        <v>0</v>
      </c>
      <c r="P4639" s="96">
        <v>0</v>
      </c>
      <c r="Q4639" s="96">
        <v>0</v>
      </c>
      <c r="R4639" s="25"/>
      <c r="S4639" s="26"/>
      <c r="T4639" s="96"/>
      <c r="U4639" s="96"/>
      <c r="V4639" s="25"/>
      <c r="W4639" s="26"/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1712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1712</v>
      </c>
      <c r="B4641" s="110" t="s">
        <v>1016</v>
      </c>
      <c r="C4641" s="110" t="s">
        <v>1017</v>
      </c>
      <c r="D4641" s="21">
        <f t="shared" si="92"/>
        <v>59489.760000000002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>
        <v>19615.46</v>
      </c>
      <c r="M4641" s="91">
        <v>0</v>
      </c>
      <c r="N4641" s="92">
        <v>39874.300000000003</v>
      </c>
      <c r="O4641" s="93">
        <v>0</v>
      </c>
      <c r="P4641" s="91">
        <v>0</v>
      </c>
      <c r="Q4641" s="91">
        <v>0</v>
      </c>
      <c r="R4641" s="92"/>
      <c r="S4641" s="93"/>
      <c r="T4641" s="91"/>
      <c r="U4641" s="91"/>
      <c r="V4641" s="92"/>
      <c r="W4641" s="93"/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1712</v>
      </c>
      <c r="B4642" s="110" t="s">
        <v>1018</v>
      </c>
      <c r="C4642" s="110" t="s">
        <v>1019</v>
      </c>
      <c r="D4642" s="21">
        <f t="shared" si="92"/>
        <v>319245.43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>
        <v>17194.02</v>
      </c>
      <c r="K4642" s="26">
        <v>0</v>
      </c>
      <c r="L4642" s="96">
        <v>17683.099999999999</v>
      </c>
      <c r="M4642" s="96">
        <v>0</v>
      </c>
      <c r="N4642" s="25">
        <v>59164.63</v>
      </c>
      <c r="O4642" s="26">
        <v>0</v>
      </c>
      <c r="P4642" s="91">
        <v>40464.639999999999</v>
      </c>
      <c r="Q4642" s="91">
        <v>0</v>
      </c>
      <c r="R4642" s="25"/>
      <c r="S4642" s="26"/>
      <c r="T4642" s="96"/>
      <c r="U4642" s="96"/>
      <c r="V4642" s="25"/>
      <c r="W4642" s="26"/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1712</v>
      </c>
      <c r="B4643" s="110" t="s">
        <v>1020</v>
      </c>
      <c r="C4643" s="110" t="s">
        <v>1021</v>
      </c>
      <c r="D4643" s="21">
        <f t="shared" si="92"/>
        <v>90901.63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>
        <v>0</v>
      </c>
      <c r="K4643" s="93">
        <v>0</v>
      </c>
      <c r="L4643" s="91">
        <v>0</v>
      </c>
      <c r="M4643" s="91">
        <v>0</v>
      </c>
      <c r="N4643" s="92">
        <v>36500</v>
      </c>
      <c r="O4643" s="93">
        <v>0</v>
      </c>
      <c r="P4643" s="96">
        <v>5510</v>
      </c>
      <c r="Q4643" s="96">
        <v>0</v>
      </c>
      <c r="R4643" s="92"/>
      <c r="S4643" s="93"/>
      <c r="T4643" s="91"/>
      <c r="U4643" s="91"/>
      <c r="V4643" s="92"/>
      <c r="W4643" s="93"/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1712</v>
      </c>
      <c r="B4644" s="110" t="s">
        <v>1022</v>
      </c>
      <c r="C4644" s="110" t="s">
        <v>1023</v>
      </c>
      <c r="D4644" s="21">
        <f t="shared" si="92"/>
        <v>172768.44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>
        <v>24215.439999999999</v>
      </c>
      <c r="K4644" s="26">
        <v>0</v>
      </c>
      <c r="L4644" s="96">
        <v>1480</v>
      </c>
      <c r="M4644" s="96">
        <v>0</v>
      </c>
      <c r="N4644" s="25">
        <v>3305</v>
      </c>
      <c r="O4644" s="26">
        <v>0</v>
      </c>
      <c r="P4644" s="91">
        <v>42693</v>
      </c>
      <c r="Q4644" s="91">
        <v>0</v>
      </c>
      <c r="R4644" s="25"/>
      <c r="S4644" s="26"/>
      <c r="T4644" s="96"/>
      <c r="U4644" s="96"/>
      <c r="V4644" s="25"/>
      <c r="W4644" s="26"/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1712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129760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>
        <v>2000</v>
      </c>
      <c r="K4645" s="26">
        <v>0</v>
      </c>
      <c r="L4645" s="96">
        <v>6150</v>
      </c>
      <c r="M4645" s="96">
        <v>0</v>
      </c>
      <c r="N4645" s="25">
        <v>119110</v>
      </c>
      <c r="O4645" s="26">
        <v>0</v>
      </c>
      <c r="P4645" s="96">
        <v>2500</v>
      </c>
      <c r="Q4645" s="96">
        <v>0</v>
      </c>
      <c r="R4645" s="25"/>
      <c r="S4645" s="26"/>
      <c r="T4645" s="96"/>
      <c r="U4645" s="96"/>
      <c r="V4645" s="25"/>
      <c r="W4645" s="26"/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1712</v>
      </c>
      <c r="B4646" s="110" t="s">
        <v>1026</v>
      </c>
      <c r="C4646" s="110" t="s">
        <v>1027</v>
      </c>
      <c r="D4646" s="21">
        <f t="shared" si="94"/>
        <v>143663.08000000002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>
        <v>0</v>
      </c>
      <c r="K4646" s="93">
        <v>0</v>
      </c>
      <c r="L4646" s="91">
        <v>13372.8</v>
      </c>
      <c r="M4646" s="91">
        <v>0</v>
      </c>
      <c r="N4646" s="92">
        <v>81780.28</v>
      </c>
      <c r="O4646" s="93">
        <v>0</v>
      </c>
      <c r="P4646" s="96">
        <v>6500</v>
      </c>
      <c r="Q4646" s="96">
        <v>0</v>
      </c>
      <c r="R4646" s="92"/>
      <c r="S4646" s="93"/>
      <c r="T4646" s="91"/>
      <c r="U4646" s="91"/>
      <c r="V4646" s="92"/>
      <c r="W4646" s="93"/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1712</v>
      </c>
      <c r="B4647" s="110" t="s">
        <v>1028</v>
      </c>
      <c r="C4647" s="110" t="s">
        <v>1029</v>
      </c>
      <c r="D4647" s="21">
        <f t="shared" si="94"/>
        <v>620531.27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>
        <v>213268.24</v>
      </c>
      <c r="K4647" s="26">
        <v>0</v>
      </c>
      <c r="L4647" s="96">
        <v>21400</v>
      </c>
      <c r="M4647" s="96">
        <v>0</v>
      </c>
      <c r="N4647" s="25">
        <v>55590</v>
      </c>
      <c r="O4647" s="26">
        <v>0</v>
      </c>
      <c r="P4647" s="91">
        <v>45344</v>
      </c>
      <c r="Q4647" s="91">
        <v>0</v>
      </c>
      <c r="R4647" s="25"/>
      <c r="S4647" s="26"/>
      <c r="T4647" s="96"/>
      <c r="U4647" s="96"/>
      <c r="V4647" s="25"/>
      <c r="W4647" s="26"/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1712</v>
      </c>
      <c r="B4648" s="110" t="s">
        <v>1030</v>
      </c>
      <c r="C4648" s="110" t="s">
        <v>1031</v>
      </c>
      <c r="D4648" s="21">
        <f t="shared" si="94"/>
        <v>262050.21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>
        <v>8548</v>
      </c>
      <c r="K4648" s="26">
        <v>0</v>
      </c>
      <c r="L4648" s="96">
        <v>461</v>
      </c>
      <c r="M4648" s="96">
        <v>0</v>
      </c>
      <c r="N4648" s="25">
        <v>40075</v>
      </c>
      <c r="O4648" s="26">
        <v>0</v>
      </c>
      <c r="P4648" s="96">
        <v>112949.53</v>
      </c>
      <c r="Q4648" s="96">
        <v>0</v>
      </c>
      <c r="R4648" s="25"/>
      <c r="S4648" s="26"/>
      <c r="T4648" s="96"/>
      <c r="U4648" s="96"/>
      <c r="V4648" s="25"/>
      <c r="W4648" s="26"/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1712</v>
      </c>
      <c r="B4649" s="110" t="s">
        <v>1032</v>
      </c>
      <c r="C4649" s="110" t="s">
        <v>1033</v>
      </c>
      <c r="D4649" s="21">
        <f t="shared" si="94"/>
        <v>19000.099999999999</v>
      </c>
      <c r="E4649" s="24">
        <f t="shared" si="95"/>
        <v>0</v>
      </c>
      <c r="F4649" s="90"/>
      <c r="G4649" s="90"/>
      <c r="H4649" s="91"/>
      <c r="I4649" s="91"/>
      <c r="J4649" s="92">
        <v>18400.099999999999</v>
      </c>
      <c r="K4649" s="93">
        <v>0</v>
      </c>
      <c r="L4649" s="91"/>
      <c r="M4649" s="91"/>
      <c r="N4649" s="92"/>
      <c r="O4649" s="93"/>
      <c r="P4649" s="96">
        <v>600</v>
      </c>
      <c r="Q4649" s="96">
        <v>0</v>
      </c>
      <c r="R4649" s="92"/>
      <c r="S4649" s="93"/>
      <c r="T4649" s="91"/>
      <c r="U4649" s="91"/>
      <c r="V4649" s="92"/>
      <c r="W4649" s="93"/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1712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1712</v>
      </c>
      <c r="B4651" s="110" t="s">
        <v>1036</v>
      </c>
      <c r="C4651" s="110" t="s">
        <v>1037</v>
      </c>
      <c r="D4651" s="21">
        <f t="shared" si="94"/>
        <v>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>
        <v>0</v>
      </c>
      <c r="M4651" s="91">
        <v>0</v>
      </c>
      <c r="N4651" s="92">
        <v>0</v>
      </c>
      <c r="O4651" s="93">
        <v>0</v>
      </c>
      <c r="P4651" s="91">
        <v>0</v>
      </c>
      <c r="Q4651" s="91">
        <v>0</v>
      </c>
      <c r="R4651" s="92"/>
      <c r="S4651" s="93"/>
      <c r="T4651" s="91"/>
      <c r="U4651" s="91"/>
      <c r="V4651" s="92"/>
      <c r="W4651" s="93"/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1712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1712</v>
      </c>
      <c r="B4653" s="110" t="s">
        <v>1040</v>
      </c>
      <c r="C4653" s="110" t="s">
        <v>1041</v>
      </c>
      <c r="D4653" s="21">
        <f t="shared" si="94"/>
        <v>42698.41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>
        <v>24172.37</v>
      </c>
      <c r="K4653" s="93">
        <v>0</v>
      </c>
      <c r="L4653" s="91">
        <v>0</v>
      </c>
      <c r="M4653" s="91">
        <v>0</v>
      </c>
      <c r="N4653" s="92">
        <v>1619.45</v>
      </c>
      <c r="O4653" s="93">
        <v>0</v>
      </c>
      <c r="P4653" s="91">
        <v>6124.69</v>
      </c>
      <c r="Q4653" s="91">
        <v>0</v>
      </c>
      <c r="R4653" s="92"/>
      <c r="S4653" s="93"/>
      <c r="T4653" s="91"/>
      <c r="U4653" s="91"/>
      <c r="V4653" s="92"/>
      <c r="W4653" s="93"/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1712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>
        <v>0</v>
      </c>
      <c r="K4654" s="93">
        <v>0</v>
      </c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1712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1712</v>
      </c>
      <c r="B4656" s="110" t="s">
        <v>1046</v>
      </c>
      <c r="C4656" s="110" t="s">
        <v>1047</v>
      </c>
      <c r="D4656" s="21">
        <f t="shared" si="94"/>
        <v>90615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>
        <v>30000</v>
      </c>
      <c r="K4656" s="93">
        <v>0</v>
      </c>
      <c r="L4656" s="91">
        <v>0</v>
      </c>
      <c r="M4656" s="91">
        <v>0</v>
      </c>
      <c r="N4656" s="92">
        <v>27000</v>
      </c>
      <c r="O4656" s="93">
        <v>0</v>
      </c>
      <c r="P4656" s="91">
        <v>0</v>
      </c>
      <c r="Q4656" s="91">
        <v>0</v>
      </c>
      <c r="R4656" s="92"/>
      <c r="S4656" s="93"/>
      <c r="T4656" s="91"/>
      <c r="U4656" s="91"/>
      <c r="V4656" s="92"/>
      <c r="W4656" s="93"/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1712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1712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>
        <v>0</v>
      </c>
      <c r="K4658" s="93">
        <v>0</v>
      </c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1712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1712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1712</v>
      </c>
      <c r="B4661" s="110" t="s">
        <v>1056</v>
      </c>
      <c r="C4661" s="110" t="s">
        <v>1057</v>
      </c>
      <c r="D4661" s="21">
        <f t="shared" si="94"/>
        <v>51940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>
        <v>0</v>
      </c>
      <c r="K4661" s="26">
        <v>0</v>
      </c>
      <c r="L4661" s="96">
        <v>8940</v>
      </c>
      <c r="M4661" s="96">
        <v>0</v>
      </c>
      <c r="N4661" s="25">
        <v>0</v>
      </c>
      <c r="O4661" s="26">
        <v>0</v>
      </c>
      <c r="P4661" s="96">
        <v>19000</v>
      </c>
      <c r="Q4661" s="96">
        <v>0</v>
      </c>
      <c r="R4661" s="25"/>
      <c r="S4661" s="26"/>
      <c r="T4661" s="96"/>
      <c r="U4661" s="96"/>
      <c r="V4661" s="25"/>
      <c r="W4661" s="26"/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1712</v>
      </c>
      <c r="B4662" s="110" t="s">
        <v>1058</v>
      </c>
      <c r="C4662" s="110" t="s">
        <v>1059</v>
      </c>
      <c r="D4662" s="21">
        <f t="shared" si="94"/>
        <v>147380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>
        <v>13130</v>
      </c>
      <c r="K4662" s="26">
        <v>0</v>
      </c>
      <c r="L4662" s="96">
        <v>71450</v>
      </c>
      <c r="M4662" s="96">
        <v>0</v>
      </c>
      <c r="N4662" s="25">
        <v>0</v>
      </c>
      <c r="O4662" s="26">
        <v>0</v>
      </c>
      <c r="P4662" s="96">
        <v>0</v>
      </c>
      <c r="Q4662" s="96">
        <v>0</v>
      </c>
      <c r="R4662" s="25"/>
      <c r="S4662" s="26"/>
      <c r="T4662" s="96"/>
      <c r="U4662" s="96"/>
      <c r="V4662" s="25"/>
      <c r="W4662" s="26"/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1712</v>
      </c>
      <c r="B4663" s="110" t="s">
        <v>1060</v>
      </c>
      <c r="C4663" s="110" t="s">
        <v>1061</v>
      </c>
      <c r="D4663" s="21">
        <f t="shared" si="94"/>
        <v>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/>
      <c r="U4663" s="96"/>
      <c r="V4663" s="25"/>
      <c r="W4663" s="26"/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1712</v>
      </c>
      <c r="B4664" s="110" t="s">
        <v>1062</v>
      </c>
      <c r="C4664" s="110" t="s">
        <v>1063</v>
      </c>
      <c r="D4664" s="21">
        <f t="shared" si="94"/>
        <v>164558.53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>
        <v>46261.9</v>
      </c>
      <c r="K4664" s="26">
        <v>0</v>
      </c>
      <c r="L4664" s="96">
        <v>41918.82</v>
      </c>
      <c r="M4664" s="96">
        <v>0</v>
      </c>
      <c r="N4664" s="25">
        <v>18515.23</v>
      </c>
      <c r="O4664" s="26">
        <v>0</v>
      </c>
      <c r="P4664" s="96">
        <v>1298.6199999999999</v>
      </c>
      <c r="Q4664" s="96">
        <v>0</v>
      </c>
      <c r="R4664" s="25"/>
      <c r="S4664" s="26"/>
      <c r="T4664" s="96"/>
      <c r="U4664" s="96"/>
      <c r="V4664" s="25"/>
      <c r="W4664" s="26"/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1712</v>
      </c>
      <c r="B4665" s="110" t="s">
        <v>1064</v>
      </c>
      <c r="C4665" s="110" t="s">
        <v>1065</v>
      </c>
      <c r="D4665" s="21">
        <f t="shared" si="94"/>
        <v>120642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>
        <v>51252</v>
      </c>
      <c r="K4665" s="26">
        <v>0</v>
      </c>
      <c r="L4665" s="96">
        <v>0</v>
      </c>
      <c r="M4665" s="96">
        <v>0</v>
      </c>
      <c r="N4665" s="25">
        <v>0</v>
      </c>
      <c r="O4665" s="26">
        <v>0</v>
      </c>
      <c r="P4665" s="96">
        <v>0</v>
      </c>
      <c r="Q4665" s="96">
        <v>0</v>
      </c>
      <c r="R4665" s="25"/>
      <c r="S4665" s="26"/>
      <c r="T4665" s="96"/>
      <c r="U4665" s="96"/>
      <c r="V4665" s="25"/>
      <c r="W4665" s="26"/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1712</v>
      </c>
      <c r="B4666" s="110" t="s">
        <v>1066</v>
      </c>
      <c r="C4666" s="110" t="s">
        <v>1067</v>
      </c>
      <c r="D4666" s="21">
        <f t="shared" si="94"/>
        <v>44352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>
        <v>7260</v>
      </c>
      <c r="M4666" s="96">
        <v>0</v>
      </c>
      <c r="N4666" s="25">
        <v>27192</v>
      </c>
      <c r="O4666" s="26">
        <v>0</v>
      </c>
      <c r="P4666" s="96">
        <v>9900</v>
      </c>
      <c r="Q4666" s="96">
        <v>0</v>
      </c>
      <c r="R4666" s="25"/>
      <c r="S4666" s="26"/>
      <c r="T4666" s="96"/>
      <c r="U4666" s="96"/>
      <c r="V4666" s="25"/>
      <c r="W4666" s="26"/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1712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1712</v>
      </c>
      <c r="B4668" s="110" t="s">
        <v>1070</v>
      </c>
      <c r="C4668" s="110" t="s">
        <v>1071</v>
      </c>
      <c r="D4668" s="21">
        <f t="shared" si="94"/>
        <v>29640</v>
      </c>
      <c r="E4668" s="24">
        <f t="shared" si="95"/>
        <v>0</v>
      </c>
      <c r="F4668" s="90"/>
      <c r="G4668" s="90"/>
      <c r="H4668" s="96"/>
      <c r="I4668" s="96"/>
      <c r="J4668" s="25">
        <v>29640</v>
      </c>
      <c r="K4668" s="26">
        <v>0</v>
      </c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1712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1712</v>
      </c>
      <c r="B4670" s="110" t="s">
        <v>1074</v>
      </c>
      <c r="C4670" s="110" t="s">
        <v>1075</v>
      </c>
      <c r="D4670" s="21">
        <f t="shared" si="94"/>
        <v>78816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>
        <v>9288</v>
      </c>
      <c r="K4670" s="93">
        <v>0</v>
      </c>
      <c r="L4670" s="91">
        <v>14688</v>
      </c>
      <c r="M4670" s="91">
        <v>0</v>
      </c>
      <c r="N4670" s="92">
        <v>12756</v>
      </c>
      <c r="O4670" s="93">
        <v>0</v>
      </c>
      <c r="P4670" s="96">
        <v>12888</v>
      </c>
      <c r="Q4670" s="96">
        <v>0</v>
      </c>
      <c r="R4670" s="92"/>
      <c r="S4670" s="93"/>
      <c r="T4670" s="91"/>
      <c r="U4670" s="91"/>
      <c r="V4670" s="92"/>
      <c r="W4670" s="93"/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1712</v>
      </c>
      <c r="B4671" s="110" t="s">
        <v>1076</v>
      </c>
      <c r="C4671" s="110" t="s">
        <v>1077</v>
      </c>
      <c r="D4671" s="21">
        <f t="shared" si="94"/>
        <v>24674.2</v>
      </c>
      <c r="E4671" s="24">
        <f t="shared" si="95"/>
        <v>0</v>
      </c>
      <c r="F4671" s="90"/>
      <c r="G4671" s="90"/>
      <c r="H4671" s="91"/>
      <c r="I4671" s="91"/>
      <c r="J4671" s="92">
        <v>24674.2</v>
      </c>
      <c r="K4671" s="93">
        <v>0</v>
      </c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1712</v>
      </c>
      <c r="B4672" s="110" t="s">
        <v>1078</v>
      </c>
      <c r="C4672" s="110" t="s">
        <v>1079</v>
      </c>
      <c r="D4672" s="21">
        <f t="shared" si="94"/>
        <v>423566.68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>
        <v>237650.68</v>
      </c>
      <c r="K4672" s="26">
        <v>0</v>
      </c>
      <c r="L4672" s="96">
        <v>0</v>
      </c>
      <c r="M4672" s="96">
        <v>0</v>
      </c>
      <c r="N4672" s="25">
        <v>112000</v>
      </c>
      <c r="O4672" s="26">
        <v>0</v>
      </c>
      <c r="P4672" s="91">
        <v>58850</v>
      </c>
      <c r="Q4672" s="91">
        <v>0</v>
      </c>
      <c r="R4672" s="25"/>
      <c r="S4672" s="26"/>
      <c r="T4672" s="96"/>
      <c r="U4672" s="96"/>
      <c r="V4672" s="25"/>
      <c r="W4672" s="26"/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1712</v>
      </c>
      <c r="B4673" s="110" t="s">
        <v>1080</v>
      </c>
      <c r="C4673" s="110" t="s">
        <v>1081</v>
      </c>
      <c r="D4673" s="21">
        <f t="shared" si="94"/>
        <v>702878.4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>
        <v>162535</v>
      </c>
      <c r="K4673" s="26">
        <v>0</v>
      </c>
      <c r="L4673" s="96">
        <v>81210.5</v>
      </c>
      <c r="M4673" s="96">
        <v>0</v>
      </c>
      <c r="N4673" s="25">
        <v>125635</v>
      </c>
      <c r="O4673" s="26">
        <v>0</v>
      </c>
      <c r="P4673" s="96">
        <v>95502.5</v>
      </c>
      <c r="Q4673" s="96">
        <v>0</v>
      </c>
      <c r="R4673" s="25"/>
      <c r="S4673" s="26"/>
      <c r="T4673" s="96"/>
      <c r="U4673" s="96"/>
      <c r="V4673" s="25"/>
      <c r="W4673" s="26"/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1712</v>
      </c>
      <c r="B4674" s="110" t="s">
        <v>1082</v>
      </c>
      <c r="C4674" s="110" t="s">
        <v>1083</v>
      </c>
      <c r="D4674" s="21">
        <f t="shared" si="94"/>
        <v>112130</v>
      </c>
      <c r="E4674" s="24">
        <f t="shared" si="95"/>
        <v>0</v>
      </c>
      <c r="F4674" s="90"/>
      <c r="G4674" s="90"/>
      <c r="H4674" s="96"/>
      <c r="I4674" s="96"/>
      <c r="J4674" s="25">
        <v>112130</v>
      </c>
      <c r="K4674" s="26">
        <v>0</v>
      </c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1712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1712</v>
      </c>
      <c r="B4676" s="110" t="s">
        <v>1086</v>
      </c>
      <c r="C4676" s="110" t="s">
        <v>1087</v>
      </c>
      <c r="D4676" s="21">
        <f t="shared" si="94"/>
        <v>168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>
        <v>24</v>
      </c>
      <c r="M4676" s="96">
        <v>0</v>
      </c>
      <c r="N4676" s="25">
        <v>24</v>
      </c>
      <c r="O4676" s="26">
        <v>0</v>
      </c>
      <c r="P4676" s="96">
        <v>30</v>
      </c>
      <c r="Q4676" s="96">
        <v>0</v>
      </c>
      <c r="R4676" s="25"/>
      <c r="S4676" s="26"/>
      <c r="T4676" s="96"/>
      <c r="U4676" s="96"/>
      <c r="V4676" s="25"/>
      <c r="W4676" s="26"/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1712</v>
      </c>
      <c r="B4677" s="110" t="s">
        <v>1088</v>
      </c>
      <c r="C4677" s="110" t="s">
        <v>1089</v>
      </c>
      <c r="D4677" s="21">
        <f t="shared" si="94"/>
        <v>832014.85</v>
      </c>
      <c r="E4677" s="24">
        <f t="shared" si="95"/>
        <v>41747.449999999997</v>
      </c>
      <c r="F4677" s="90">
        <v>168686.33</v>
      </c>
      <c r="G4677" s="90">
        <v>0</v>
      </c>
      <c r="H4677" s="96">
        <v>168686.33</v>
      </c>
      <c r="I4677" s="96">
        <v>0</v>
      </c>
      <c r="J4677" s="25">
        <v>102158.9</v>
      </c>
      <c r="K4677" s="26">
        <v>6212</v>
      </c>
      <c r="L4677" s="96">
        <v>121108.78</v>
      </c>
      <c r="M4677" s="96">
        <v>17519.669999999998</v>
      </c>
      <c r="N4677" s="25">
        <v>103613.4</v>
      </c>
      <c r="O4677" s="26">
        <v>18015.78</v>
      </c>
      <c r="P4677" s="96">
        <v>167761.10999999999</v>
      </c>
      <c r="Q4677" s="96">
        <v>0</v>
      </c>
      <c r="R4677" s="25"/>
      <c r="S4677" s="26"/>
      <c r="T4677" s="96"/>
      <c r="U4677" s="96"/>
      <c r="V4677" s="25"/>
      <c r="W4677" s="26"/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1712</v>
      </c>
      <c r="B4678" s="110" t="s">
        <v>1090</v>
      </c>
      <c r="C4678" s="110" t="s">
        <v>1091</v>
      </c>
      <c r="D4678" s="21">
        <f t="shared" si="94"/>
        <v>256.8</v>
      </c>
      <c r="E4678" s="24">
        <f t="shared" si="95"/>
        <v>0</v>
      </c>
      <c r="F4678" s="90"/>
      <c r="G4678" s="90"/>
      <c r="H4678" s="96"/>
      <c r="I4678" s="96"/>
      <c r="J4678" s="25">
        <v>256.8</v>
      </c>
      <c r="K4678" s="26">
        <v>0</v>
      </c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1712</v>
      </c>
      <c r="B4679" s="110" t="s">
        <v>1092</v>
      </c>
      <c r="C4679" s="110" t="s">
        <v>1093</v>
      </c>
      <c r="D4679" s="21">
        <f t="shared" si="94"/>
        <v>45140.87</v>
      </c>
      <c r="E4679" s="24">
        <f t="shared" si="95"/>
        <v>4341.1099999999997</v>
      </c>
      <c r="F4679" s="90">
        <v>7000</v>
      </c>
      <c r="G4679" s="90">
        <v>0</v>
      </c>
      <c r="H4679" s="96">
        <v>7000</v>
      </c>
      <c r="I4679" s="96">
        <v>0</v>
      </c>
      <c r="J4679" s="25">
        <v>10140.870000000001</v>
      </c>
      <c r="K4679" s="26">
        <v>0</v>
      </c>
      <c r="L4679" s="96">
        <v>7000</v>
      </c>
      <c r="M4679" s="96">
        <v>4341.1099999999997</v>
      </c>
      <c r="N4679" s="25">
        <v>7000</v>
      </c>
      <c r="O4679" s="26">
        <v>0</v>
      </c>
      <c r="P4679" s="96">
        <v>7000</v>
      </c>
      <c r="Q4679" s="96">
        <v>0</v>
      </c>
      <c r="R4679" s="25"/>
      <c r="S4679" s="26"/>
      <c r="T4679" s="96"/>
      <c r="U4679" s="96"/>
      <c r="V4679" s="25"/>
      <c r="W4679" s="26"/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1712</v>
      </c>
      <c r="B4680" s="110" t="s">
        <v>1094</v>
      </c>
      <c r="C4680" s="110" t="s">
        <v>1095</v>
      </c>
      <c r="D4680" s="21">
        <f t="shared" si="94"/>
        <v>21186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>
        <v>7062</v>
      </c>
      <c r="K4680" s="26">
        <v>0</v>
      </c>
      <c r="L4680" s="96">
        <v>2354</v>
      </c>
      <c r="M4680" s="96">
        <v>0</v>
      </c>
      <c r="N4680" s="25">
        <v>2354</v>
      </c>
      <c r="O4680" s="26">
        <v>0</v>
      </c>
      <c r="P4680" s="96">
        <v>2354</v>
      </c>
      <c r="Q4680" s="96">
        <v>0</v>
      </c>
      <c r="R4680" s="25"/>
      <c r="S4680" s="26"/>
      <c r="T4680" s="96"/>
      <c r="U4680" s="96"/>
      <c r="V4680" s="25"/>
      <c r="W4680" s="26"/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1712</v>
      </c>
      <c r="B4681" s="110" t="s">
        <v>1096</v>
      </c>
      <c r="C4681" s="110" t="s">
        <v>1097</v>
      </c>
      <c r="D4681" s="21">
        <f t="shared" si="94"/>
        <v>8205</v>
      </c>
      <c r="E4681" s="24">
        <f t="shared" si="95"/>
        <v>682</v>
      </c>
      <c r="F4681" s="90">
        <v>462</v>
      </c>
      <c r="G4681" s="90">
        <v>0</v>
      </c>
      <c r="H4681" s="96">
        <v>1507</v>
      </c>
      <c r="I4681" s="96">
        <v>0</v>
      </c>
      <c r="J4681" s="25">
        <v>2325</v>
      </c>
      <c r="K4681" s="26">
        <v>0</v>
      </c>
      <c r="L4681" s="96">
        <v>1351</v>
      </c>
      <c r="M4681" s="96">
        <v>0</v>
      </c>
      <c r="N4681" s="25">
        <v>1560</v>
      </c>
      <c r="O4681" s="26">
        <v>0</v>
      </c>
      <c r="P4681" s="96">
        <v>1000</v>
      </c>
      <c r="Q4681" s="96">
        <v>682</v>
      </c>
      <c r="R4681" s="25"/>
      <c r="S4681" s="26"/>
      <c r="T4681" s="96"/>
      <c r="U4681" s="96"/>
      <c r="V4681" s="25"/>
      <c r="W4681" s="26"/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1712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1712</v>
      </c>
      <c r="B4683" s="110" t="s">
        <v>1100</v>
      </c>
      <c r="C4683" s="110" t="s">
        <v>1101</v>
      </c>
      <c r="D4683" s="21">
        <f t="shared" si="94"/>
        <v>11510.28</v>
      </c>
      <c r="E4683" s="24">
        <f t="shared" si="95"/>
        <v>0</v>
      </c>
      <c r="F4683" s="90"/>
      <c r="G4683" s="90"/>
      <c r="H4683" s="96"/>
      <c r="I4683" s="96"/>
      <c r="J4683" s="25">
        <v>11510.28</v>
      </c>
      <c r="K4683" s="26">
        <v>0</v>
      </c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1712</v>
      </c>
      <c r="B4684" s="110" t="s">
        <v>1102</v>
      </c>
      <c r="C4684" s="110" t="s">
        <v>1103</v>
      </c>
      <c r="D4684" s="21">
        <f t="shared" si="94"/>
        <v>3560864.34</v>
      </c>
      <c r="E4684" s="24">
        <f t="shared" si="95"/>
        <v>1828025.48</v>
      </c>
      <c r="F4684" s="90">
        <v>367359.4</v>
      </c>
      <c r="G4684" s="90">
        <v>0</v>
      </c>
      <c r="H4684" s="96">
        <v>411726.59</v>
      </c>
      <c r="I4684" s="96">
        <v>0</v>
      </c>
      <c r="J4684" s="25">
        <v>1045824.76</v>
      </c>
      <c r="K4684" s="26">
        <v>1828025.48</v>
      </c>
      <c r="L4684" s="96">
        <v>558460.19999999995</v>
      </c>
      <c r="M4684" s="96">
        <v>0</v>
      </c>
      <c r="N4684" s="25">
        <v>607805.36</v>
      </c>
      <c r="O4684" s="26">
        <v>0</v>
      </c>
      <c r="P4684" s="96">
        <v>569688.03</v>
      </c>
      <c r="Q4684" s="96">
        <v>0</v>
      </c>
      <c r="R4684" s="25"/>
      <c r="S4684" s="26"/>
      <c r="T4684" s="96"/>
      <c r="U4684" s="96"/>
      <c r="V4684" s="25"/>
      <c r="W4684" s="26"/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1712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1712</v>
      </c>
      <c r="B4686" s="110" t="s">
        <v>1106</v>
      </c>
      <c r="C4686" s="110" t="s">
        <v>1107</v>
      </c>
      <c r="D4686" s="21">
        <f t="shared" si="94"/>
        <v>1782533.3900000001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>
        <v>395849.31</v>
      </c>
      <c r="K4686" s="26">
        <v>0</v>
      </c>
      <c r="L4686" s="96">
        <v>114402.08</v>
      </c>
      <c r="M4686" s="96">
        <v>0</v>
      </c>
      <c r="N4686" s="25">
        <v>175386.56</v>
      </c>
      <c r="O4686" s="26">
        <v>0</v>
      </c>
      <c r="P4686" s="96">
        <v>191041.31</v>
      </c>
      <c r="Q4686" s="96">
        <v>0</v>
      </c>
      <c r="R4686" s="25"/>
      <c r="S4686" s="26"/>
      <c r="T4686" s="96"/>
      <c r="U4686" s="96"/>
      <c r="V4686" s="25"/>
      <c r="W4686" s="26"/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1712</v>
      </c>
      <c r="B4687" s="110" t="s">
        <v>1108</v>
      </c>
      <c r="C4687" s="110" t="s">
        <v>1109</v>
      </c>
      <c r="D4687" s="21">
        <f t="shared" si="94"/>
        <v>2443273.48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>
        <v>242309.25</v>
      </c>
      <c r="K4687" s="26">
        <v>0</v>
      </c>
      <c r="L4687" s="96">
        <v>652008.43999999994</v>
      </c>
      <c r="M4687" s="96">
        <v>0</v>
      </c>
      <c r="N4687" s="25">
        <v>618473.48</v>
      </c>
      <c r="O4687" s="26">
        <v>0</v>
      </c>
      <c r="P4687" s="96">
        <v>414920</v>
      </c>
      <c r="Q4687" s="96">
        <v>0</v>
      </c>
      <c r="R4687" s="25"/>
      <c r="S4687" s="26"/>
      <c r="T4687" s="96"/>
      <c r="U4687" s="96"/>
      <c r="V4687" s="25"/>
      <c r="W4687" s="26"/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1712</v>
      </c>
      <c r="B4688" s="110" t="s">
        <v>1110</v>
      </c>
      <c r="C4688" s="110" t="s">
        <v>1111</v>
      </c>
      <c r="D4688" s="21">
        <f t="shared" si="94"/>
        <v>403146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>
        <v>47682</v>
      </c>
      <c r="K4688" s="26">
        <v>0</v>
      </c>
      <c r="L4688" s="96">
        <v>82192</v>
      </c>
      <c r="M4688" s="96">
        <v>0</v>
      </c>
      <c r="N4688" s="25">
        <v>33516</v>
      </c>
      <c r="O4688" s="26">
        <v>0</v>
      </c>
      <c r="P4688" s="96">
        <v>71309</v>
      </c>
      <c r="Q4688" s="96">
        <v>0</v>
      </c>
      <c r="R4688" s="25"/>
      <c r="S4688" s="26"/>
      <c r="T4688" s="96"/>
      <c r="U4688" s="96"/>
      <c r="V4688" s="25"/>
      <c r="W4688" s="26"/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1712</v>
      </c>
      <c r="B4689" s="110" t="s">
        <v>1112</v>
      </c>
      <c r="C4689" s="110" t="s">
        <v>1113</v>
      </c>
      <c r="D4689" s="21">
        <f t="shared" si="94"/>
        <v>37005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>
        <v>0</v>
      </c>
      <c r="M4689" s="96">
        <v>0</v>
      </c>
      <c r="N4689" s="25">
        <v>3605</v>
      </c>
      <c r="O4689" s="26">
        <v>0</v>
      </c>
      <c r="P4689" s="96">
        <v>0</v>
      </c>
      <c r="Q4689" s="96">
        <v>0</v>
      </c>
      <c r="R4689" s="25"/>
      <c r="S4689" s="26"/>
      <c r="T4689" s="96"/>
      <c r="U4689" s="96"/>
      <c r="V4689" s="25"/>
      <c r="W4689" s="26"/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1712</v>
      </c>
      <c r="B4690" s="110" t="s">
        <v>1114</v>
      </c>
      <c r="C4690" s="110" t="s">
        <v>1115</v>
      </c>
      <c r="D4690" s="21">
        <f t="shared" si="94"/>
        <v>234545.4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>
        <v>85265</v>
      </c>
      <c r="K4690" s="26">
        <v>0</v>
      </c>
      <c r="L4690" s="96">
        <v>21980</v>
      </c>
      <c r="M4690" s="96">
        <v>0</v>
      </c>
      <c r="N4690" s="25">
        <v>42115</v>
      </c>
      <c r="O4690" s="26">
        <v>0</v>
      </c>
      <c r="P4690" s="96">
        <v>16943</v>
      </c>
      <c r="Q4690" s="96">
        <v>0</v>
      </c>
      <c r="R4690" s="25"/>
      <c r="S4690" s="26"/>
      <c r="T4690" s="96"/>
      <c r="U4690" s="96"/>
      <c r="V4690" s="25"/>
      <c r="W4690" s="26"/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1712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1712</v>
      </c>
      <c r="B4692" s="110" t="s">
        <v>1118</v>
      </c>
      <c r="C4692" s="110" t="s">
        <v>1119</v>
      </c>
      <c r="D4692" s="21">
        <f t="shared" si="94"/>
        <v>253508</v>
      </c>
      <c r="E4692" s="24">
        <f t="shared" si="95"/>
        <v>11600</v>
      </c>
      <c r="F4692" s="90">
        <v>114200</v>
      </c>
      <c r="G4692" s="90">
        <v>0</v>
      </c>
      <c r="H4692" s="96">
        <v>72730</v>
      </c>
      <c r="I4692" s="96">
        <v>0</v>
      </c>
      <c r="J4692" s="25">
        <v>35067</v>
      </c>
      <c r="K4692" s="26">
        <v>0</v>
      </c>
      <c r="L4692" s="96">
        <v>0</v>
      </c>
      <c r="M4692" s="96">
        <v>11600</v>
      </c>
      <c r="N4692" s="25">
        <v>31511</v>
      </c>
      <c r="O4692" s="26">
        <v>0</v>
      </c>
      <c r="P4692" s="96">
        <v>0</v>
      </c>
      <c r="Q4692" s="96">
        <v>0</v>
      </c>
      <c r="R4692" s="25"/>
      <c r="S4692" s="26"/>
      <c r="T4692" s="96"/>
      <c r="U4692" s="96"/>
      <c r="V4692" s="25"/>
      <c r="W4692" s="26"/>
      <c r="X4692" s="96"/>
      <c r="Y4692" s="96"/>
      <c r="Z4692" s="25"/>
      <c r="AA4692" s="26"/>
      <c r="AB4692" s="96"/>
      <c r="AC4692" s="96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1712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1712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1712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1712</v>
      </c>
      <c r="B4696" s="110" t="s">
        <v>1126</v>
      </c>
      <c r="C4696" s="110" t="s">
        <v>1127</v>
      </c>
      <c r="D4696" s="21">
        <f t="shared" si="94"/>
        <v>223870.58000000002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>
        <v>0</v>
      </c>
      <c r="M4696" s="96">
        <v>0</v>
      </c>
      <c r="N4696" s="25">
        <v>28054</v>
      </c>
      <c r="O4696" s="26">
        <v>0</v>
      </c>
      <c r="P4696" s="96">
        <v>28420</v>
      </c>
      <c r="Q4696" s="96">
        <v>0</v>
      </c>
      <c r="R4696" s="25"/>
      <c r="S4696" s="26"/>
      <c r="T4696" s="96"/>
      <c r="U4696" s="96"/>
      <c r="V4696" s="25"/>
      <c r="W4696" s="26"/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1712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1712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1712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1712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1712</v>
      </c>
      <c r="B4701" s="110" t="s">
        <v>1136</v>
      </c>
      <c r="C4701" s="110" t="s">
        <v>1137</v>
      </c>
      <c r="D4701" s="21">
        <f t="shared" si="94"/>
        <v>207180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>
        <v>145630</v>
      </c>
      <c r="M4701" s="96">
        <v>0</v>
      </c>
      <c r="N4701" s="25">
        <v>15000</v>
      </c>
      <c r="O4701" s="26">
        <v>0</v>
      </c>
      <c r="P4701" s="96">
        <v>0</v>
      </c>
      <c r="Q4701" s="96">
        <v>0</v>
      </c>
      <c r="R4701" s="25"/>
      <c r="S4701" s="26"/>
      <c r="T4701" s="96"/>
      <c r="U4701" s="96"/>
      <c r="V4701" s="25"/>
      <c r="W4701" s="26"/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1712</v>
      </c>
      <c r="B4702" s="110" t="s">
        <v>1138</v>
      </c>
      <c r="C4702" s="110" t="s">
        <v>1627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1712</v>
      </c>
      <c r="B4703" s="110" t="s">
        <v>1139</v>
      </c>
      <c r="C4703" s="110" t="s">
        <v>1140</v>
      </c>
      <c r="D4703" s="21">
        <f t="shared" si="94"/>
        <v>350020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>
        <v>19900</v>
      </c>
      <c r="K4703" s="26">
        <v>0</v>
      </c>
      <c r="L4703" s="96">
        <v>6000</v>
      </c>
      <c r="M4703" s="96">
        <v>0</v>
      </c>
      <c r="N4703" s="25">
        <v>0</v>
      </c>
      <c r="O4703" s="26">
        <v>0</v>
      </c>
      <c r="P4703" s="96">
        <v>0</v>
      </c>
      <c r="Q4703" s="96">
        <v>0</v>
      </c>
      <c r="R4703" s="25"/>
      <c r="S4703" s="26"/>
      <c r="T4703" s="96"/>
      <c r="U4703" s="96"/>
      <c r="V4703" s="25"/>
      <c r="W4703" s="26"/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1712</v>
      </c>
      <c r="B4704" s="110" t="s">
        <v>1141</v>
      </c>
      <c r="C4704" s="110" t="s">
        <v>1628</v>
      </c>
      <c r="D4704" s="21">
        <f t="shared" si="94"/>
        <v>550285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>
        <v>187655</v>
      </c>
      <c r="K4704" s="26">
        <v>0</v>
      </c>
      <c r="L4704" s="96">
        <v>39820</v>
      </c>
      <c r="M4704" s="96">
        <v>0</v>
      </c>
      <c r="N4704" s="25">
        <v>0</v>
      </c>
      <c r="O4704" s="26">
        <v>0</v>
      </c>
      <c r="P4704" s="96">
        <v>0</v>
      </c>
      <c r="Q4704" s="96">
        <v>0</v>
      </c>
      <c r="R4704" s="25"/>
      <c r="S4704" s="26"/>
      <c r="T4704" s="96"/>
      <c r="U4704" s="96"/>
      <c r="V4704" s="25"/>
      <c r="W4704" s="26"/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1712</v>
      </c>
      <c r="B4705" s="110" t="s">
        <v>1142</v>
      </c>
      <c r="C4705" s="110" t="s">
        <v>1143</v>
      </c>
      <c r="D4705" s="21">
        <f t="shared" si="94"/>
        <v>497979.75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>
        <v>164818</v>
      </c>
      <c r="K4705" s="26">
        <v>0</v>
      </c>
      <c r="L4705" s="96">
        <v>113936.5</v>
      </c>
      <c r="M4705" s="96">
        <v>0</v>
      </c>
      <c r="N4705" s="25">
        <v>117999.25</v>
      </c>
      <c r="O4705" s="26">
        <v>0</v>
      </c>
      <c r="P4705" s="96">
        <v>0</v>
      </c>
      <c r="Q4705" s="96">
        <v>0</v>
      </c>
      <c r="R4705" s="25"/>
      <c r="S4705" s="26"/>
      <c r="T4705" s="96"/>
      <c r="U4705" s="96"/>
      <c r="V4705" s="25"/>
      <c r="W4705" s="26"/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1712</v>
      </c>
      <c r="B4706" s="110" t="s">
        <v>1144</v>
      </c>
      <c r="C4706" s="110" t="s">
        <v>1629</v>
      </c>
      <c r="D4706" s="21">
        <f t="shared" si="94"/>
        <v>49505.5</v>
      </c>
      <c r="E4706" s="24">
        <f t="shared" si="95"/>
        <v>0</v>
      </c>
      <c r="F4706" s="90"/>
      <c r="G4706" s="90"/>
      <c r="H4706" s="96"/>
      <c r="I4706" s="96"/>
      <c r="J4706" s="25">
        <v>49505.5</v>
      </c>
      <c r="K4706" s="26">
        <v>0</v>
      </c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1712</v>
      </c>
      <c r="B4707" s="110" t="s">
        <v>1145</v>
      </c>
      <c r="C4707" s="110" t="s">
        <v>1630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1712</v>
      </c>
      <c r="B4708" s="110" t="s">
        <v>1631</v>
      </c>
      <c r="C4708" s="110" t="s">
        <v>1632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1712</v>
      </c>
      <c r="B4709" s="110" t="s">
        <v>1146</v>
      </c>
      <c r="C4709" s="110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1712</v>
      </c>
      <c r="B4710" s="110" t="s">
        <v>1147</v>
      </c>
      <c r="C4710" s="110" t="s">
        <v>1634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1712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1712</v>
      </c>
      <c r="B4712" s="110" t="s">
        <v>1150</v>
      </c>
      <c r="C4712" s="110" t="s">
        <v>1635</v>
      </c>
      <c r="D4712" s="21">
        <f t="shared" si="96"/>
        <v>4279792.3</v>
      </c>
      <c r="E4712" s="24">
        <f t="shared" si="97"/>
        <v>36456.400000000001</v>
      </c>
      <c r="F4712" s="90">
        <v>219380</v>
      </c>
      <c r="G4712" s="90">
        <v>0</v>
      </c>
      <c r="H4712" s="91">
        <v>1368570</v>
      </c>
      <c r="I4712" s="91">
        <v>0</v>
      </c>
      <c r="J4712" s="92">
        <v>847832.3</v>
      </c>
      <c r="K4712" s="93">
        <v>31276.400000000001</v>
      </c>
      <c r="L4712" s="91">
        <v>694860</v>
      </c>
      <c r="M4712" s="91">
        <v>0</v>
      </c>
      <c r="N4712" s="92">
        <v>549705</v>
      </c>
      <c r="O4712" s="93">
        <v>0</v>
      </c>
      <c r="P4712" s="96">
        <v>599445</v>
      </c>
      <c r="Q4712" s="96">
        <v>5180</v>
      </c>
      <c r="R4712" s="92"/>
      <c r="S4712" s="93"/>
      <c r="T4712" s="91"/>
      <c r="U4712" s="91"/>
      <c r="V4712" s="92"/>
      <c r="W4712" s="93"/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1712</v>
      </c>
      <c r="B4713" s="110" t="s">
        <v>1151</v>
      </c>
      <c r="C4713" s="110" t="s">
        <v>1636</v>
      </c>
      <c r="D4713" s="21">
        <f t="shared" si="96"/>
        <v>355536.25</v>
      </c>
      <c r="E4713" s="24">
        <f t="shared" si="97"/>
        <v>5191.25</v>
      </c>
      <c r="F4713" s="90">
        <v>12000</v>
      </c>
      <c r="G4713" s="90">
        <v>0</v>
      </c>
      <c r="H4713" s="96">
        <v>111460</v>
      </c>
      <c r="I4713" s="96">
        <v>0</v>
      </c>
      <c r="J4713" s="25">
        <v>57796.25</v>
      </c>
      <c r="K4713" s="26">
        <v>5191.25</v>
      </c>
      <c r="L4713" s="96">
        <v>63900</v>
      </c>
      <c r="M4713" s="96">
        <v>0</v>
      </c>
      <c r="N4713" s="25">
        <v>52760</v>
      </c>
      <c r="O4713" s="26">
        <v>0</v>
      </c>
      <c r="P4713" s="91">
        <v>57620</v>
      </c>
      <c r="Q4713" s="91">
        <v>0</v>
      </c>
      <c r="R4713" s="25"/>
      <c r="S4713" s="26"/>
      <c r="T4713" s="96"/>
      <c r="U4713" s="96"/>
      <c r="V4713" s="25"/>
      <c r="W4713" s="26"/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1712</v>
      </c>
      <c r="B4714" s="110" t="s">
        <v>1152</v>
      </c>
      <c r="C4714" s="110" t="s">
        <v>1637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1712</v>
      </c>
      <c r="B4715" s="110" t="s">
        <v>1153</v>
      </c>
      <c r="C4715" s="110" t="s">
        <v>1638</v>
      </c>
      <c r="D4715" s="21">
        <f t="shared" si="96"/>
        <v>3400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>
        <v>3400</v>
      </c>
      <c r="Q4715" s="96">
        <v>0</v>
      </c>
      <c r="R4715" s="25"/>
      <c r="S4715" s="26"/>
      <c r="T4715" s="96"/>
      <c r="U4715" s="96"/>
      <c r="V4715" s="25"/>
      <c r="W4715" s="26"/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1712</v>
      </c>
      <c r="B4716" s="110" t="s">
        <v>1154</v>
      </c>
      <c r="C4716" s="110" t="s">
        <v>1639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1712</v>
      </c>
      <c r="B4717" s="110" t="s">
        <v>1155</v>
      </c>
      <c r="C4717" s="110" t="s">
        <v>1156</v>
      </c>
      <c r="D4717" s="21">
        <f t="shared" si="96"/>
        <v>190000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>
        <v>50000</v>
      </c>
      <c r="K4717" s="26">
        <v>0</v>
      </c>
      <c r="L4717" s="96">
        <v>0</v>
      </c>
      <c r="M4717" s="96">
        <v>0</v>
      </c>
      <c r="N4717" s="25">
        <v>80000</v>
      </c>
      <c r="O4717" s="26">
        <v>0</v>
      </c>
      <c r="P4717" s="96">
        <v>0</v>
      </c>
      <c r="Q4717" s="96">
        <v>0</v>
      </c>
      <c r="R4717" s="25"/>
      <c r="S4717" s="26"/>
      <c r="T4717" s="96"/>
      <c r="U4717" s="96"/>
      <c r="V4717" s="25"/>
      <c r="W4717" s="26"/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1712</v>
      </c>
      <c r="B4718" s="110" t="s">
        <v>1157</v>
      </c>
      <c r="C4718" s="110" t="s">
        <v>1158</v>
      </c>
      <c r="D4718" s="21">
        <f t="shared" si="96"/>
        <v>130000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>
        <v>30000</v>
      </c>
      <c r="K4718" s="26">
        <v>0</v>
      </c>
      <c r="L4718" s="96">
        <v>0</v>
      </c>
      <c r="M4718" s="96">
        <v>0</v>
      </c>
      <c r="N4718" s="25">
        <v>40000</v>
      </c>
      <c r="O4718" s="26">
        <v>0</v>
      </c>
      <c r="P4718" s="96">
        <v>0</v>
      </c>
      <c r="Q4718" s="96">
        <v>0</v>
      </c>
      <c r="R4718" s="25"/>
      <c r="S4718" s="26"/>
      <c r="T4718" s="96"/>
      <c r="U4718" s="96"/>
      <c r="V4718" s="25"/>
      <c r="W4718" s="26"/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1712</v>
      </c>
      <c r="B4719" s="110" t="s">
        <v>1159</v>
      </c>
      <c r="C4719" s="110" t="s">
        <v>1160</v>
      </c>
      <c r="D4719" s="21">
        <f t="shared" si="96"/>
        <v>85000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>
        <v>15000</v>
      </c>
      <c r="K4719" s="26">
        <v>0</v>
      </c>
      <c r="L4719" s="96">
        <v>0</v>
      </c>
      <c r="M4719" s="96">
        <v>0</v>
      </c>
      <c r="N4719" s="25">
        <v>40000</v>
      </c>
      <c r="O4719" s="26">
        <v>0</v>
      </c>
      <c r="P4719" s="96">
        <v>0</v>
      </c>
      <c r="Q4719" s="96">
        <v>0</v>
      </c>
      <c r="R4719" s="25"/>
      <c r="S4719" s="26"/>
      <c r="T4719" s="96"/>
      <c r="U4719" s="96"/>
      <c r="V4719" s="25"/>
      <c r="W4719" s="26"/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1712</v>
      </c>
      <c r="B4720" s="110" t="s">
        <v>1161</v>
      </c>
      <c r="C4720" s="110" t="s">
        <v>1640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1712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1712</v>
      </c>
      <c r="B4722" s="110" t="s">
        <v>1164</v>
      </c>
      <c r="C4722" s="110" t="s">
        <v>1641</v>
      </c>
      <c r="D4722" s="21">
        <f t="shared" si="96"/>
        <v>8400</v>
      </c>
      <c r="E4722" s="24">
        <f t="shared" si="97"/>
        <v>0</v>
      </c>
      <c r="F4722" s="90"/>
      <c r="G4722" s="90"/>
      <c r="H4722" s="96"/>
      <c r="I4722" s="96"/>
      <c r="J4722" s="25">
        <v>0</v>
      </c>
      <c r="K4722" s="26">
        <v>0</v>
      </c>
      <c r="L4722" s="96">
        <v>8400</v>
      </c>
      <c r="M4722" s="96">
        <v>0</v>
      </c>
      <c r="N4722" s="25">
        <v>0</v>
      </c>
      <c r="O4722" s="26">
        <v>0</v>
      </c>
      <c r="P4722" s="96">
        <v>0</v>
      </c>
      <c r="Q4722" s="96">
        <v>0</v>
      </c>
      <c r="R4722" s="25"/>
      <c r="S4722" s="26"/>
      <c r="T4722" s="96"/>
      <c r="U4722" s="96"/>
      <c r="V4722" s="25"/>
      <c r="W4722" s="26"/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1712</v>
      </c>
      <c r="B4723" s="110" t="s">
        <v>1165</v>
      </c>
      <c r="C4723" s="110" t="s">
        <v>1166</v>
      </c>
      <c r="D4723" s="21">
        <f t="shared" si="96"/>
        <v>214671.30000000002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>
        <v>42934.26</v>
      </c>
      <c r="M4723" s="91">
        <v>0</v>
      </c>
      <c r="N4723" s="92">
        <v>42934.26</v>
      </c>
      <c r="O4723" s="93">
        <v>0</v>
      </c>
      <c r="P4723" s="96">
        <v>42934.26</v>
      </c>
      <c r="Q4723" s="96">
        <v>0</v>
      </c>
      <c r="R4723" s="92"/>
      <c r="S4723" s="93"/>
      <c r="T4723" s="91"/>
      <c r="U4723" s="91"/>
      <c r="V4723" s="92"/>
      <c r="W4723" s="93"/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1712</v>
      </c>
      <c r="B4724" s="110" t="s">
        <v>1167</v>
      </c>
      <c r="C4724" s="110" t="s">
        <v>1642</v>
      </c>
      <c r="D4724" s="21">
        <f t="shared" si="96"/>
        <v>488192.2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>
        <v>95912.44</v>
      </c>
      <c r="M4724" s="96">
        <v>0</v>
      </c>
      <c r="N4724" s="25">
        <v>95912.44</v>
      </c>
      <c r="O4724" s="26">
        <v>0</v>
      </c>
      <c r="P4724" s="91">
        <v>104542.44</v>
      </c>
      <c r="Q4724" s="91">
        <v>0</v>
      </c>
      <c r="R4724" s="25"/>
      <c r="S4724" s="26"/>
      <c r="T4724" s="96"/>
      <c r="U4724" s="96"/>
      <c r="V4724" s="25"/>
      <c r="W4724" s="26"/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1712</v>
      </c>
      <c r="B4725" s="110" t="s">
        <v>1168</v>
      </c>
      <c r="C4725" s="110" t="s">
        <v>1643</v>
      </c>
      <c r="D4725" s="21">
        <f t="shared" si="96"/>
        <v>341271.58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>
        <v>13833.33</v>
      </c>
      <c r="K4725" s="93">
        <v>0</v>
      </c>
      <c r="L4725" s="91">
        <v>65487.65</v>
      </c>
      <c r="M4725" s="91">
        <v>0</v>
      </c>
      <c r="N4725" s="92">
        <v>65487.65</v>
      </c>
      <c r="O4725" s="93">
        <v>0</v>
      </c>
      <c r="P4725" s="96">
        <v>65487.65</v>
      </c>
      <c r="Q4725" s="96">
        <v>0</v>
      </c>
      <c r="R4725" s="92"/>
      <c r="S4725" s="93"/>
      <c r="T4725" s="91"/>
      <c r="U4725" s="91"/>
      <c r="V4725" s="92"/>
      <c r="W4725" s="93"/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1712</v>
      </c>
      <c r="B4726" s="110" t="s">
        <v>1169</v>
      </c>
      <c r="C4726" s="110" t="s">
        <v>1644</v>
      </c>
      <c r="D4726" s="21">
        <f t="shared" si="96"/>
        <v>61280.55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>
        <v>12256.11</v>
      </c>
      <c r="M4726" s="96">
        <v>0</v>
      </c>
      <c r="N4726" s="25">
        <v>12256.11</v>
      </c>
      <c r="O4726" s="26">
        <v>0</v>
      </c>
      <c r="P4726" s="91">
        <v>12256.11</v>
      </c>
      <c r="Q4726" s="91">
        <v>0</v>
      </c>
      <c r="R4726" s="25"/>
      <c r="S4726" s="26"/>
      <c r="T4726" s="96"/>
      <c r="U4726" s="96"/>
      <c r="V4726" s="25"/>
      <c r="W4726" s="26"/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1712</v>
      </c>
      <c r="B4727" s="110" t="s">
        <v>1170</v>
      </c>
      <c r="C4727" s="110" t="s">
        <v>1171</v>
      </c>
      <c r="D4727" s="21">
        <f t="shared" si="96"/>
        <v>31988.1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>
        <v>6397.62</v>
      </c>
      <c r="M4727" s="96">
        <v>0</v>
      </c>
      <c r="N4727" s="25">
        <v>6397.62</v>
      </c>
      <c r="O4727" s="26">
        <v>0</v>
      </c>
      <c r="P4727" s="96">
        <v>6397.62</v>
      </c>
      <c r="Q4727" s="96">
        <v>0</v>
      </c>
      <c r="R4727" s="25"/>
      <c r="S4727" s="26"/>
      <c r="T4727" s="96"/>
      <c r="U4727" s="96"/>
      <c r="V4727" s="25"/>
      <c r="W4727" s="26"/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1712</v>
      </c>
      <c r="B4728" s="110" t="s">
        <v>1172</v>
      </c>
      <c r="C4728" s="110" t="s">
        <v>1645</v>
      </c>
      <c r="D4728" s="21">
        <f t="shared" si="96"/>
        <v>43363.05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>
        <v>8672.61</v>
      </c>
      <c r="M4728" s="96">
        <v>0</v>
      </c>
      <c r="N4728" s="25">
        <v>8672.61</v>
      </c>
      <c r="O4728" s="26">
        <v>0</v>
      </c>
      <c r="P4728" s="96">
        <v>8672.61</v>
      </c>
      <c r="Q4728" s="96">
        <v>0</v>
      </c>
      <c r="R4728" s="25"/>
      <c r="S4728" s="26"/>
      <c r="T4728" s="96"/>
      <c r="U4728" s="96"/>
      <c r="V4728" s="25"/>
      <c r="W4728" s="26"/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1712</v>
      </c>
      <c r="B4729" s="110" t="s">
        <v>1173</v>
      </c>
      <c r="C4729" s="110" t="s">
        <v>1646</v>
      </c>
      <c r="D4729" s="21">
        <f t="shared" si="96"/>
        <v>43270.55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>
        <v>8654.11</v>
      </c>
      <c r="M4729" s="96">
        <v>0</v>
      </c>
      <c r="N4729" s="25">
        <v>8654.11</v>
      </c>
      <c r="O4729" s="26">
        <v>0</v>
      </c>
      <c r="P4729" s="96">
        <v>8654.11</v>
      </c>
      <c r="Q4729" s="96">
        <v>0</v>
      </c>
      <c r="R4729" s="25"/>
      <c r="S4729" s="26"/>
      <c r="T4729" s="96"/>
      <c r="U4729" s="96"/>
      <c r="V4729" s="25"/>
      <c r="W4729" s="26"/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1712</v>
      </c>
      <c r="B4730" s="110" t="s">
        <v>1174</v>
      </c>
      <c r="C4730" s="110" t="s">
        <v>1175</v>
      </c>
      <c r="D4730" s="21">
        <f t="shared" si="96"/>
        <v>1099.7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>
        <v>219.94</v>
      </c>
      <c r="M4730" s="96">
        <v>0</v>
      </c>
      <c r="N4730" s="25">
        <v>219.94</v>
      </c>
      <c r="O4730" s="26">
        <v>0</v>
      </c>
      <c r="P4730" s="96">
        <v>219.94</v>
      </c>
      <c r="Q4730" s="96">
        <v>0</v>
      </c>
      <c r="R4730" s="25"/>
      <c r="S4730" s="26"/>
      <c r="T4730" s="96"/>
      <c r="U4730" s="96"/>
      <c r="V4730" s="25"/>
      <c r="W4730" s="26"/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1712</v>
      </c>
      <c r="B4731" s="110" t="s">
        <v>1176</v>
      </c>
      <c r="C4731" s="110" t="s">
        <v>1177</v>
      </c>
      <c r="D4731" s="21">
        <f t="shared" si="96"/>
        <v>129057.12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>
        <v>4768.22</v>
      </c>
      <c r="K4731" s="26">
        <v>0</v>
      </c>
      <c r="L4731" s="96">
        <v>24857.78</v>
      </c>
      <c r="M4731" s="96">
        <v>0</v>
      </c>
      <c r="N4731" s="25">
        <v>24857.78</v>
      </c>
      <c r="O4731" s="26">
        <v>0</v>
      </c>
      <c r="P4731" s="96">
        <v>24857.78</v>
      </c>
      <c r="Q4731" s="96">
        <v>0</v>
      </c>
      <c r="R4731" s="25"/>
      <c r="S4731" s="26"/>
      <c r="T4731" s="96"/>
      <c r="U4731" s="96"/>
      <c r="V4731" s="25"/>
      <c r="W4731" s="26"/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1712</v>
      </c>
      <c r="B4732" s="110" t="s">
        <v>1178</v>
      </c>
      <c r="C4732" s="110" t="s">
        <v>1179</v>
      </c>
      <c r="D4732" s="21">
        <f t="shared" si="96"/>
        <v>3333.33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>
        <v>1111.1099999999999</v>
      </c>
      <c r="M4732" s="96">
        <v>0</v>
      </c>
      <c r="N4732" s="25">
        <v>1111.1099999999999</v>
      </c>
      <c r="O4732" s="26">
        <v>0</v>
      </c>
      <c r="P4732" s="96">
        <v>1111.1099999999999</v>
      </c>
      <c r="Q4732" s="96">
        <v>0</v>
      </c>
      <c r="R4732" s="25"/>
      <c r="S4732" s="26"/>
      <c r="T4732" s="96"/>
      <c r="U4732" s="96"/>
      <c r="V4732" s="25"/>
      <c r="W4732" s="26"/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1712</v>
      </c>
      <c r="B4733" s="110" t="s">
        <v>1180</v>
      </c>
      <c r="C4733" s="110" t="s">
        <v>1181</v>
      </c>
      <c r="D4733" s="21">
        <f t="shared" si="96"/>
        <v>248083.34999999998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>
        <v>49616.67</v>
      </c>
      <c r="M4733" s="91">
        <v>0</v>
      </c>
      <c r="N4733" s="92">
        <v>49616.67</v>
      </c>
      <c r="O4733" s="93">
        <v>0</v>
      </c>
      <c r="P4733" s="96">
        <v>49616.67</v>
      </c>
      <c r="Q4733" s="96">
        <v>0</v>
      </c>
      <c r="R4733" s="92"/>
      <c r="S4733" s="93"/>
      <c r="T4733" s="91"/>
      <c r="U4733" s="91"/>
      <c r="V4733" s="92"/>
      <c r="W4733" s="93"/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1712</v>
      </c>
      <c r="B4734" s="110" t="s">
        <v>1182</v>
      </c>
      <c r="C4734" s="110" t="s">
        <v>1183</v>
      </c>
      <c r="D4734" s="21">
        <f t="shared" si="96"/>
        <v>33318.6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>
        <v>6663.72</v>
      </c>
      <c r="M4734" s="96">
        <v>0</v>
      </c>
      <c r="N4734" s="25">
        <v>6663.72</v>
      </c>
      <c r="O4734" s="26">
        <v>0</v>
      </c>
      <c r="P4734" s="91">
        <v>6663.72</v>
      </c>
      <c r="Q4734" s="91">
        <v>0</v>
      </c>
      <c r="R4734" s="25"/>
      <c r="S4734" s="26"/>
      <c r="T4734" s="96"/>
      <c r="U4734" s="96"/>
      <c r="V4734" s="25"/>
      <c r="W4734" s="26"/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1712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1712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1712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1712</v>
      </c>
      <c r="B4738" s="110" t="s">
        <v>1190</v>
      </c>
      <c r="C4738" s="110" t="s">
        <v>1191</v>
      </c>
      <c r="D4738" s="21">
        <f t="shared" si="96"/>
        <v>1930466.67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>
        <v>15466.67</v>
      </c>
      <c r="K4738" s="26">
        <v>0</v>
      </c>
      <c r="L4738" s="96">
        <v>383000</v>
      </c>
      <c r="M4738" s="96">
        <v>0</v>
      </c>
      <c r="N4738" s="25">
        <v>383000</v>
      </c>
      <c r="O4738" s="26">
        <v>0</v>
      </c>
      <c r="P4738" s="96">
        <v>383000</v>
      </c>
      <c r="Q4738" s="96">
        <v>0</v>
      </c>
      <c r="R4738" s="25"/>
      <c r="S4738" s="26"/>
      <c r="T4738" s="96"/>
      <c r="U4738" s="96"/>
      <c r="V4738" s="25"/>
      <c r="W4738" s="26"/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1712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1712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1712</v>
      </c>
      <c r="B4741" s="110" t="s">
        <v>1196</v>
      </c>
      <c r="C4741" s="110" t="s">
        <v>1197</v>
      </c>
      <c r="D4741" s="21">
        <f t="shared" si="96"/>
        <v>18333.349999999999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>
        <v>3666.67</v>
      </c>
      <c r="M4741" s="91">
        <v>0</v>
      </c>
      <c r="N4741" s="92">
        <v>3666.67</v>
      </c>
      <c r="O4741" s="93">
        <v>0</v>
      </c>
      <c r="P4741" s="96">
        <v>3666.67</v>
      </c>
      <c r="Q4741" s="96">
        <v>0</v>
      </c>
      <c r="R4741" s="92"/>
      <c r="S4741" s="93"/>
      <c r="T4741" s="91"/>
      <c r="U4741" s="91"/>
      <c r="V4741" s="92"/>
      <c r="W4741" s="93"/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1712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1712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1712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1712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1712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1712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1712</v>
      </c>
      <c r="B4748" s="110" t="s">
        <v>1210</v>
      </c>
      <c r="C4748" s="110" t="s">
        <v>1647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1712</v>
      </c>
      <c r="B4749" s="110" t="s">
        <v>1211</v>
      </c>
      <c r="C4749" s="110" t="s">
        <v>1212</v>
      </c>
      <c r="D4749" s="21">
        <f t="shared" si="96"/>
        <v>41965.63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>
        <v>33370.629999999997</v>
      </c>
      <c r="K4749" s="26">
        <v>0</v>
      </c>
      <c r="L4749" s="96">
        <v>1719</v>
      </c>
      <c r="M4749" s="96">
        <v>0</v>
      </c>
      <c r="N4749" s="25">
        <v>1719</v>
      </c>
      <c r="O4749" s="26">
        <v>0</v>
      </c>
      <c r="P4749" s="91">
        <v>1719</v>
      </c>
      <c r="Q4749" s="91">
        <v>0</v>
      </c>
      <c r="R4749" s="25"/>
      <c r="S4749" s="26"/>
      <c r="T4749" s="96"/>
      <c r="U4749" s="96"/>
      <c r="V4749" s="25"/>
      <c r="W4749" s="26"/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1712</v>
      </c>
      <c r="B4750" s="110" t="s">
        <v>1213</v>
      </c>
      <c r="C4750" s="110" t="s">
        <v>1214</v>
      </c>
      <c r="D4750" s="21">
        <f t="shared" si="96"/>
        <v>56275.630000000005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>
        <v>22145.22</v>
      </c>
      <c r="K4750" s="26">
        <v>0</v>
      </c>
      <c r="L4750" s="96">
        <v>4952.75</v>
      </c>
      <c r="M4750" s="96">
        <v>0</v>
      </c>
      <c r="N4750" s="25">
        <v>4952.75</v>
      </c>
      <c r="O4750" s="26">
        <v>0</v>
      </c>
      <c r="P4750" s="96">
        <v>14319.41</v>
      </c>
      <c r="Q4750" s="96">
        <v>0</v>
      </c>
      <c r="R4750" s="25"/>
      <c r="S4750" s="26"/>
      <c r="T4750" s="96"/>
      <c r="U4750" s="96"/>
      <c r="V4750" s="25"/>
      <c r="W4750" s="26"/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1712</v>
      </c>
      <c r="B4751" s="110" t="s">
        <v>1215</v>
      </c>
      <c r="C4751" s="110" t="s">
        <v>1216</v>
      </c>
      <c r="D4751" s="21">
        <f t="shared" si="96"/>
        <v>40022.589999999997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>
        <v>9394.24</v>
      </c>
      <c r="K4751" s="26">
        <v>0</v>
      </c>
      <c r="L4751" s="96">
        <v>6125.67</v>
      </c>
      <c r="M4751" s="96">
        <v>0</v>
      </c>
      <c r="N4751" s="25">
        <v>6125.67</v>
      </c>
      <c r="O4751" s="26">
        <v>0</v>
      </c>
      <c r="P4751" s="96">
        <v>6125.67</v>
      </c>
      <c r="Q4751" s="96">
        <v>0</v>
      </c>
      <c r="R4751" s="25"/>
      <c r="S4751" s="26"/>
      <c r="T4751" s="96"/>
      <c r="U4751" s="96"/>
      <c r="V4751" s="25"/>
      <c r="W4751" s="26"/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1712</v>
      </c>
      <c r="B4752" s="110" t="s">
        <v>1217</v>
      </c>
      <c r="C4752" s="110" t="s">
        <v>1218</v>
      </c>
      <c r="D4752" s="21">
        <f t="shared" si="96"/>
        <v>52582.780000000006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>
        <v>2780</v>
      </c>
      <c r="K4752" s="26">
        <v>0</v>
      </c>
      <c r="L4752" s="96">
        <v>8155</v>
      </c>
      <c r="M4752" s="96">
        <v>0</v>
      </c>
      <c r="N4752" s="25">
        <v>18877.22</v>
      </c>
      <c r="O4752" s="26">
        <v>0</v>
      </c>
      <c r="P4752" s="96">
        <v>10299.44</v>
      </c>
      <c r="Q4752" s="96">
        <v>0</v>
      </c>
      <c r="R4752" s="25"/>
      <c r="S4752" s="26"/>
      <c r="T4752" s="96"/>
      <c r="U4752" s="96"/>
      <c r="V4752" s="25"/>
      <c r="W4752" s="26"/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1712</v>
      </c>
      <c r="B4753" s="110" t="s">
        <v>1219</v>
      </c>
      <c r="C4753" s="110" t="s">
        <v>1220</v>
      </c>
      <c r="D4753" s="21">
        <f t="shared" si="96"/>
        <v>2722.2000000000003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>
        <v>544.44000000000005</v>
      </c>
      <c r="M4753" s="91">
        <v>0</v>
      </c>
      <c r="N4753" s="92">
        <v>544.44000000000005</v>
      </c>
      <c r="O4753" s="93">
        <v>0</v>
      </c>
      <c r="P4753" s="96">
        <v>544.44000000000005</v>
      </c>
      <c r="Q4753" s="96">
        <v>0</v>
      </c>
      <c r="R4753" s="92"/>
      <c r="S4753" s="93"/>
      <c r="T4753" s="91"/>
      <c r="U4753" s="91"/>
      <c r="V4753" s="92"/>
      <c r="W4753" s="93"/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1712</v>
      </c>
      <c r="B4754" s="110" t="s">
        <v>1221</v>
      </c>
      <c r="C4754" s="110" t="s">
        <v>1222</v>
      </c>
      <c r="D4754" s="21">
        <f t="shared" si="96"/>
        <v>102500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>
        <v>20500</v>
      </c>
      <c r="M4754" s="96">
        <v>0</v>
      </c>
      <c r="N4754" s="25">
        <v>20500</v>
      </c>
      <c r="O4754" s="26">
        <v>0</v>
      </c>
      <c r="P4754" s="91">
        <v>20500</v>
      </c>
      <c r="Q4754" s="91">
        <v>0</v>
      </c>
      <c r="R4754" s="25"/>
      <c r="S4754" s="26"/>
      <c r="T4754" s="96"/>
      <c r="U4754" s="96"/>
      <c r="V4754" s="25"/>
      <c r="W4754" s="26"/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1712</v>
      </c>
      <c r="B4755" s="110" t="s">
        <v>1223</v>
      </c>
      <c r="C4755" s="110" t="s">
        <v>1224</v>
      </c>
      <c r="D4755" s="21">
        <f t="shared" si="96"/>
        <v>34237.880000000005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>
        <v>9720.18</v>
      </c>
      <c r="M4755" s="96">
        <v>0</v>
      </c>
      <c r="N4755" s="25">
        <v>9720.18</v>
      </c>
      <c r="O4755" s="26">
        <v>0</v>
      </c>
      <c r="P4755" s="96">
        <v>9720.18</v>
      </c>
      <c r="Q4755" s="96">
        <v>0</v>
      </c>
      <c r="R4755" s="25"/>
      <c r="S4755" s="26"/>
      <c r="T4755" s="96"/>
      <c r="U4755" s="96"/>
      <c r="V4755" s="25"/>
      <c r="W4755" s="26"/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1712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1712</v>
      </c>
      <c r="B4757" s="110" t="s">
        <v>1227</v>
      </c>
      <c r="C4757" s="110" t="s">
        <v>1228</v>
      </c>
      <c r="D4757" s="21">
        <f t="shared" si="96"/>
        <v>8608.33</v>
      </c>
      <c r="E4757" s="24">
        <f t="shared" si="97"/>
        <v>0</v>
      </c>
      <c r="F4757" s="90"/>
      <c r="G4757" s="90"/>
      <c r="H4757" s="91"/>
      <c r="I4757" s="91"/>
      <c r="J4757" s="92">
        <v>8608.33</v>
      </c>
      <c r="K4757" s="93">
        <v>0</v>
      </c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1712</v>
      </c>
      <c r="B4758" s="110" t="s">
        <v>1229</v>
      </c>
      <c r="C4758" s="110" t="s">
        <v>1230</v>
      </c>
      <c r="D4758" s="21">
        <f t="shared" si="96"/>
        <v>172859.58000000002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>
        <v>26055.279999999999</v>
      </c>
      <c r="K4758" s="93">
        <v>0</v>
      </c>
      <c r="L4758" s="91">
        <v>28569.86</v>
      </c>
      <c r="M4758" s="91">
        <v>0</v>
      </c>
      <c r="N4758" s="92">
        <v>31869.86</v>
      </c>
      <c r="O4758" s="93">
        <v>0</v>
      </c>
      <c r="P4758" s="91">
        <v>29224.86</v>
      </c>
      <c r="Q4758" s="91">
        <v>0</v>
      </c>
      <c r="R4758" s="92"/>
      <c r="S4758" s="93"/>
      <c r="T4758" s="91"/>
      <c r="U4758" s="91"/>
      <c r="V4758" s="92"/>
      <c r="W4758" s="93"/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1712</v>
      </c>
      <c r="B4759" s="110" t="s">
        <v>1231</v>
      </c>
      <c r="C4759" s="110" t="s">
        <v>1232</v>
      </c>
      <c r="D4759" s="21">
        <f t="shared" si="96"/>
        <v>111148.33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>
        <v>42898.33</v>
      </c>
      <c r="K4759" s="93">
        <v>0</v>
      </c>
      <c r="L4759" s="91">
        <v>13650</v>
      </c>
      <c r="M4759" s="91">
        <v>0</v>
      </c>
      <c r="N4759" s="92">
        <v>13650</v>
      </c>
      <c r="O4759" s="93">
        <v>0</v>
      </c>
      <c r="P4759" s="91">
        <v>13650</v>
      </c>
      <c r="Q4759" s="91">
        <v>0</v>
      </c>
      <c r="R4759" s="92"/>
      <c r="S4759" s="93"/>
      <c r="T4759" s="91"/>
      <c r="U4759" s="91"/>
      <c r="V4759" s="92"/>
      <c r="W4759" s="93"/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1712</v>
      </c>
      <c r="B4760" s="110" t="s">
        <v>1233</v>
      </c>
      <c r="C4760" s="110" t="s">
        <v>1234</v>
      </c>
      <c r="D4760" s="21">
        <f t="shared" si="96"/>
        <v>105340.86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>
        <v>46804.87</v>
      </c>
      <c r="K4760" s="93">
        <v>0</v>
      </c>
      <c r="L4760" s="91">
        <v>9380.17</v>
      </c>
      <c r="M4760" s="91">
        <v>0</v>
      </c>
      <c r="N4760" s="92">
        <v>20630.64</v>
      </c>
      <c r="O4760" s="93">
        <v>0</v>
      </c>
      <c r="P4760" s="91">
        <v>9380.17</v>
      </c>
      <c r="Q4760" s="91">
        <v>0</v>
      </c>
      <c r="R4760" s="92"/>
      <c r="S4760" s="93"/>
      <c r="T4760" s="91"/>
      <c r="U4760" s="91"/>
      <c r="V4760" s="92"/>
      <c r="W4760" s="93"/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1712</v>
      </c>
      <c r="B4761" s="110" t="s">
        <v>1235</v>
      </c>
      <c r="C4761" s="110" t="s">
        <v>1236</v>
      </c>
      <c r="D4761" s="21">
        <f t="shared" si="96"/>
        <v>32036.49</v>
      </c>
      <c r="E4761" s="24">
        <f t="shared" si="97"/>
        <v>733.33</v>
      </c>
      <c r="F4761" s="90">
        <v>5364.13</v>
      </c>
      <c r="G4761" s="90">
        <v>0</v>
      </c>
      <c r="H4761" s="96">
        <v>5364.13</v>
      </c>
      <c r="I4761" s="96">
        <v>0</v>
      </c>
      <c r="J4761" s="25">
        <v>5134.5</v>
      </c>
      <c r="K4761" s="26">
        <v>0</v>
      </c>
      <c r="L4761" s="96">
        <v>5730.8</v>
      </c>
      <c r="M4761" s="96">
        <v>0</v>
      </c>
      <c r="N4761" s="25">
        <v>5362.13</v>
      </c>
      <c r="O4761" s="26">
        <v>733.33</v>
      </c>
      <c r="P4761" s="91">
        <v>5080.8</v>
      </c>
      <c r="Q4761" s="91">
        <v>0</v>
      </c>
      <c r="R4761" s="25"/>
      <c r="S4761" s="26"/>
      <c r="T4761" s="96"/>
      <c r="U4761" s="96"/>
      <c r="V4761" s="25"/>
      <c r="W4761" s="26"/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1712</v>
      </c>
      <c r="B4762" s="110" t="s">
        <v>1237</v>
      </c>
      <c r="C4762" s="110" t="s">
        <v>1238</v>
      </c>
      <c r="D4762" s="21">
        <f t="shared" si="96"/>
        <v>20665.900000000001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>
        <v>2155.5</v>
      </c>
      <c r="K4762" s="93">
        <v>0</v>
      </c>
      <c r="L4762" s="91">
        <v>3702.08</v>
      </c>
      <c r="M4762" s="91">
        <v>0</v>
      </c>
      <c r="N4762" s="92">
        <v>3702.08</v>
      </c>
      <c r="O4762" s="93">
        <v>0</v>
      </c>
      <c r="P4762" s="96">
        <v>3702.08</v>
      </c>
      <c r="Q4762" s="96">
        <v>0</v>
      </c>
      <c r="R4762" s="92"/>
      <c r="S4762" s="93"/>
      <c r="T4762" s="91"/>
      <c r="U4762" s="91"/>
      <c r="V4762" s="92"/>
      <c r="W4762" s="93"/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1712</v>
      </c>
      <c r="B4763" s="110" t="s">
        <v>1239</v>
      </c>
      <c r="C4763" s="110" t="s">
        <v>1240</v>
      </c>
      <c r="D4763" s="21">
        <f t="shared" si="96"/>
        <v>4467.5600000000004</v>
      </c>
      <c r="E4763" s="24">
        <f t="shared" si="97"/>
        <v>0</v>
      </c>
      <c r="F4763" s="90"/>
      <c r="G4763" s="90"/>
      <c r="H4763" s="91"/>
      <c r="I4763" s="91"/>
      <c r="J4763" s="92">
        <v>1023</v>
      </c>
      <c r="K4763" s="93">
        <v>0</v>
      </c>
      <c r="L4763" s="91"/>
      <c r="M4763" s="91"/>
      <c r="N4763" s="92">
        <v>2952.48</v>
      </c>
      <c r="O4763" s="93">
        <v>0</v>
      </c>
      <c r="P4763" s="91">
        <v>492.08</v>
      </c>
      <c r="Q4763" s="91">
        <v>0</v>
      </c>
      <c r="R4763" s="92"/>
      <c r="S4763" s="93"/>
      <c r="T4763" s="91"/>
      <c r="U4763" s="91"/>
      <c r="V4763" s="92"/>
      <c r="W4763" s="93"/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1712</v>
      </c>
      <c r="B4764" s="110" t="s">
        <v>1241</v>
      </c>
      <c r="C4764" s="110" t="s">
        <v>1242</v>
      </c>
      <c r="D4764" s="21">
        <f t="shared" si="96"/>
        <v>941492.63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>
        <v>264245.12</v>
      </c>
      <c r="K4764" s="26">
        <v>0</v>
      </c>
      <c r="L4764" s="96">
        <v>139942.47</v>
      </c>
      <c r="M4764" s="96">
        <v>0</v>
      </c>
      <c r="N4764" s="25">
        <v>151999.04000000001</v>
      </c>
      <c r="O4764" s="26">
        <v>0</v>
      </c>
      <c r="P4764" s="91">
        <v>123668.67</v>
      </c>
      <c r="Q4764" s="91">
        <v>0</v>
      </c>
      <c r="R4764" s="25"/>
      <c r="S4764" s="26"/>
      <c r="T4764" s="96"/>
      <c r="U4764" s="96"/>
      <c r="V4764" s="25"/>
      <c r="W4764" s="26"/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1712</v>
      </c>
      <c r="B4765" s="110" t="s">
        <v>1243</v>
      </c>
      <c r="C4765" s="110" t="s">
        <v>1244</v>
      </c>
      <c r="D4765" s="21">
        <f t="shared" si="96"/>
        <v>228045.44999999995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>
        <v>46742.58</v>
      </c>
      <c r="K4765" s="26">
        <v>0</v>
      </c>
      <c r="L4765" s="96">
        <v>38524.42</v>
      </c>
      <c r="M4765" s="96">
        <v>0</v>
      </c>
      <c r="N4765" s="25">
        <v>37862.92</v>
      </c>
      <c r="O4765" s="26">
        <v>0</v>
      </c>
      <c r="P4765" s="96">
        <v>37862.92</v>
      </c>
      <c r="Q4765" s="96">
        <v>0</v>
      </c>
      <c r="R4765" s="25"/>
      <c r="S4765" s="26"/>
      <c r="T4765" s="96"/>
      <c r="U4765" s="96"/>
      <c r="V4765" s="25"/>
      <c r="W4765" s="26"/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1712</v>
      </c>
      <c r="B4766" s="110" t="s">
        <v>1245</v>
      </c>
      <c r="C4766" s="110" t="s">
        <v>1246</v>
      </c>
      <c r="D4766" s="21">
        <f t="shared" si="96"/>
        <v>47540.520000000004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>
        <v>31334.720000000001</v>
      </c>
      <c r="K4766" s="93">
        <v>0</v>
      </c>
      <c r="L4766" s="91">
        <v>2951.36</v>
      </c>
      <c r="M4766" s="91">
        <v>0</v>
      </c>
      <c r="N4766" s="92">
        <v>3856.53</v>
      </c>
      <c r="O4766" s="93">
        <v>0</v>
      </c>
      <c r="P4766" s="96">
        <v>4328.75</v>
      </c>
      <c r="Q4766" s="96">
        <v>0</v>
      </c>
      <c r="R4766" s="92"/>
      <c r="S4766" s="93"/>
      <c r="T4766" s="91"/>
      <c r="U4766" s="91"/>
      <c r="V4766" s="92"/>
      <c r="W4766" s="93"/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1712</v>
      </c>
      <c r="B4767" s="110" t="s">
        <v>1247</v>
      </c>
      <c r="C4767" s="110" t="s">
        <v>1248</v>
      </c>
      <c r="D4767" s="21">
        <f t="shared" si="96"/>
        <v>16759.87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>
        <v>11856.71</v>
      </c>
      <c r="K4767" s="93">
        <v>0</v>
      </c>
      <c r="L4767" s="91">
        <v>980.83</v>
      </c>
      <c r="M4767" s="91">
        <v>0</v>
      </c>
      <c r="N4767" s="92">
        <v>980.83</v>
      </c>
      <c r="O4767" s="93">
        <v>0</v>
      </c>
      <c r="P4767" s="91">
        <v>979.84</v>
      </c>
      <c r="Q4767" s="91">
        <v>0</v>
      </c>
      <c r="R4767" s="92"/>
      <c r="S4767" s="93"/>
      <c r="T4767" s="91"/>
      <c r="U4767" s="91"/>
      <c r="V4767" s="92"/>
      <c r="W4767" s="93"/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1712</v>
      </c>
      <c r="B4768" s="110" t="s">
        <v>1249</v>
      </c>
      <c r="C4768" s="110" t="s">
        <v>1250</v>
      </c>
      <c r="D4768" s="21">
        <f t="shared" si="96"/>
        <v>19494.45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>
        <v>3898.89</v>
      </c>
      <c r="M4768" s="91">
        <v>0</v>
      </c>
      <c r="N4768" s="92">
        <v>3898.89</v>
      </c>
      <c r="O4768" s="93">
        <v>0</v>
      </c>
      <c r="P4768" s="91">
        <v>3898.89</v>
      </c>
      <c r="Q4768" s="91">
        <v>0</v>
      </c>
      <c r="R4768" s="92"/>
      <c r="S4768" s="93"/>
      <c r="T4768" s="91"/>
      <c r="U4768" s="91"/>
      <c r="V4768" s="92"/>
      <c r="W4768" s="93"/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1712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1712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1712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1712</v>
      </c>
      <c r="B4772" s="110" t="s">
        <v>1648</v>
      </c>
      <c r="C4772" s="110" t="s">
        <v>1649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1712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1712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1712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1712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1712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1712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1712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1712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1712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1712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1712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1712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1712</v>
      </c>
      <c r="B4785" s="110" t="s">
        <v>1650</v>
      </c>
      <c r="C4785" s="110" t="s">
        <v>1651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1712</v>
      </c>
      <c r="B4786" s="110" t="s">
        <v>1281</v>
      </c>
      <c r="C4786" s="110" t="s">
        <v>1282</v>
      </c>
      <c r="D4786" s="21">
        <f t="shared" si="98"/>
        <v>4266266.33</v>
      </c>
      <c r="E4786" s="24">
        <f t="shared" si="99"/>
        <v>3519072.33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>
        <v>626356.53</v>
      </c>
      <c r="K4786" s="93">
        <v>593273.73</v>
      </c>
      <c r="L4786" s="91">
        <v>749750.45</v>
      </c>
      <c r="M4786" s="91">
        <v>722418</v>
      </c>
      <c r="N4786" s="92">
        <v>754315.2</v>
      </c>
      <c r="O4786" s="93">
        <v>749750.45</v>
      </c>
      <c r="P4786" s="91">
        <v>737949.55</v>
      </c>
      <c r="Q4786" s="91">
        <v>754315.2</v>
      </c>
      <c r="R4786" s="92"/>
      <c r="S4786" s="93"/>
      <c r="T4786" s="91"/>
      <c r="U4786" s="91"/>
      <c r="V4786" s="92"/>
      <c r="W4786" s="93"/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1712</v>
      </c>
      <c r="B4787" s="110" t="s">
        <v>1283</v>
      </c>
      <c r="C4787" s="110" t="s">
        <v>1652</v>
      </c>
      <c r="D4787" s="21">
        <f t="shared" si="98"/>
        <v>1928877.1500000001</v>
      </c>
      <c r="E4787" s="24">
        <f t="shared" si="99"/>
        <v>1558179.5499999998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>
        <v>196641.45</v>
      </c>
      <c r="K4787" s="26">
        <v>194142.95</v>
      </c>
      <c r="L4787" s="96">
        <v>353709.7</v>
      </c>
      <c r="M4787" s="96">
        <v>332665.3</v>
      </c>
      <c r="N4787" s="25">
        <v>386286.15</v>
      </c>
      <c r="O4787" s="26">
        <v>353709.7</v>
      </c>
      <c r="P4787" s="91">
        <v>390184.95</v>
      </c>
      <c r="Q4787" s="91">
        <v>386286.15</v>
      </c>
      <c r="R4787" s="25"/>
      <c r="S4787" s="26"/>
      <c r="T4787" s="96"/>
      <c r="U4787" s="96"/>
      <c r="V4787" s="25"/>
      <c r="W4787" s="26"/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1712</v>
      </c>
      <c r="B4788" s="110" t="s">
        <v>1653</v>
      </c>
      <c r="C4788" s="110" t="s">
        <v>1654</v>
      </c>
      <c r="D4788" s="21">
        <f t="shared" si="98"/>
        <v>0</v>
      </c>
      <c r="E4788" s="24">
        <f t="shared" si="99"/>
        <v>0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/>
      <c r="U4788" s="91"/>
      <c r="V4788" s="92"/>
      <c r="W4788" s="93"/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1712</v>
      </c>
      <c r="B4789" s="110" t="s">
        <v>1655</v>
      </c>
      <c r="C4789" s="110" t="s">
        <v>1656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1712</v>
      </c>
      <c r="B4790" s="110" t="s">
        <v>1284</v>
      </c>
      <c r="C4790" s="110" t="s">
        <v>1285</v>
      </c>
      <c r="D4790" s="21">
        <f t="shared" si="98"/>
        <v>184835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>
        <v>355</v>
      </c>
      <c r="K4790" s="93">
        <v>0</v>
      </c>
      <c r="L4790" s="91">
        <v>19148</v>
      </c>
      <c r="M4790" s="91">
        <v>0</v>
      </c>
      <c r="N4790" s="92">
        <v>1874</v>
      </c>
      <c r="O4790" s="93">
        <v>0</v>
      </c>
      <c r="P4790" s="91">
        <v>7687</v>
      </c>
      <c r="Q4790" s="91">
        <v>0</v>
      </c>
      <c r="R4790" s="92"/>
      <c r="S4790" s="93"/>
      <c r="T4790" s="91"/>
      <c r="U4790" s="91"/>
      <c r="V4790" s="92"/>
      <c r="W4790" s="93"/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1712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1712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1712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1712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1712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1712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1712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1712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1712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1712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1712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1712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1712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1712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1712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1712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1712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1712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1712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1712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1712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1712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1712</v>
      </c>
      <c r="B4813" s="110" t="s">
        <v>1330</v>
      </c>
      <c r="C4813" s="110" t="s">
        <v>1657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1712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1712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1712</v>
      </c>
      <c r="B4816" s="110" t="s">
        <v>1335</v>
      </c>
      <c r="C4816" s="110" t="s">
        <v>1658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1712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1712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1712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1712</v>
      </c>
      <c r="B4820" s="110" t="s">
        <v>1342</v>
      </c>
      <c r="C4820" s="110" t="s">
        <v>1695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1712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1712</v>
      </c>
      <c r="B4822" s="110" t="s">
        <v>1345</v>
      </c>
      <c r="C4822" s="110" t="s">
        <v>1346</v>
      </c>
      <c r="D4822" s="21">
        <f t="shared" si="98"/>
        <v>33400</v>
      </c>
      <c r="E4822" s="24">
        <f t="shared" si="99"/>
        <v>1000</v>
      </c>
      <c r="F4822" s="90"/>
      <c r="G4822" s="90"/>
      <c r="H4822" s="96"/>
      <c r="I4822" s="96"/>
      <c r="J4822" s="25"/>
      <c r="K4822" s="26"/>
      <c r="L4822" s="96">
        <v>32400</v>
      </c>
      <c r="M4822" s="96">
        <v>0</v>
      </c>
      <c r="N4822" s="25">
        <v>0</v>
      </c>
      <c r="O4822" s="26">
        <v>0</v>
      </c>
      <c r="P4822" s="96">
        <v>1000</v>
      </c>
      <c r="Q4822" s="96">
        <v>1000</v>
      </c>
      <c r="R4822" s="25"/>
      <c r="S4822" s="26"/>
      <c r="T4822" s="96"/>
      <c r="U4822" s="96"/>
      <c r="V4822" s="25"/>
      <c r="W4822" s="26"/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1712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1712</v>
      </c>
      <c r="B4824" s="110" t="s">
        <v>1349</v>
      </c>
      <c r="C4824" s="110" t="s">
        <v>1350</v>
      </c>
      <c r="D4824" s="21">
        <f t="shared" si="98"/>
        <v>39748.94</v>
      </c>
      <c r="E4824" s="24">
        <f t="shared" si="99"/>
        <v>0</v>
      </c>
      <c r="F4824" s="90"/>
      <c r="G4824" s="90"/>
      <c r="H4824" s="96"/>
      <c r="I4824" s="96"/>
      <c r="J4824" s="25">
        <v>39748.94</v>
      </c>
      <c r="K4824" s="26">
        <v>0</v>
      </c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1712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1712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1712</v>
      </c>
      <c r="B4827" s="110" t="s">
        <v>1355</v>
      </c>
      <c r="C4827" s="110" t="s">
        <v>1659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1712</v>
      </c>
      <c r="B4828" s="110" t="s">
        <v>1356</v>
      </c>
      <c r="C4828" s="110" t="s">
        <v>1660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1712</v>
      </c>
      <c r="B4829" s="110" t="s">
        <v>1357</v>
      </c>
      <c r="C4829" s="110" t="s">
        <v>1661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1712</v>
      </c>
      <c r="B4830" s="110" t="s">
        <v>1358</v>
      </c>
      <c r="C4830" s="110" t="s">
        <v>1662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1712</v>
      </c>
      <c r="B4831" s="110" t="s">
        <v>1359</v>
      </c>
      <c r="C4831" s="110" t="s">
        <v>1663</v>
      </c>
      <c r="D4831" s="21">
        <f t="shared" si="98"/>
        <v>47880</v>
      </c>
      <c r="E4831" s="24">
        <f t="shared" si="99"/>
        <v>0</v>
      </c>
      <c r="F4831" s="90"/>
      <c r="G4831" s="90"/>
      <c r="H4831" s="91"/>
      <c r="I4831" s="91"/>
      <c r="J4831" s="92">
        <v>47880</v>
      </c>
      <c r="K4831" s="93">
        <v>0</v>
      </c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1712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242722</v>
      </c>
      <c r="E4833" s="24">
        <f t="shared" si="99"/>
        <v>242722</v>
      </c>
      <c r="F4833" s="90"/>
      <c r="G4833" s="90"/>
      <c r="H4833" s="91"/>
      <c r="I4833" s="91"/>
      <c r="J4833" s="92">
        <v>242722</v>
      </c>
      <c r="K4833" s="93">
        <v>242722</v>
      </c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>
        <v>0</v>
      </c>
      <c r="K4838" s="93">
        <v>0</v>
      </c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>
        <v>0</v>
      </c>
      <c r="K4843" s="26">
        <v>0</v>
      </c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8483331.6099999994</v>
      </c>
      <c r="E4851" s="24">
        <f t="shared" si="101"/>
        <v>11626157.060000001</v>
      </c>
      <c r="F4851" s="90"/>
      <c r="G4851" s="90"/>
      <c r="H4851" s="96"/>
      <c r="I4851" s="96"/>
      <c r="J4851" s="25">
        <v>8483331.6099999994</v>
      </c>
      <c r="K4851" s="26">
        <v>11626157.060000001</v>
      </c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3181670.27</v>
      </c>
      <c r="E4852" s="24">
        <f t="shared" si="101"/>
        <v>967350.89</v>
      </c>
      <c r="F4852" s="90"/>
      <c r="G4852" s="90"/>
      <c r="H4852" s="91"/>
      <c r="I4852" s="91"/>
      <c r="J4852" s="92">
        <v>3181670.27</v>
      </c>
      <c r="K4852" s="93">
        <v>967350.89</v>
      </c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18000</v>
      </c>
      <c r="E4853" s="24">
        <f t="shared" si="101"/>
        <v>59050</v>
      </c>
      <c r="F4853" s="90"/>
      <c r="G4853" s="90"/>
      <c r="H4853" s="96"/>
      <c r="I4853" s="96"/>
      <c r="J4853" s="25">
        <v>18000</v>
      </c>
      <c r="K4853" s="26">
        <v>59050</v>
      </c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1401.87</v>
      </c>
      <c r="E4854" s="24">
        <f t="shared" si="101"/>
        <v>152000</v>
      </c>
      <c r="F4854" s="90"/>
      <c r="G4854" s="90"/>
      <c r="H4854" s="96"/>
      <c r="I4854" s="96"/>
      <c r="J4854" s="25">
        <v>1401.87</v>
      </c>
      <c r="K4854" s="26">
        <v>152000</v>
      </c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16000</v>
      </c>
      <c r="E4855" s="24">
        <f t="shared" si="101"/>
        <v>0</v>
      </c>
      <c r="F4855" s="90"/>
      <c r="G4855" s="90"/>
      <c r="H4855" s="96"/>
      <c r="I4855" s="96"/>
      <c r="J4855" s="25">
        <v>16000</v>
      </c>
      <c r="K4855" s="26">
        <v>0</v>
      </c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90725</v>
      </c>
      <c r="E4858" s="24">
        <f t="shared" si="101"/>
        <v>79900</v>
      </c>
      <c r="F4858" s="90"/>
      <c r="G4858" s="90"/>
      <c r="H4858" s="96"/>
      <c r="I4858" s="96"/>
      <c r="J4858" s="25">
        <v>90725</v>
      </c>
      <c r="K4858" s="26">
        <v>79900</v>
      </c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>
        <v>0</v>
      </c>
      <c r="K4860" s="26">
        <v>0</v>
      </c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>
        <v>0</v>
      </c>
      <c r="K4864" s="93">
        <v>0</v>
      </c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11400</v>
      </c>
      <c r="E4867" s="24">
        <f t="shared" si="101"/>
        <v>11400</v>
      </c>
      <c r="F4867" s="90"/>
      <c r="G4867" s="90"/>
      <c r="H4867" s="96"/>
      <c r="I4867" s="96"/>
      <c r="J4867" s="25">
        <v>11400</v>
      </c>
      <c r="K4867" s="26">
        <v>11400</v>
      </c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2630438.5099999998</v>
      </c>
      <c r="E4868" s="24">
        <f t="shared" si="101"/>
        <v>2630438.5099999998</v>
      </c>
      <c r="F4868" s="90"/>
      <c r="G4868" s="90"/>
      <c r="H4868" s="96"/>
      <c r="I4868" s="96"/>
      <c r="J4868" s="25">
        <v>2630438.5099999998</v>
      </c>
      <c r="K4868" s="26">
        <v>2630438.5099999998</v>
      </c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858527</v>
      </c>
      <c r="E4869" s="24">
        <f t="shared" si="101"/>
        <v>836495.5</v>
      </c>
      <c r="F4869" s="90"/>
      <c r="G4869" s="90"/>
      <c r="H4869" s="96"/>
      <c r="I4869" s="96"/>
      <c r="J4869" s="25">
        <v>858527</v>
      </c>
      <c r="K4869" s="26">
        <v>836495.5</v>
      </c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16967.5</v>
      </c>
      <c r="E4870" s="24">
        <f t="shared" si="101"/>
        <v>12</v>
      </c>
      <c r="F4870" s="90"/>
      <c r="G4870" s="90"/>
      <c r="H4870" s="96"/>
      <c r="I4870" s="96"/>
      <c r="J4870" s="25">
        <v>16967.5</v>
      </c>
      <c r="K4870" s="26">
        <v>12</v>
      </c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26608.5</v>
      </c>
      <c r="E4871" s="24">
        <f t="shared" si="101"/>
        <v>920</v>
      </c>
      <c r="F4871" s="90"/>
      <c r="G4871" s="90"/>
      <c r="H4871" s="96"/>
      <c r="I4871" s="96"/>
      <c r="J4871" s="25">
        <v>26608.5</v>
      </c>
      <c r="K4871" s="26">
        <v>920</v>
      </c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155030.23000000001</v>
      </c>
      <c r="E4872" s="24">
        <f t="shared" si="101"/>
        <v>155030.23000000001</v>
      </c>
      <c r="F4872" s="90"/>
      <c r="G4872" s="90"/>
      <c r="H4872" s="96"/>
      <c r="I4872" s="96"/>
      <c r="J4872" s="25">
        <v>155030.23000000001</v>
      </c>
      <c r="K4872" s="26">
        <v>155030.23000000001</v>
      </c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14224.5</v>
      </c>
      <c r="E4873" s="24">
        <f t="shared" si="101"/>
        <v>12216</v>
      </c>
      <c r="F4873" s="90"/>
      <c r="G4873" s="90"/>
      <c r="H4873" s="96"/>
      <c r="I4873" s="96"/>
      <c r="J4873" s="25">
        <v>14224.5</v>
      </c>
      <c r="K4873" s="26">
        <v>12216</v>
      </c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14049</v>
      </c>
      <c r="E4874" s="24">
        <f t="shared" si="101"/>
        <v>14049</v>
      </c>
      <c r="F4874" s="90"/>
      <c r="G4874" s="90"/>
      <c r="H4874" s="96"/>
      <c r="I4874" s="96"/>
      <c r="J4874" s="25">
        <v>14049</v>
      </c>
      <c r="K4874" s="26">
        <v>14049</v>
      </c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68866</v>
      </c>
      <c r="E4878" s="24">
        <f t="shared" si="101"/>
        <v>11307.33</v>
      </c>
      <c r="F4878" s="90"/>
      <c r="G4878" s="90"/>
      <c r="H4878" s="91"/>
      <c r="I4878" s="91"/>
      <c r="J4878" s="92">
        <v>68866</v>
      </c>
      <c r="K4878" s="93">
        <v>11307.33</v>
      </c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27827.5</v>
      </c>
      <c r="E4879" s="24">
        <f t="shared" si="101"/>
        <v>0</v>
      </c>
      <c r="F4879" s="90"/>
      <c r="G4879" s="90"/>
      <c r="H4879" s="91"/>
      <c r="I4879" s="91"/>
      <c r="J4879" s="92">
        <v>27827.5</v>
      </c>
      <c r="K4879" s="93">
        <v>0</v>
      </c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650</v>
      </c>
      <c r="E4880" s="24">
        <f t="shared" si="101"/>
        <v>0</v>
      </c>
      <c r="F4880" s="90"/>
      <c r="G4880" s="90"/>
      <c r="H4880" s="91"/>
      <c r="I4880" s="91"/>
      <c r="J4880" s="92">
        <v>650</v>
      </c>
      <c r="K4880" s="93">
        <v>0</v>
      </c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>
        <v>0</v>
      </c>
      <c r="K4881" s="93">
        <v>0</v>
      </c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12002.23</v>
      </c>
      <c r="E4882" s="24">
        <f t="shared" si="101"/>
        <v>23438.23</v>
      </c>
      <c r="F4882" s="90"/>
      <c r="G4882" s="90"/>
      <c r="H4882" s="96"/>
      <c r="I4882" s="96"/>
      <c r="J4882" s="25">
        <v>12002.23</v>
      </c>
      <c r="K4882" s="26">
        <v>23438.23</v>
      </c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>
        <v>0</v>
      </c>
      <c r="K4883" s="93">
        <v>0</v>
      </c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398595.5</v>
      </c>
      <c r="E4886" s="24">
        <f t="shared" si="101"/>
        <v>608168.61</v>
      </c>
      <c r="F4886" s="90"/>
      <c r="G4886" s="90"/>
      <c r="H4886" s="91"/>
      <c r="I4886" s="91"/>
      <c r="J4886" s="92">
        <v>398595.5</v>
      </c>
      <c r="K4886" s="93">
        <v>608168.61</v>
      </c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94233</v>
      </c>
      <c r="E4887" s="24">
        <f t="shared" si="101"/>
        <v>81020.820000000007</v>
      </c>
      <c r="F4887" s="90"/>
      <c r="G4887" s="90"/>
      <c r="H4887" s="91"/>
      <c r="I4887" s="91"/>
      <c r="J4887" s="92">
        <v>94233</v>
      </c>
      <c r="K4887" s="93">
        <v>81020.820000000007</v>
      </c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3701</v>
      </c>
      <c r="E4888" s="24">
        <f t="shared" si="101"/>
        <v>3701</v>
      </c>
      <c r="F4888" s="90"/>
      <c r="G4888" s="90"/>
      <c r="H4888" s="91"/>
      <c r="I4888" s="91"/>
      <c r="J4888" s="92">
        <v>3701</v>
      </c>
      <c r="K4888" s="93">
        <v>3701</v>
      </c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69914</v>
      </c>
      <c r="E4902" s="24">
        <f t="shared" si="103"/>
        <v>3756</v>
      </c>
      <c r="F4902" s="90"/>
      <c r="G4902" s="90"/>
      <c r="H4902" s="91"/>
      <c r="I4902" s="91"/>
      <c r="J4902" s="92">
        <v>69914</v>
      </c>
      <c r="K4902" s="93">
        <v>3756</v>
      </c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3778</v>
      </c>
      <c r="E4903" s="24">
        <f t="shared" si="103"/>
        <v>7126</v>
      </c>
      <c r="F4903" s="90"/>
      <c r="G4903" s="90"/>
      <c r="H4903" s="96"/>
      <c r="I4903" s="96"/>
      <c r="J4903" s="25">
        <v>3778</v>
      </c>
      <c r="K4903" s="26">
        <v>7126</v>
      </c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>
        <v>0</v>
      </c>
      <c r="K4905" s="26">
        <v>0</v>
      </c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2549</v>
      </c>
      <c r="E4908" s="24">
        <f t="shared" si="103"/>
        <v>0</v>
      </c>
      <c r="F4908" s="90"/>
      <c r="G4908" s="90"/>
      <c r="H4908" s="96"/>
      <c r="I4908" s="96"/>
      <c r="J4908" s="25">
        <v>2549</v>
      </c>
      <c r="K4908" s="26">
        <v>0</v>
      </c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25115</v>
      </c>
      <c r="E4911" s="24">
        <f t="shared" si="103"/>
        <v>0</v>
      </c>
      <c r="F4911" s="90"/>
      <c r="G4911" s="90"/>
      <c r="H4911" s="96"/>
      <c r="I4911" s="96"/>
      <c r="J4911" s="25">
        <v>25115</v>
      </c>
      <c r="K4911" s="26">
        <v>0</v>
      </c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60594</v>
      </c>
      <c r="E4912" s="24">
        <f t="shared" si="103"/>
        <v>1973</v>
      </c>
      <c r="F4912" s="90"/>
      <c r="G4912" s="90"/>
      <c r="H4912" s="96"/>
      <c r="I4912" s="96"/>
      <c r="J4912" s="25">
        <v>60594</v>
      </c>
      <c r="K4912" s="26">
        <v>1973</v>
      </c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49779.5</v>
      </c>
      <c r="E4913" s="24">
        <f t="shared" si="103"/>
        <v>350</v>
      </c>
      <c r="F4913" s="90"/>
      <c r="G4913" s="90"/>
      <c r="H4913" s="96"/>
      <c r="I4913" s="96"/>
      <c r="J4913" s="25">
        <v>49779.5</v>
      </c>
      <c r="K4913" s="26">
        <v>350</v>
      </c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35619</v>
      </c>
      <c r="E4914" s="24">
        <f t="shared" si="103"/>
        <v>1284.6500000000001</v>
      </c>
      <c r="F4914" s="90"/>
      <c r="G4914" s="90"/>
      <c r="H4914" s="96"/>
      <c r="I4914" s="96"/>
      <c r="J4914" s="25">
        <v>35619</v>
      </c>
      <c r="K4914" s="26">
        <v>1284.6500000000001</v>
      </c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5870</v>
      </c>
      <c r="E4915" s="24">
        <f t="shared" si="103"/>
        <v>9376</v>
      </c>
      <c r="F4915" s="90"/>
      <c r="G4915" s="90"/>
      <c r="H4915" s="91"/>
      <c r="I4915" s="91"/>
      <c r="J4915" s="92">
        <v>5870</v>
      </c>
      <c r="K4915" s="93">
        <v>9376</v>
      </c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>
        <v>0</v>
      </c>
      <c r="K4916" s="26">
        <v>0</v>
      </c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30480</v>
      </c>
      <c r="F4919" s="90"/>
      <c r="G4919" s="90"/>
      <c r="H4919" s="96"/>
      <c r="I4919" s="96"/>
      <c r="J4919" s="25">
        <v>0</v>
      </c>
      <c r="K4919" s="26">
        <v>30480</v>
      </c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7104.17</v>
      </c>
      <c r="E4921" s="24">
        <f t="shared" si="103"/>
        <v>2366.09</v>
      </c>
      <c r="F4921" s="90"/>
      <c r="G4921" s="90"/>
      <c r="H4921" s="96"/>
      <c r="I4921" s="96"/>
      <c r="J4921" s="25">
        <v>7104.17</v>
      </c>
      <c r="K4921" s="26">
        <v>2366.09</v>
      </c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>
        <v>0</v>
      </c>
      <c r="K4922" s="26">
        <v>0</v>
      </c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190371.25</v>
      </c>
      <c r="E4923" s="24">
        <f t="shared" si="103"/>
        <v>190371.25</v>
      </c>
      <c r="F4923" s="90"/>
      <c r="G4923" s="90"/>
      <c r="H4923" s="96"/>
      <c r="I4923" s="96"/>
      <c r="J4923" s="25">
        <v>190371.25</v>
      </c>
      <c r="K4923" s="26">
        <v>190371.25</v>
      </c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1139655.6299999999</v>
      </c>
      <c r="E4927" s="24">
        <f t="shared" si="103"/>
        <v>1202505.73</v>
      </c>
      <c r="F4927" s="90"/>
      <c r="G4927" s="90"/>
      <c r="H4927" s="96"/>
      <c r="I4927" s="96"/>
      <c r="J4927" s="25">
        <v>1139655.6299999999</v>
      </c>
      <c r="K4927" s="26">
        <v>1202505.73</v>
      </c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422603.7</v>
      </c>
      <c r="E4928" s="24">
        <f t="shared" si="103"/>
        <v>419423.1</v>
      </c>
      <c r="F4928" s="90"/>
      <c r="G4928" s="90"/>
      <c r="H4928" s="96"/>
      <c r="I4928" s="96"/>
      <c r="J4928" s="25">
        <v>422603.7</v>
      </c>
      <c r="K4928" s="26">
        <v>419423.1</v>
      </c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24580.560000000001</v>
      </c>
      <c r="E4940" s="24">
        <f t="shared" si="103"/>
        <v>474355.12</v>
      </c>
      <c r="F4940" s="90"/>
      <c r="G4940" s="90"/>
      <c r="H4940" s="91"/>
      <c r="I4940" s="91"/>
      <c r="J4940" s="92">
        <v>24580.560000000001</v>
      </c>
      <c r="K4940" s="93">
        <v>474355.12</v>
      </c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214612.9</v>
      </c>
      <c r="E4942" s="24">
        <f t="shared" si="103"/>
        <v>182538.65</v>
      </c>
      <c r="F4942" s="90"/>
      <c r="G4942" s="90"/>
      <c r="H4942" s="91"/>
      <c r="I4942" s="91"/>
      <c r="J4942" s="92">
        <v>214612.9</v>
      </c>
      <c r="K4942" s="93">
        <v>182538.65</v>
      </c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58370</v>
      </c>
      <c r="E4943" s="24">
        <f t="shared" si="103"/>
        <v>152606</v>
      </c>
      <c r="F4943" s="90"/>
      <c r="G4943" s="90"/>
      <c r="H4943" s="91"/>
      <c r="I4943" s="91"/>
      <c r="J4943" s="92">
        <v>58370</v>
      </c>
      <c r="K4943" s="93">
        <v>152606</v>
      </c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>
        <v>0</v>
      </c>
      <c r="K4945" s="93">
        <v>0</v>
      </c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46450</v>
      </c>
      <c r="E4946" s="24">
        <f t="shared" si="103"/>
        <v>29530</v>
      </c>
      <c r="F4946" s="90"/>
      <c r="G4946" s="90"/>
      <c r="H4946" s="91"/>
      <c r="I4946" s="91"/>
      <c r="J4946" s="92">
        <v>46450</v>
      </c>
      <c r="K4946" s="93">
        <v>29530</v>
      </c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113221</v>
      </c>
      <c r="E4948" s="24">
        <f t="shared" si="103"/>
        <v>112642.6</v>
      </c>
      <c r="F4948" s="90"/>
      <c r="G4948" s="90"/>
      <c r="H4948" s="91"/>
      <c r="I4948" s="91"/>
      <c r="J4948" s="92">
        <v>113221</v>
      </c>
      <c r="K4948" s="93">
        <v>112642.6</v>
      </c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1040</v>
      </c>
      <c r="E4949" s="24">
        <f t="shared" si="103"/>
        <v>1040</v>
      </c>
      <c r="F4949" s="90"/>
      <c r="G4949" s="90"/>
      <c r="H4949" s="91"/>
      <c r="I4949" s="91"/>
      <c r="J4949" s="92">
        <v>1040</v>
      </c>
      <c r="K4949" s="93">
        <v>1040</v>
      </c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30090</v>
      </c>
      <c r="E4950" s="24">
        <f t="shared" si="103"/>
        <v>30090</v>
      </c>
      <c r="F4950" s="90"/>
      <c r="G4950" s="90"/>
      <c r="H4950" s="91"/>
      <c r="I4950" s="91"/>
      <c r="J4950" s="92">
        <v>30090</v>
      </c>
      <c r="K4950" s="93">
        <v>30090</v>
      </c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34565</v>
      </c>
      <c r="E4951" s="24">
        <f t="shared" si="103"/>
        <v>39335</v>
      </c>
      <c r="F4951" s="90"/>
      <c r="G4951" s="90"/>
      <c r="H4951" s="91"/>
      <c r="I4951" s="91"/>
      <c r="J4951" s="92">
        <v>34565</v>
      </c>
      <c r="K4951" s="93">
        <v>39335</v>
      </c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21000</v>
      </c>
      <c r="E4953" s="24">
        <f t="shared" si="103"/>
        <v>21000</v>
      </c>
      <c r="F4953" s="90"/>
      <c r="G4953" s="90"/>
      <c r="H4953" s="91"/>
      <c r="I4953" s="91"/>
      <c r="J4953" s="92">
        <v>21000</v>
      </c>
      <c r="K4953" s="93">
        <v>21000</v>
      </c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50120</v>
      </c>
      <c r="E4954" s="24">
        <f t="shared" si="103"/>
        <v>33788</v>
      </c>
      <c r="F4954" s="90"/>
      <c r="G4954" s="90"/>
      <c r="H4954" s="91"/>
      <c r="I4954" s="91"/>
      <c r="J4954" s="92">
        <v>50120</v>
      </c>
      <c r="K4954" s="93">
        <v>33788</v>
      </c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18137</v>
      </c>
      <c r="E4955" s="24">
        <f t="shared" si="103"/>
        <v>18137</v>
      </c>
      <c r="F4955" s="90"/>
      <c r="G4955" s="90"/>
      <c r="H4955" s="91"/>
      <c r="I4955" s="91"/>
      <c r="J4955" s="92">
        <v>18137</v>
      </c>
      <c r="K4955" s="93">
        <v>18137</v>
      </c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99453.21</v>
      </c>
      <c r="E4958" s="24">
        <f t="shared" si="103"/>
        <v>0</v>
      </c>
      <c r="F4958" s="90"/>
      <c r="G4958" s="90"/>
      <c r="H4958" s="91"/>
      <c r="I4958" s="91"/>
      <c r="J4958" s="92">
        <v>99453.21</v>
      </c>
      <c r="K4958" s="93">
        <v>0</v>
      </c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>
        <v>0</v>
      </c>
      <c r="K4964" s="93">
        <v>0</v>
      </c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14012.5</v>
      </c>
      <c r="F4966" s="90"/>
      <c r="G4966" s="90"/>
      <c r="H4966" s="91"/>
      <c r="I4966" s="91"/>
      <c r="J4966" s="92">
        <v>0</v>
      </c>
      <c r="K4966" s="93">
        <v>14012.5</v>
      </c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>
        <v>0</v>
      </c>
      <c r="K4967" s="26">
        <v>0</v>
      </c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43350</v>
      </c>
      <c r="F4969" s="90"/>
      <c r="G4969" s="90"/>
      <c r="H4969" s="96"/>
      <c r="I4969" s="96"/>
      <c r="J4969" s="25">
        <v>0</v>
      </c>
      <c r="K4969" s="26">
        <v>43350</v>
      </c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>
        <v>0</v>
      </c>
      <c r="K4976" s="26">
        <v>0</v>
      </c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>
        <v>0</v>
      </c>
      <c r="K4977" s="26">
        <v>0</v>
      </c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>
        <v>0</v>
      </c>
      <c r="K4978" s="26">
        <v>0</v>
      </c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>
        <v>0</v>
      </c>
      <c r="K4981" s="26">
        <v>0</v>
      </c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1588.36</v>
      </c>
      <c r="F4988" s="90"/>
      <c r="G4988" s="90"/>
      <c r="H4988" s="96"/>
      <c r="I4988" s="96"/>
      <c r="J4988" s="25">
        <v>0</v>
      </c>
      <c r="K4988" s="26">
        <v>1588.36</v>
      </c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5193.3599999999997</v>
      </c>
      <c r="F4989" s="90"/>
      <c r="G4989" s="90"/>
      <c r="H4989" s="96"/>
      <c r="I4989" s="96"/>
      <c r="J4989" s="25">
        <v>0</v>
      </c>
      <c r="K4989" s="26">
        <v>5193.3599999999997</v>
      </c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16436.72</v>
      </c>
      <c r="F4990" s="90"/>
      <c r="G4990" s="90"/>
      <c r="H4990" s="96"/>
      <c r="I4990" s="96"/>
      <c r="J4990" s="25">
        <v>0</v>
      </c>
      <c r="K4990" s="26">
        <v>16436.72</v>
      </c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1895</v>
      </c>
      <c r="F4993" s="90"/>
      <c r="G4993" s="90"/>
      <c r="H4993" s="91"/>
      <c r="I4993" s="91"/>
      <c r="J4993" s="92">
        <v>0</v>
      </c>
      <c r="K4993" s="93">
        <v>1895</v>
      </c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>
        <v>0</v>
      </c>
      <c r="K4994" s="93">
        <v>0</v>
      </c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>
        <v>0</v>
      </c>
      <c r="K4995" s="93">
        <v>0</v>
      </c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>
        <v>0</v>
      </c>
      <c r="K4997" s="93">
        <v>0</v>
      </c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>
        <v>0</v>
      </c>
      <c r="K5002" s="26">
        <v>0</v>
      </c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1279.3</v>
      </c>
      <c r="F5003" s="90"/>
      <c r="G5003" s="90"/>
      <c r="H5003" s="91"/>
      <c r="I5003" s="91"/>
      <c r="J5003" s="92">
        <v>0</v>
      </c>
      <c r="K5003" s="93">
        <v>1279.3</v>
      </c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11507.67</v>
      </c>
      <c r="F5004" s="90"/>
      <c r="G5004" s="90"/>
      <c r="H5004" s="91"/>
      <c r="I5004" s="91"/>
      <c r="J5004" s="92">
        <v>0</v>
      </c>
      <c r="K5004" s="93">
        <v>11507.67</v>
      </c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4548.8900000000003</v>
      </c>
      <c r="F5006" s="90"/>
      <c r="G5006" s="90"/>
      <c r="H5006" s="91"/>
      <c r="I5006" s="91"/>
      <c r="J5006" s="92">
        <v>0</v>
      </c>
      <c r="K5006" s="93">
        <v>4548.8900000000003</v>
      </c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3.04</v>
      </c>
      <c r="E5011" s="24">
        <f t="shared" si="105"/>
        <v>2942.11</v>
      </c>
      <c r="F5011" s="90"/>
      <c r="G5011" s="90"/>
      <c r="H5011" s="91"/>
      <c r="I5011" s="91"/>
      <c r="J5011" s="92">
        <v>3.04</v>
      </c>
      <c r="K5011" s="93">
        <v>2942.11</v>
      </c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>
        <v>0</v>
      </c>
      <c r="K5014" s="26">
        <v>0</v>
      </c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>
        <v>0</v>
      </c>
      <c r="K5016" s="26">
        <v>0</v>
      </c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>
        <v>0</v>
      </c>
      <c r="K5017" s="26">
        <v>0</v>
      </c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>
        <v>0</v>
      </c>
      <c r="K5019" s="26">
        <v>0</v>
      </c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>
        <v>0</v>
      </c>
      <c r="K5020" s="26">
        <v>0</v>
      </c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>
        <v>0</v>
      </c>
      <c r="K5022" s="93">
        <v>0</v>
      </c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>
        <v>0</v>
      </c>
      <c r="K5023" s="26">
        <v>0</v>
      </c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>
        <v>0</v>
      </c>
      <c r="K5025" s="26">
        <v>0</v>
      </c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>
        <v>0</v>
      </c>
      <c r="K5026" s="26">
        <v>0</v>
      </c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>
        <v>0</v>
      </c>
      <c r="K5028" s="93">
        <v>0</v>
      </c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>
        <v>0</v>
      </c>
      <c r="K5032" s="93">
        <v>0</v>
      </c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>
        <v>0</v>
      </c>
      <c r="K5034" s="26">
        <v>0</v>
      </c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>
        <v>0</v>
      </c>
      <c r="K5035" s="93">
        <v>0</v>
      </c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>
        <v>0</v>
      </c>
      <c r="K5037" s="26">
        <v>0</v>
      </c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>
        <v>0</v>
      </c>
      <c r="K5041" s="93">
        <v>0</v>
      </c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>
        <v>0</v>
      </c>
      <c r="K5043" s="26">
        <v>0</v>
      </c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>
        <v>0</v>
      </c>
      <c r="K5053" s="93">
        <v>0</v>
      </c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>
        <v>0</v>
      </c>
      <c r="K5055" s="26">
        <v>0</v>
      </c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>
        <v>0</v>
      </c>
      <c r="K5056" s="26">
        <v>0</v>
      </c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>
        <v>0</v>
      </c>
      <c r="K5057" s="93">
        <v>0</v>
      </c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>
        <v>0</v>
      </c>
      <c r="K5058" s="93">
        <v>0</v>
      </c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>
        <v>0</v>
      </c>
      <c r="K5059" s="26">
        <v>0</v>
      </c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>
        <v>0</v>
      </c>
      <c r="K5060" s="26">
        <v>0</v>
      </c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180000</v>
      </c>
      <c r="E5062" s="24">
        <f t="shared" si="107"/>
        <v>0</v>
      </c>
      <c r="F5062" s="90"/>
      <c r="G5062" s="90"/>
      <c r="H5062" s="96"/>
      <c r="I5062" s="96"/>
      <c r="J5062" s="25">
        <v>180000</v>
      </c>
      <c r="K5062" s="26">
        <v>0</v>
      </c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>
        <v>0</v>
      </c>
      <c r="K5063" s="26">
        <v>0</v>
      </c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>
        <v>0</v>
      </c>
      <c r="K5064" s="26">
        <v>0</v>
      </c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>
        <v>0</v>
      </c>
      <c r="K5065" s="26">
        <v>0</v>
      </c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15456.33</v>
      </c>
      <c r="F5066" s="90"/>
      <c r="G5066" s="90"/>
      <c r="H5066" s="96"/>
      <c r="I5066" s="96"/>
      <c r="J5066" s="25">
        <v>0</v>
      </c>
      <c r="K5066" s="26">
        <v>15456.33</v>
      </c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1034.33</v>
      </c>
      <c r="F5067" s="90"/>
      <c r="G5067" s="90"/>
      <c r="H5067" s="96"/>
      <c r="I5067" s="96"/>
      <c r="J5067" s="25">
        <v>0</v>
      </c>
      <c r="K5067" s="26">
        <v>1034.33</v>
      </c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0.02</v>
      </c>
      <c r="E5068" s="24">
        <f t="shared" si="107"/>
        <v>4508.17</v>
      </c>
      <c r="F5068" s="90"/>
      <c r="G5068" s="90"/>
      <c r="H5068" s="96"/>
      <c r="I5068" s="96"/>
      <c r="J5068" s="25">
        <v>0.02</v>
      </c>
      <c r="K5068" s="26">
        <v>4508.17</v>
      </c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0.02</v>
      </c>
      <c r="E5069" s="24">
        <f t="shared" si="107"/>
        <v>2500.4499999999998</v>
      </c>
      <c r="F5069" s="90"/>
      <c r="G5069" s="90"/>
      <c r="H5069" s="96"/>
      <c r="I5069" s="96"/>
      <c r="J5069" s="25">
        <v>0.02</v>
      </c>
      <c r="K5069" s="26">
        <v>2500.4499999999998</v>
      </c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0.04</v>
      </c>
      <c r="E5070" s="24">
        <f t="shared" si="107"/>
        <v>4079.38</v>
      </c>
      <c r="F5070" s="90"/>
      <c r="G5070" s="90"/>
      <c r="H5070" s="96"/>
      <c r="I5070" s="96"/>
      <c r="J5070" s="25">
        <v>0.04</v>
      </c>
      <c r="K5070" s="26">
        <v>4079.38</v>
      </c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0.04</v>
      </c>
      <c r="E5072" s="24">
        <f t="shared" si="107"/>
        <v>128678.16</v>
      </c>
      <c r="F5072" s="90"/>
      <c r="G5072" s="90"/>
      <c r="H5072" s="96"/>
      <c r="I5072" s="96"/>
      <c r="J5072" s="25">
        <v>0.04</v>
      </c>
      <c r="K5072" s="26">
        <v>128678.16</v>
      </c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17854.47</v>
      </c>
      <c r="F5073" s="90"/>
      <c r="G5073" s="90"/>
      <c r="H5073" s="91"/>
      <c r="I5073" s="91"/>
      <c r="J5073" s="92">
        <v>0</v>
      </c>
      <c r="K5073" s="93">
        <v>17854.47</v>
      </c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0.01</v>
      </c>
      <c r="E5074" s="24">
        <f t="shared" si="107"/>
        <v>11108.11</v>
      </c>
      <c r="F5074" s="90"/>
      <c r="G5074" s="90"/>
      <c r="H5074" s="96"/>
      <c r="I5074" s="96"/>
      <c r="J5074" s="25">
        <v>0.01</v>
      </c>
      <c r="K5074" s="26">
        <v>11108.11</v>
      </c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0.01</v>
      </c>
      <c r="E5075" s="24">
        <f t="shared" si="107"/>
        <v>0</v>
      </c>
      <c r="F5075" s="90"/>
      <c r="G5075" s="90"/>
      <c r="H5075" s="96"/>
      <c r="I5075" s="96"/>
      <c r="J5075" s="25">
        <v>0.01</v>
      </c>
      <c r="K5075" s="26">
        <v>0</v>
      </c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>
        <v>0</v>
      </c>
      <c r="K5078" s="93">
        <v>0</v>
      </c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>
        <v>0</v>
      </c>
      <c r="K5080" s="93">
        <v>0</v>
      </c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1295908</v>
      </c>
      <c r="E5108" s="24">
        <f t="shared" si="109"/>
        <v>8489</v>
      </c>
      <c r="F5108" s="90"/>
      <c r="G5108" s="90"/>
      <c r="H5108" s="96"/>
      <c r="I5108" s="96"/>
      <c r="J5108" s="25">
        <v>1295908</v>
      </c>
      <c r="K5108" s="26">
        <v>8489</v>
      </c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332660.8</v>
      </c>
      <c r="E5109" s="24">
        <f t="shared" si="109"/>
        <v>214612.9</v>
      </c>
      <c r="F5109" s="90"/>
      <c r="G5109" s="90"/>
      <c r="H5109" s="96"/>
      <c r="I5109" s="96"/>
      <c r="J5109" s="25">
        <v>332660.8</v>
      </c>
      <c r="K5109" s="26">
        <v>214612.9</v>
      </c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58370</v>
      </c>
      <c r="F5110" s="90"/>
      <c r="G5110" s="90"/>
      <c r="H5110" s="96"/>
      <c r="I5110" s="96"/>
      <c r="J5110" s="25">
        <v>0</v>
      </c>
      <c r="K5110" s="26">
        <v>58370</v>
      </c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32850</v>
      </c>
      <c r="E5111" s="24">
        <f t="shared" si="109"/>
        <v>314623</v>
      </c>
      <c r="F5111" s="90"/>
      <c r="G5111" s="90"/>
      <c r="H5111" s="91"/>
      <c r="I5111" s="91"/>
      <c r="J5111" s="92">
        <v>32850</v>
      </c>
      <c r="K5111" s="93">
        <v>314623</v>
      </c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20800</v>
      </c>
      <c r="E5112" s="24">
        <f t="shared" si="109"/>
        <v>210332.24</v>
      </c>
      <c r="F5112" s="90"/>
      <c r="G5112" s="90"/>
      <c r="H5112" s="91"/>
      <c r="I5112" s="91"/>
      <c r="J5112" s="92">
        <v>20800</v>
      </c>
      <c r="K5112" s="93">
        <v>210332.24</v>
      </c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49230</v>
      </c>
      <c r="E5113" s="24">
        <f t="shared" si="109"/>
        <v>0</v>
      </c>
      <c r="F5113" s="90"/>
      <c r="G5113" s="90"/>
      <c r="H5113" s="91"/>
      <c r="I5113" s="91"/>
      <c r="J5113" s="92">
        <v>49230</v>
      </c>
      <c r="K5113" s="93">
        <v>0</v>
      </c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13150</v>
      </c>
      <c r="E5118" s="24">
        <f t="shared" si="109"/>
        <v>0</v>
      </c>
      <c r="F5118" s="90"/>
      <c r="G5118" s="90"/>
      <c r="H5118" s="91"/>
      <c r="I5118" s="91"/>
      <c r="J5118" s="92">
        <v>13150</v>
      </c>
      <c r="K5118" s="93">
        <v>0</v>
      </c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15245</v>
      </c>
      <c r="E5121" s="24">
        <f t="shared" si="109"/>
        <v>9515.5</v>
      </c>
      <c r="F5121" s="90"/>
      <c r="G5121" s="90"/>
      <c r="H5121" s="96"/>
      <c r="I5121" s="96"/>
      <c r="J5121" s="25">
        <v>15245</v>
      </c>
      <c r="K5121" s="26">
        <v>9515.5</v>
      </c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405525</v>
      </c>
      <c r="E5122" s="24">
        <f t="shared" si="109"/>
        <v>44975</v>
      </c>
      <c r="F5122" s="90"/>
      <c r="G5122" s="90"/>
      <c r="H5122" s="96"/>
      <c r="I5122" s="96"/>
      <c r="J5122" s="25">
        <v>405525</v>
      </c>
      <c r="K5122" s="26">
        <v>44975</v>
      </c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>
        <v>0</v>
      </c>
      <c r="K5123" s="26">
        <v>0</v>
      </c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180000</v>
      </c>
      <c r="F5126" s="90"/>
      <c r="G5126" s="90"/>
      <c r="H5126" s="91"/>
      <c r="I5126" s="91"/>
      <c r="J5126" s="92">
        <v>0</v>
      </c>
      <c r="K5126" s="93">
        <v>180000</v>
      </c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>
        <v>0</v>
      </c>
      <c r="K5127" s="93">
        <v>0</v>
      </c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>
        <v>0</v>
      </c>
      <c r="K5128" s="26">
        <v>0</v>
      </c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>
        <v>0</v>
      </c>
      <c r="K5129" s="26">
        <v>0</v>
      </c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>
        <v>0</v>
      </c>
      <c r="K5135" s="26">
        <v>0</v>
      </c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25480</v>
      </c>
      <c r="E5141" s="24">
        <f t="shared" si="109"/>
        <v>0</v>
      </c>
      <c r="F5141" s="90"/>
      <c r="G5141" s="90"/>
      <c r="H5141" s="91"/>
      <c r="I5141" s="91"/>
      <c r="J5141" s="92">
        <v>25480</v>
      </c>
      <c r="K5141" s="93">
        <v>0</v>
      </c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628983.25</v>
      </c>
      <c r="E5147" s="24">
        <f t="shared" si="109"/>
        <v>628983.25</v>
      </c>
      <c r="F5147" s="90"/>
      <c r="G5147" s="90"/>
      <c r="H5147" s="91"/>
      <c r="I5147" s="91"/>
      <c r="J5147" s="92">
        <v>628983.25</v>
      </c>
      <c r="K5147" s="93">
        <v>628983.25</v>
      </c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51502.5</v>
      </c>
      <c r="E5148" s="24">
        <f t="shared" si="109"/>
        <v>51502.5</v>
      </c>
      <c r="F5148" s="90"/>
      <c r="G5148" s="90"/>
      <c r="H5148" s="96"/>
      <c r="I5148" s="96"/>
      <c r="J5148" s="25">
        <v>51502.5</v>
      </c>
      <c r="K5148" s="26">
        <v>51502.5</v>
      </c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29900</v>
      </c>
      <c r="E5150" s="24">
        <f t="shared" si="109"/>
        <v>29900</v>
      </c>
      <c r="F5150" s="90"/>
      <c r="G5150" s="90"/>
      <c r="H5150" s="96"/>
      <c r="I5150" s="96"/>
      <c r="J5150" s="25">
        <v>29900</v>
      </c>
      <c r="K5150" s="26">
        <v>29900</v>
      </c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140424.45000000001</v>
      </c>
      <c r="E5153" s="24">
        <f t="shared" si="109"/>
        <v>135862.85999999999</v>
      </c>
      <c r="F5153" s="90"/>
      <c r="G5153" s="90"/>
      <c r="H5153" s="96"/>
      <c r="I5153" s="96"/>
      <c r="J5153" s="25">
        <v>140424.45000000001</v>
      </c>
      <c r="K5153" s="26">
        <v>135862.85999999999</v>
      </c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>
        <v>0</v>
      </c>
      <c r="K5154" s="26">
        <v>0</v>
      </c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1294.8900000000001</v>
      </c>
      <c r="E5156" s="24">
        <f t="shared" si="109"/>
        <v>0</v>
      </c>
      <c r="F5156" s="90"/>
      <c r="G5156" s="90"/>
      <c r="H5156" s="91"/>
      <c r="I5156" s="91"/>
      <c r="J5156" s="92">
        <v>1294.8900000000001</v>
      </c>
      <c r="K5156" s="93">
        <v>0</v>
      </c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59050</v>
      </c>
      <c r="E5158" s="24">
        <f t="shared" si="111"/>
        <v>0</v>
      </c>
      <c r="F5158" s="90"/>
      <c r="G5158" s="90"/>
      <c r="H5158" s="96"/>
      <c r="I5158" s="96"/>
      <c r="J5158" s="25">
        <v>59050</v>
      </c>
      <c r="K5158" s="26">
        <v>0</v>
      </c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18000</v>
      </c>
      <c r="F5159" s="90"/>
      <c r="G5159" s="90"/>
      <c r="H5159" s="91"/>
      <c r="I5159" s="91"/>
      <c r="J5159" s="92">
        <v>0</v>
      </c>
      <c r="K5159" s="93">
        <v>18000</v>
      </c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930.62</v>
      </c>
      <c r="F5160" s="90"/>
      <c r="G5160" s="90"/>
      <c r="H5160" s="91"/>
      <c r="I5160" s="91"/>
      <c r="J5160" s="92">
        <v>0</v>
      </c>
      <c r="K5160" s="93">
        <v>930.62</v>
      </c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150</v>
      </c>
      <c r="F5161" s="90"/>
      <c r="G5161" s="90"/>
      <c r="H5161" s="96"/>
      <c r="I5161" s="96"/>
      <c r="J5161" s="25">
        <v>0</v>
      </c>
      <c r="K5161" s="26">
        <v>150</v>
      </c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15973.2</v>
      </c>
      <c r="E5164" s="24">
        <f t="shared" si="111"/>
        <v>21762.01</v>
      </c>
      <c r="F5164" s="90"/>
      <c r="G5164" s="90"/>
      <c r="H5164" s="91"/>
      <c r="I5164" s="91"/>
      <c r="J5164" s="92">
        <v>15973.2</v>
      </c>
      <c r="K5164" s="93">
        <v>21762.01</v>
      </c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10224</v>
      </c>
      <c r="E5165" s="24">
        <f t="shared" si="111"/>
        <v>26938</v>
      </c>
      <c r="F5165" s="90"/>
      <c r="G5165" s="90"/>
      <c r="H5165" s="91"/>
      <c r="I5165" s="91"/>
      <c r="J5165" s="92">
        <v>10224</v>
      </c>
      <c r="K5165" s="93">
        <v>26938</v>
      </c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677</v>
      </c>
      <c r="E5167" s="24">
        <f t="shared" si="111"/>
        <v>1697</v>
      </c>
      <c r="F5167" s="90"/>
      <c r="G5167" s="90"/>
      <c r="H5167" s="91"/>
      <c r="I5167" s="91"/>
      <c r="J5167" s="92">
        <v>677</v>
      </c>
      <c r="K5167" s="93">
        <v>1697</v>
      </c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224822.92</v>
      </c>
      <c r="E5168" s="24">
        <f t="shared" si="111"/>
        <v>3180739.65</v>
      </c>
      <c r="F5168" s="90"/>
      <c r="G5168" s="90"/>
      <c r="H5168" s="91"/>
      <c r="I5168" s="91"/>
      <c r="J5168" s="92">
        <v>224822.92</v>
      </c>
      <c r="K5168" s="93">
        <v>3180739.65</v>
      </c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152000</v>
      </c>
      <c r="E5169" s="24">
        <f t="shared" si="111"/>
        <v>0</v>
      </c>
      <c r="F5169" s="90"/>
      <c r="G5169" s="90"/>
      <c r="H5169" s="96"/>
      <c r="I5169" s="96"/>
      <c r="J5169" s="25">
        <v>152000</v>
      </c>
      <c r="K5169" s="26">
        <v>0</v>
      </c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>
        <v>0</v>
      </c>
      <c r="K5170" s="26">
        <v>0</v>
      </c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435600</v>
      </c>
      <c r="E5171" s="24">
        <f t="shared" si="111"/>
        <v>0</v>
      </c>
      <c r="F5171" s="90"/>
      <c r="G5171" s="90"/>
      <c r="H5171" s="96"/>
      <c r="I5171" s="96"/>
      <c r="J5171" s="25">
        <v>435600</v>
      </c>
      <c r="K5171" s="26">
        <v>0</v>
      </c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305633.08</v>
      </c>
      <c r="E5172" s="24">
        <f t="shared" si="111"/>
        <v>0</v>
      </c>
      <c r="F5172" s="90"/>
      <c r="G5172" s="90"/>
      <c r="H5172" s="96"/>
      <c r="I5172" s="96"/>
      <c r="J5172" s="25">
        <v>305633.08</v>
      </c>
      <c r="K5172" s="26">
        <v>0</v>
      </c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>
        <v>0</v>
      </c>
      <c r="K5181" s="26">
        <v>0</v>
      </c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>
        <v>0</v>
      </c>
      <c r="K5183" s="26">
        <v>0</v>
      </c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16000</v>
      </c>
      <c r="F5191" s="90"/>
      <c r="G5191" s="90"/>
      <c r="H5191" s="96"/>
      <c r="I5191" s="96"/>
      <c r="J5191" s="25">
        <v>0</v>
      </c>
      <c r="K5191" s="26">
        <v>16000</v>
      </c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>
        <v>0</v>
      </c>
      <c r="K5196" s="26">
        <v>0</v>
      </c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459818.15</v>
      </c>
      <c r="E5197" s="24">
        <f t="shared" si="111"/>
        <v>16503.18</v>
      </c>
      <c r="F5197" s="90"/>
      <c r="G5197" s="90"/>
      <c r="H5197" s="96"/>
      <c r="I5197" s="96"/>
      <c r="J5197" s="25">
        <v>459818.15</v>
      </c>
      <c r="K5197" s="26">
        <v>16503.18</v>
      </c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>
        <v>0</v>
      </c>
      <c r="K5198" s="26">
        <v>0</v>
      </c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>
        <v>0</v>
      </c>
      <c r="K5199" s="26">
        <v>0</v>
      </c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11400</v>
      </c>
      <c r="F5220" s="90"/>
      <c r="G5220" s="90"/>
      <c r="H5220" s="96"/>
      <c r="I5220" s="96"/>
      <c r="J5220" s="25">
        <v>0</v>
      </c>
      <c r="K5220" s="26">
        <v>11400</v>
      </c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2684.2</v>
      </c>
      <c r="F5221" s="90"/>
      <c r="G5221" s="90"/>
      <c r="H5221" s="96"/>
      <c r="I5221" s="96"/>
      <c r="J5221" s="25">
        <v>0</v>
      </c>
      <c r="K5221" s="26">
        <v>2684.2</v>
      </c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350</v>
      </c>
      <c r="E5224" s="24">
        <f t="shared" si="113"/>
        <v>206291</v>
      </c>
      <c r="F5224" s="90"/>
      <c r="G5224" s="90"/>
      <c r="H5224" s="96"/>
      <c r="I5224" s="96"/>
      <c r="J5224" s="25">
        <v>350</v>
      </c>
      <c r="K5224" s="26">
        <v>206291</v>
      </c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44383</v>
      </c>
      <c r="F5225" s="90"/>
      <c r="G5225" s="90"/>
      <c r="H5225" s="91"/>
      <c r="I5225" s="91"/>
      <c r="J5225" s="92">
        <v>0</v>
      </c>
      <c r="K5225" s="93">
        <v>44383</v>
      </c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398595.5</v>
      </c>
      <c r="F5230" s="90"/>
      <c r="G5230" s="90"/>
      <c r="H5230" s="96"/>
      <c r="I5230" s="96"/>
      <c r="J5230" s="25">
        <v>0</v>
      </c>
      <c r="K5230" s="26">
        <v>398595.5</v>
      </c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94233</v>
      </c>
      <c r="F5231" s="90"/>
      <c r="G5231" s="90"/>
      <c r="H5231" s="96"/>
      <c r="I5231" s="96"/>
      <c r="J5231" s="25">
        <v>0</v>
      </c>
      <c r="K5231" s="26">
        <v>94233</v>
      </c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37408.82</v>
      </c>
      <c r="E5232" s="24">
        <f t="shared" si="113"/>
        <v>0</v>
      </c>
      <c r="F5232" s="90"/>
      <c r="G5232" s="90"/>
      <c r="H5232" s="91"/>
      <c r="I5232" s="91"/>
      <c r="J5232" s="92">
        <v>37408.82</v>
      </c>
      <c r="K5232" s="93">
        <v>0</v>
      </c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7104.17</v>
      </c>
      <c r="F5233" s="90"/>
      <c r="G5233" s="90"/>
      <c r="H5233" s="96"/>
      <c r="I5233" s="96"/>
      <c r="J5233" s="25">
        <v>0</v>
      </c>
      <c r="K5233" s="26">
        <v>7104.17</v>
      </c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25115</v>
      </c>
      <c r="F5234" s="90"/>
      <c r="G5234" s="90"/>
      <c r="H5234" s="96"/>
      <c r="I5234" s="96"/>
      <c r="J5234" s="25">
        <v>0</v>
      </c>
      <c r="K5234" s="26">
        <v>25115</v>
      </c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60594</v>
      </c>
      <c r="F5235" s="90"/>
      <c r="G5235" s="90"/>
      <c r="H5235" s="96"/>
      <c r="I5235" s="96"/>
      <c r="J5235" s="25">
        <v>0</v>
      </c>
      <c r="K5235" s="26">
        <v>60594</v>
      </c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49779.5</v>
      </c>
      <c r="F5236" s="90"/>
      <c r="G5236" s="90"/>
      <c r="H5236" s="96"/>
      <c r="I5236" s="96"/>
      <c r="J5236" s="25">
        <v>0</v>
      </c>
      <c r="K5236" s="26">
        <v>49779.5</v>
      </c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35619</v>
      </c>
      <c r="F5237" s="90"/>
      <c r="G5237" s="90"/>
      <c r="H5237" s="96"/>
      <c r="I5237" s="96"/>
      <c r="J5237" s="25">
        <v>0</v>
      </c>
      <c r="K5237" s="26">
        <v>35619</v>
      </c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1634.65</v>
      </c>
      <c r="E5238" s="24">
        <f t="shared" si="113"/>
        <v>0</v>
      </c>
      <c r="F5238" s="90"/>
      <c r="G5238" s="90"/>
      <c r="H5238" s="96"/>
      <c r="I5238" s="96"/>
      <c r="J5238" s="25">
        <v>1634.65</v>
      </c>
      <c r="K5238" s="26">
        <v>0</v>
      </c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>
        <v>0</v>
      </c>
      <c r="K5239" s="26">
        <v>0</v>
      </c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5870</v>
      </c>
      <c r="F5240" s="90"/>
      <c r="G5240" s="90"/>
      <c r="H5240" s="91"/>
      <c r="I5240" s="91"/>
      <c r="J5240" s="92">
        <v>0</v>
      </c>
      <c r="K5240" s="93">
        <v>5870</v>
      </c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2630438.5099999998</v>
      </c>
      <c r="F5244" s="90"/>
      <c r="G5244" s="90"/>
      <c r="H5244" s="91"/>
      <c r="I5244" s="91"/>
      <c r="J5244" s="92">
        <v>0</v>
      </c>
      <c r="K5244" s="93">
        <v>2630438.5099999998</v>
      </c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14049</v>
      </c>
      <c r="E5245" s="24">
        <f t="shared" si="113"/>
        <v>858527</v>
      </c>
      <c r="F5245" s="90"/>
      <c r="G5245" s="90"/>
      <c r="H5245" s="91"/>
      <c r="I5245" s="91"/>
      <c r="J5245" s="92">
        <v>14049</v>
      </c>
      <c r="K5245" s="93">
        <v>858527</v>
      </c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12</v>
      </c>
      <c r="E5246" s="24">
        <f t="shared" si="113"/>
        <v>16967.5</v>
      </c>
      <c r="F5246" s="90"/>
      <c r="G5246" s="90"/>
      <c r="H5246" s="96"/>
      <c r="I5246" s="96"/>
      <c r="J5246" s="25">
        <v>12</v>
      </c>
      <c r="K5246" s="26">
        <v>16967.5</v>
      </c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828</v>
      </c>
      <c r="E5247" s="24">
        <f t="shared" si="113"/>
        <v>26608.5</v>
      </c>
      <c r="F5247" s="90"/>
      <c r="G5247" s="90"/>
      <c r="H5247" s="91"/>
      <c r="I5247" s="91"/>
      <c r="J5247" s="92">
        <v>828</v>
      </c>
      <c r="K5247" s="93">
        <v>26608.5</v>
      </c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2549</v>
      </c>
      <c r="F5248" s="90"/>
      <c r="G5248" s="90"/>
      <c r="H5248" s="91"/>
      <c r="I5248" s="91"/>
      <c r="J5248" s="92">
        <v>0</v>
      </c>
      <c r="K5248" s="93">
        <v>2549</v>
      </c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2630438.5099999998</v>
      </c>
      <c r="E5250" s="24">
        <f t="shared" si="113"/>
        <v>65935.5</v>
      </c>
      <c r="F5250" s="90"/>
      <c r="G5250" s="90"/>
      <c r="H5250" s="96"/>
      <c r="I5250" s="96"/>
      <c r="J5250" s="25">
        <v>2630438.5099999998</v>
      </c>
      <c r="K5250" s="26">
        <v>65935.5</v>
      </c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155030.23000000001</v>
      </c>
      <c r="E5252" s="24">
        <f t="shared" si="113"/>
        <v>0</v>
      </c>
      <c r="F5252" s="90"/>
      <c r="G5252" s="90"/>
      <c r="H5252" s="96"/>
      <c r="I5252" s="96"/>
      <c r="J5252" s="25">
        <v>155030.23000000001</v>
      </c>
      <c r="K5252" s="26">
        <v>0</v>
      </c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19435</v>
      </c>
      <c r="F5253" s="90"/>
      <c r="G5253" s="90"/>
      <c r="H5253" s="96"/>
      <c r="I5253" s="96"/>
      <c r="J5253" s="25">
        <v>0</v>
      </c>
      <c r="K5253" s="26">
        <v>19435</v>
      </c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14307.36</v>
      </c>
      <c r="F5254" s="90"/>
      <c r="G5254" s="90"/>
      <c r="H5254" s="91"/>
      <c r="I5254" s="91"/>
      <c r="J5254" s="92">
        <v>0</v>
      </c>
      <c r="K5254" s="93">
        <v>14307.36</v>
      </c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38775</v>
      </c>
      <c r="F5255" s="90"/>
      <c r="G5255" s="90"/>
      <c r="H5255" s="91"/>
      <c r="I5255" s="91"/>
      <c r="J5255" s="92">
        <v>0</v>
      </c>
      <c r="K5255" s="93">
        <v>38775</v>
      </c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240908.92</v>
      </c>
      <c r="E5257" s="24">
        <f t="shared" si="113"/>
        <v>0</v>
      </c>
      <c r="F5257" s="90"/>
      <c r="G5257" s="90"/>
      <c r="H5257" s="91"/>
      <c r="I5257" s="91"/>
      <c r="J5257" s="92">
        <v>240908.92</v>
      </c>
      <c r="K5257" s="93">
        <v>0</v>
      </c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186408.73</v>
      </c>
      <c r="F5258" s="90"/>
      <c r="G5258" s="90"/>
      <c r="H5258" s="91"/>
      <c r="I5258" s="91"/>
      <c r="J5258" s="92">
        <v>0</v>
      </c>
      <c r="K5258" s="93">
        <v>186408.73</v>
      </c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92</v>
      </c>
      <c r="E5259" s="24">
        <f t="shared" si="113"/>
        <v>0</v>
      </c>
      <c r="F5259" s="90"/>
      <c r="G5259" s="90"/>
      <c r="H5259" s="91"/>
      <c r="I5259" s="91"/>
      <c r="J5259" s="92">
        <v>92</v>
      </c>
      <c r="K5259" s="93">
        <v>0</v>
      </c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155030.23000000001</v>
      </c>
      <c r="F5261" s="90"/>
      <c r="G5261" s="90"/>
      <c r="H5261" s="96"/>
      <c r="I5261" s="96"/>
      <c r="J5261" s="25">
        <v>0</v>
      </c>
      <c r="K5261" s="26">
        <v>155030.23000000001</v>
      </c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>
        <v>0</v>
      </c>
      <c r="K5263" s="93">
        <v>0</v>
      </c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14224.5</v>
      </c>
      <c r="F5264" s="90"/>
      <c r="G5264" s="90"/>
      <c r="H5264" s="91"/>
      <c r="I5264" s="91"/>
      <c r="J5264" s="92">
        <v>0</v>
      </c>
      <c r="K5264" s="93">
        <v>14224.5</v>
      </c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14049</v>
      </c>
      <c r="F5265" s="90"/>
      <c r="G5265" s="90"/>
      <c r="H5265" s="96"/>
      <c r="I5265" s="96"/>
      <c r="J5265" s="25">
        <v>0</v>
      </c>
      <c r="K5265" s="26">
        <v>14049</v>
      </c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3962.52</v>
      </c>
      <c r="F5267" s="90"/>
      <c r="G5267" s="90"/>
      <c r="H5267" s="96"/>
      <c r="I5267" s="96"/>
      <c r="J5267" s="25">
        <v>0</v>
      </c>
      <c r="K5267" s="26">
        <v>3962.52</v>
      </c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>
        <v>0</v>
      </c>
      <c r="K5270" s="93">
        <v>0</v>
      </c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36</v>
      </c>
      <c r="E5271" s="24">
        <f t="shared" si="113"/>
        <v>0</v>
      </c>
      <c r="F5271" s="90"/>
      <c r="G5271" s="90"/>
      <c r="H5271" s="96"/>
      <c r="I5271" s="96"/>
      <c r="J5271" s="25">
        <v>36</v>
      </c>
      <c r="K5271" s="26">
        <v>0</v>
      </c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>
        <v>0</v>
      </c>
      <c r="K5274" s="26">
        <v>0</v>
      </c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346361.48</v>
      </c>
      <c r="E5275" s="24">
        <f t="shared" si="113"/>
        <v>0</v>
      </c>
      <c r="F5275" s="90"/>
      <c r="G5275" s="90"/>
      <c r="H5275" s="91"/>
      <c r="I5275" s="91"/>
      <c r="J5275" s="92">
        <v>346361.48</v>
      </c>
      <c r="K5275" s="93">
        <v>0</v>
      </c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>
        <v>0</v>
      </c>
      <c r="K5276" s="93">
        <v>0</v>
      </c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68866</v>
      </c>
      <c r="F5280" s="90"/>
      <c r="G5280" s="90"/>
      <c r="H5280" s="96"/>
      <c r="I5280" s="96"/>
      <c r="J5280" s="25">
        <v>0</v>
      </c>
      <c r="K5280" s="26">
        <v>68866</v>
      </c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27827.5</v>
      </c>
      <c r="F5281" s="90"/>
      <c r="G5281" s="90"/>
      <c r="H5281" s="91"/>
      <c r="I5281" s="91"/>
      <c r="J5281" s="92">
        <v>0</v>
      </c>
      <c r="K5281" s="93">
        <v>27827.5</v>
      </c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650</v>
      </c>
      <c r="F5282" s="90"/>
      <c r="G5282" s="90"/>
      <c r="H5282" s="96"/>
      <c r="I5282" s="96"/>
      <c r="J5282" s="25">
        <v>0</v>
      </c>
      <c r="K5282" s="26">
        <v>650</v>
      </c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12002.23</v>
      </c>
      <c r="F5286" s="90"/>
      <c r="G5286" s="90"/>
      <c r="H5286" s="96"/>
      <c r="I5286" s="96"/>
      <c r="J5286" s="25">
        <v>0</v>
      </c>
      <c r="K5286" s="26">
        <v>12002.23</v>
      </c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>
        <v>0</v>
      </c>
      <c r="K5287" s="26">
        <v>0</v>
      </c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11307.33</v>
      </c>
      <c r="E5290" s="24">
        <f t="shared" si="115"/>
        <v>0</v>
      </c>
      <c r="F5290" s="90"/>
      <c r="G5290" s="90"/>
      <c r="H5290" s="91"/>
      <c r="I5290" s="91"/>
      <c r="J5290" s="92">
        <v>11307.33</v>
      </c>
      <c r="K5290" s="93">
        <v>0</v>
      </c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>
        <v>0</v>
      </c>
      <c r="K5291" s="93">
        <v>0</v>
      </c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>
        <v>0</v>
      </c>
      <c r="K5296" s="26">
        <v>0</v>
      </c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3701</v>
      </c>
      <c r="F5297" s="90"/>
      <c r="G5297" s="90"/>
      <c r="H5297" s="91"/>
      <c r="I5297" s="91"/>
      <c r="J5297" s="92">
        <v>0</v>
      </c>
      <c r="K5297" s="93">
        <v>3701</v>
      </c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2406.11</v>
      </c>
      <c r="E5299" s="24">
        <f t="shared" si="115"/>
        <v>0</v>
      </c>
      <c r="F5299" s="90"/>
      <c r="G5299" s="90"/>
      <c r="H5299" s="96"/>
      <c r="I5299" s="96"/>
      <c r="J5299" s="25">
        <v>2406.11</v>
      </c>
      <c r="K5299" s="26">
        <v>0</v>
      </c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>
        <v>0</v>
      </c>
      <c r="K5308" s="26">
        <v>0</v>
      </c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>
        <v>0</v>
      </c>
      <c r="K5328" s="93">
        <v>0</v>
      </c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3544.94</v>
      </c>
      <c r="F5331" s="90"/>
      <c r="G5331" s="90"/>
      <c r="H5331" s="96"/>
      <c r="I5331" s="96"/>
      <c r="J5331" s="25">
        <v>0</v>
      </c>
      <c r="K5331" s="26">
        <v>3544.94</v>
      </c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2977928</v>
      </c>
      <c r="F5335" s="90"/>
      <c r="G5335" s="90"/>
      <c r="H5335" s="96"/>
      <c r="I5335" s="96"/>
      <c r="J5335" s="25">
        <v>0</v>
      </c>
      <c r="K5335" s="26">
        <v>2977928</v>
      </c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119085.7</v>
      </c>
      <c r="F5340" s="90"/>
      <c r="G5340" s="90"/>
      <c r="H5340" s="91"/>
      <c r="I5340" s="91"/>
      <c r="J5340" s="92">
        <v>0</v>
      </c>
      <c r="K5340" s="93">
        <v>119085.7</v>
      </c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16200</v>
      </c>
      <c r="F5353" s="90"/>
      <c r="G5353" s="90"/>
      <c r="H5353" s="91"/>
      <c r="I5353" s="91"/>
      <c r="J5353" s="92">
        <v>0</v>
      </c>
      <c r="K5353" s="93">
        <v>16200</v>
      </c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1700</v>
      </c>
      <c r="F5356" s="90"/>
      <c r="G5356" s="90"/>
      <c r="H5356" s="91"/>
      <c r="I5356" s="91"/>
      <c r="J5356" s="92">
        <v>0</v>
      </c>
      <c r="K5356" s="93">
        <v>1700</v>
      </c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3510</v>
      </c>
      <c r="F5361" s="90"/>
      <c r="G5361" s="90"/>
      <c r="H5361" s="91"/>
      <c r="I5361" s="91"/>
      <c r="J5361" s="92">
        <v>0</v>
      </c>
      <c r="K5361" s="93">
        <v>3510</v>
      </c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4994.3900000000003</v>
      </c>
      <c r="E5363" s="24">
        <f t="shared" si="117"/>
        <v>277740</v>
      </c>
      <c r="F5363" s="90"/>
      <c r="G5363" s="90"/>
      <c r="H5363" s="96"/>
      <c r="I5363" s="96"/>
      <c r="J5363" s="25">
        <v>4994.3900000000003</v>
      </c>
      <c r="K5363" s="26">
        <v>277740</v>
      </c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>
        <v>0</v>
      </c>
      <c r="K5366" s="93">
        <v>0</v>
      </c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29340</v>
      </c>
      <c r="F5367" s="90"/>
      <c r="G5367" s="90"/>
      <c r="H5367" s="91"/>
      <c r="I5367" s="91"/>
      <c r="J5367" s="92">
        <v>0</v>
      </c>
      <c r="K5367" s="93">
        <v>29340</v>
      </c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2436878</v>
      </c>
      <c r="E5368" s="24">
        <f t="shared" si="117"/>
        <v>0</v>
      </c>
      <c r="F5368" s="90"/>
      <c r="G5368" s="90"/>
      <c r="H5368" s="91"/>
      <c r="I5368" s="91"/>
      <c r="J5368" s="92">
        <v>2436878</v>
      </c>
      <c r="K5368" s="93">
        <v>0</v>
      </c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32940</v>
      </c>
      <c r="E5369" s="24">
        <f t="shared" si="117"/>
        <v>0</v>
      </c>
      <c r="F5369" s="90"/>
      <c r="G5369" s="90"/>
      <c r="H5369" s="96"/>
      <c r="I5369" s="96"/>
      <c r="J5369" s="25">
        <v>32940</v>
      </c>
      <c r="K5369" s="26">
        <v>0</v>
      </c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118300</v>
      </c>
      <c r="E5371" s="24">
        <f t="shared" si="117"/>
        <v>0</v>
      </c>
      <c r="F5371" s="90"/>
      <c r="G5371" s="90"/>
      <c r="H5371" s="96"/>
      <c r="I5371" s="96"/>
      <c r="J5371" s="25">
        <v>118300</v>
      </c>
      <c r="K5371" s="26">
        <v>0</v>
      </c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180350</v>
      </c>
      <c r="E5378" s="24">
        <f t="shared" si="117"/>
        <v>0</v>
      </c>
      <c r="F5378" s="90"/>
      <c r="G5378" s="90"/>
      <c r="H5378" s="96"/>
      <c r="I5378" s="96"/>
      <c r="J5378" s="25">
        <v>180350</v>
      </c>
      <c r="K5378" s="26">
        <v>0</v>
      </c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109060</v>
      </c>
      <c r="E5379" s="24">
        <f t="shared" si="117"/>
        <v>0</v>
      </c>
      <c r="F5379" s="90"/>
      <c r="G5379" s="90"/>
      <c r="H5379" s="96"/>
      <c r="I5379" s="96"/>
      <c r="J5379" s="25">
        <v>109060</v>
      </c>
      <c r="K5379" s="26">
        <v>0</v>
      </c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24014</v>
      </c>
      <c r="E5380" s="24">
        <f t="shared" si="117"/>
        <v>0</v>
      </c>
      <c r="F5380" s="90"/>
      <c r="G5380" s="90"/>
      <c r="H5380" s="96"/>
      <c r="I5380" s="96"/>
      <c r="J5380" s="25">
        <v>24014</v>
      </c>
      <c r="K5380" s="26">
        <v>0</v>
      </c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9920</v>
      </c>
      <c r="E5381" s="24">
        <f t="shared" si="117"/>
        <v>0</v>
      </c>
      <c r="F5381" s="90"/>
      <c r="G5381" s="90"/>
      <c r="H5381" s="96"/>
      <c r="I5381" s="96"/>
      <c r="J5381" s="25">
        <v>9920</v>
      </c>
      <c r="K5381" s="26">
        <v>0</v>
      </c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432497</v>
      </c>
      <c r="E5382" s="24">
        <f t="shared" si="117"/>
        <v>0</v>
      </c>
      <c r="F5382" s="90"/>
      <c r="G5382" s="90"/>
      <c r="H5382" s="91"/>
      <c r="I5382" s="91"/>
      <c r="J5382" s="92">
        <v>432497</v>
      </c>
      <c r="K5382" s="93">
        <v>0</v>
      </c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132350</v>
      </c>
      <c r="E5383" s="24">
        <f t="shared" si="117"/>
        <v>0</v>
      </c>
      <c r="F5383" s="90"/>
      <c r="G5383" s="90"/>
      <c r="H5383" s="91"/>
      <c r="I5383" s="91"/>
      <c r="J5383" s="92">
        <v>132350</v>
      </c>
      <c r="K5383" s="93">
        <v>0</v>
      </c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60032</v>
      </c>
      <c r="E5384" s="24">
        <f t="shared" si="117"/>
        <v>0</v>
      </c>
      <c r="F5384" s="90"/>
      <c r="G5384" s="90"/>
      <c r="H5384" s="91"/>
      <c r="I5384" s="91"/>
      <c r="J5384" s="92">
        <v>60032</v>
      </c>
      <c r="K5384" s="93">
        <v>0</v>
      </c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25506</v>
      </c>
      <c r="E5385" s="24">
        <f t="shared" si="117"/>
        <v>0</v>
      </c>
      <c r="F5385" s="90"/>
      <c r="G5385" s="90"/>
      <c r="H5385" s="96"/>
      <c r="I5385" s="96"/>
      <c r="J5385" s="25">
        <v>25506</v>
      </c>
      <c r="K5385" s="26">
        <v>0</v>
      </c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70160</v>
      </c>
      <c r="E5387" s="24">
        <f t="shared" si="117"/>
        <v>0</v>
      </c>
      <c r="F5387" s="90"/>
      <c r="G5387" s="90"/>
      <c r="H5387" s="96"/>
      <c r="I5387" s="96"/>
      <c r="J5387" s="25">
        <v>70160</v>
      </c>
      <c r="K5387" s="26">
        <v>0</v>
      </c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13440</v>
      </c>
      <c r="E5388" s="24">
        <f t="shared" si="117"/>
        <v>0</v>
      </c>
      <c r="F5388" s="90"/>
      <c r="G5388" s="90"/>
      <c r="H5388" s="96"/>
      <c r="I5388" s="96"/>
      <c r="J5388" s="25">
        <v>13440</v>
      </c>
      <c r="K5388" s="26">
        <v>0</v>
      </c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16800</v>
      </c>
      <c r="E5394" s="24">
        <f t="shared" si="117"/>
        <v>0</v>
      </c>
      <c r="F5394" s="90"/>
      <c r="G5394" s="90"/>
      <c r="H5394" s="96"/>
      <c r="I5394" s="96"/>
      <c r="J5394" s="25">
        <v>16800</v>
      </c>
      <c r="K5394" s="26">
        <v>0</v>
      </c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62100</v>
      </c>
      <c r="E5396" s="24">
        <f t="shared" si="117"/>
        <v>0</v>
      </c>
      <c r="F5396" s="90"/>
      <c r="G5396" s="90"/>
      <c r="H5396" s="91"/>
      <c r="I5396" s="91"/>
      <c r="J5396" s="92">
        <v>62100</v>
      </c>
      <c r="K5396" s="93">
        <v>0</v>
      </c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44041.36</v>
      </c>
      <c r="E5400" s="24">
        <f t="shared" si="117"/>
        <v>0</v>
      </c>
      <c r="F5400" s="90"/>
      <c r="G5400" s="90"/>
      <c r="H5400" s="91"/>
      <c r="I5400" s="91"/>
      <c r="J5400" s="92">
        <v>44041.36</v>
      </c>
      <c r="K5400" s="93">
        <v>0</v>
      </c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66062.039999999994</v>
      </c>
      <c r="E5401" s="24">
        <f t="shared" si="117"/>
        <v>0</v>
      </c>
      <c r="F5401" s="90"/>
      <c r="G5401" s="90"/>
      <c r="H5401" s="91"/>
      <c r="I5401" s="91"/>
      <c r="J5401" s="92">
        <v>66062.039999999994</v>
      </c>
      <c r="K5401" s="93">
        <v>0</v>
      </c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8982.2999999999993</v>
      </c>
      <c r="E5402" s="24">
        <f t="shared" si="117"/>
        <v>0</v>
      </c>
      <c r="F5402" s="90"/>
      <c r="G5402" s="90"/>
      <c r="H5402" s="91"/>
      <c r="I5402" s="91"/>
      <c r="J5402" s="92">
        <v>8982.2999999999993</v>
      </c>
      <c r="K5402" s="93">
        <v>0</v>
      </c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2940</v>
      </c>
      <c r="E5403" s="24">
        <f t="shared" si="117"/>
        <v>0</v>
      </c>
      <c r="F5403" s="90"/>
      <c r="G5403" s="90"/>
      <c r="H5403" s="91"/>
      <c r="I5403" s="91"/>
      <c r="J5403" s="92">
        <v>2940</v>
      </c>
      <c r="K5403" s="93">
        <v>0</v>
      </c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10901</v>
      </c>
      <c r="E5404" s="24">
        <f t="shared" si="117"/>
        <v>0</v>
      </c>
      <c r="F5404" s="90"/>
      <c r="G5404" s="90"/>
      <c r="H5404" s="96"/>
      <c r="I5404" s="96"/>
      <c r="J5404" s="25">
        <v>10901</v>
      </c>
      <c r="K5404" s="26">
        <v>0</v>
      </c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274800</v>
      </c>
      <c r="E5411" s="24">
        <f t="shared" si="117"/>
        <v>0</v>
      </c>
      <c r="F5411" s="90"/>
      <c r="G5411" s="90"/>
      <c r="H5411" s="96"/>
      <c r="I5411" s="96"/>
      <c r="J5411" s="25">
        <v>274800</v>
      </c>
      <c r="K5411" s="26">
        <v>0</v>
      </c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29900</v>
      </c>
      <c r="E5414" s="24">
        <f t="shared" si="119"/>
        <v>0</v>
      </c>
      <c r="F5414" s="90"/>
      <c r="G5414" s="90"/>
      <c r="H5414" s="96"/>
      <c r="I5414" s="96"/>
      <c r="J5414" s="25">
        <v>29900</v>
      </c>
      <c r="K5414" s="26">
        <v>0</v>
      </c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99500</v>
      </c>
      <c r="E5415" s="24">
        <f t="shared" si="119"/>
        <v>274800</v>
      </c>
      <c r="F5415" s="90"/>
      <c r="G5415" s="90"/>
      <c r="H5415" s="96"/>
      <c r="I5415" s="96"/>
      <c r="J5415" s="25">
        <v>99500</v>
      </c>
      <c r="K5415" s="26">
        <v>274800</v>
      </c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>
        <v>0</v>
      </c>
      <c r="K5423" s="26">
        <v>0</v>
      </c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23181</v>
      </c>
      <c r="E5438" s="24">
        <f t="shared" si="119"/>
        <v>0</v>
      </c>
      <c r="F5438" s="90"/>
      <c r="G5438" s="90"/>
      <c r="H5438" s="91"/>
      <c r="I5438" s="91"/>
      <c r="J5438" s="92">
        <v>23181</v>
      </c>
      <c r="K5438" s="93">
        <v>0</v>
      </c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64812.6</v>
      </c>
      <c r="E5447" s="24">
        <f t="shared" si="119"/>
        <v>0</v>
      </c>
      <c r="F5447" s="90"/>
      <c r="G5447" s="90"/>
      <c r="H5447" s="91"/>
      <c r="I5447" s="91"/>
      <c r="J5447" s="92">
        <v>64812.6</v>
      </c>
      <c r="K5447" s="93">
        <v>0</v>
      </c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1040</v>
      </c>
      <c r="E5448" s="24">
        <f t="shared" si="119"/>
        <v>0</v>
      </c>
      <c r="F5448" s="90"/>
      <c r="G5448" s="90"/>
      <c r="H5448" s="96"/>
      <c r="I5448" s="96"/>
      <c r="J5448" s="25">
        <v>1040</v>
      </c>
      <c r="K5448" s="26">
        <v>0</v>
      </c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39335</v>
      </c>
      <c r="E5449" s="24">
        <f t="shared" si="119"/>
        <v>0</v>
      </c>
      <c r="F5449" s="90"/>
      <c r="G5449" s="90"/>
      <c r="H5449" s="96"/>
      <c r="I5449" s="96"/>
      <c r="J5449" s="25">
        <v>39335</v>
      </c>
      <c r="K5449" s="26">
        <v>0</v>
      </c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21000</v>
      </c>
      <c r="E5451" s="24">
        <f t="shared" si="119"/>
        <v>0</v>
      </c>
      <c r="F5451" s="90"/>
      <c r="G5451" s="90"/>
      <c r="H5451" s="96"/>
      <c r="I5451" s="96"/>
      <c r="J5451" s="25">
        <v>21000</v>
      </c>
      <c r="K5451" s="26">
        <v>0</v>
      </c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32388</v>
      </c>
      <c r="E5452" s="24">
        <f t="shared" si="119"/>
        <v>0</v>
      </c>
      <c r="F5452" s="90"/>
      <c r="G5452" s="90"/>
      <c r="H5452" s="96"/>
      <c r="I5452" s="96"/>
      <c r="J5452" s="25">
        <v>32388</v>
      </c>
      <c r="K5452" s="26">
        <v>0</v>
      </c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18137</v>
      </c>
      <c r="E5453" s="24">
        <f t="shared" si="119"/>
        <v>0</v>
      </c>
      <c r="F5453" s="90"/>
      <c r="G5453" s="90"/>
      <c r="H5453" s="96"/>
      <c r="I5453" s="96"/>
      <c r="J5453" s="25">
        <v>18137</v>
      </c>
      <c r="K5453" s="26">
        <v>0</v>
      </c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1110</v>
      </c>
      <c r="E5458" s="24">
        <f t="shared" si="119"/>
        <v>0</v>
      </c>
      <c r="F5458" s="90"/>
      <c r="G5458" s="90"/>
      <c r="H5458" s="96"/>
      <c r="I5458" s="96"/>
      <c r="J5458" s="25">
        <v>1110</v>
      </c>
      <c r="K5458" s="26">
        <v>0</v>
      </c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>
        <v>0</v>
      </c>
      <c r="K5461" s="26">
        <v>0</v>
      </c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85160.77</v>
      </c>
      <c r="E5463" s="24">
        <f t="shared" si="119"/>
        <v>0</v>
      </c>
      <c r="F5463" s="90"/>
      <c r="G5463" s="90"/>
      <c r="H5463" s="96"/>
      <c r="I5463" s="96"/>
      <c r="J5463" s="25">
        <v>85160.77</v>
      </c>
      <c r="K5463" s="26">
        <v>0</v>
      </c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30090</v>
      </c>
      <c r="E5469" s="24">
        <f t="shared" si="119"/>
        <v>0</v>
      </c>
      <c r="F5469" s="90"/>
      <c r="G5469" s="90"/>
      <c r="H5469" s="91"/>
      <c r="I5469" s="91"/>
      <c r="J5469" s="92">
        <v>30090</v>
      </c>
      <c r="K5469" s="93">
        <v>0</v>
      </c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630</v>
      </c>
      <c r="E5470" s="24">
        <f t="shared" si="119"/>
        <v>0</v>
      </c>
      <c r="F5470" s="90"/>
      <c r="G5470" s="90"/>
      <c r="H5470" s="96"/>
      <c r="I5470" s="96"/>
      <c r="J5470" s="25">
        <v>630</v>
      </c>
      <c r="K5470" s="26">
        <v>0</v>
      </c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32000</v>
      </c>
      <c r="E5473" s="24">
        <f t="shared" si="119"/>
        <v>0</v>
      </c>
      <c r="F5473" s="90"/>
      <c r="G5473" s="90"/>
      <c r="H5473" s="96"/>
      <c r="I5473" s="96"/>
      <c r="J5473" s="25">
        <v>32000</v>
      </c>
      <c r="K5473" s="26">
        <v>0</v>
      </c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9840</v>
      </c>
      <c r="E5475" s="24">
        <f t="shared" si="119"/>
        <v>0</v>
      </c>
      <c r="F5475" s="90"/>
      <c r="G5475" s="90"/>
      <c r="H5475" s="96"/>
      <c r="I5475" s="96"/>
      <c r="J5475" s="25">
        <v>9840</v>
      </c>
      <c r="K5475" s="26">
        <v>0</v>
      </c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113591.47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>
        <v>113591.47</v>
      </c>
      <c r="K5477" s="26">
        <v>0</v>
      </c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9515.5</v>
      </c>
      <c r="E5478" s="24">
        <f t="shared" si="121"/>
        <v>0</v>
      </c>
      <c r="F5478" s="90"/>
      <c r="G5478" s="90"/>
      <c r="H5478" s="96"/>
      <c r="I5478" s="96"/>
      <c r="J5478" s="25">
        <v>9515.5</v>
      </c>
      <c r="K5478" s="26">
        <v>0</v>
      </c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44975</v>
      </c>
      <c r="E5479" s="24">
        <f t="shared" si="121"/>
        <v>0</v>
      </c>
      <c r="F5479" s="90"/>
      <c r="G5479" s="90"/>
      <c r="H5479" s="96"/>
      <c r="I5479" s="96"/>
      <c r="J5479" s="25">
        <v>44975</v>
      </c>
      <c r="K5479" s="26">
        <v>0</v>
      </c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131358.85999999999</v>
      </c>
      <c r="E5482" s="24">
        <f t="shared" si="121"/>
        <v>0</v>
      </c>
      <c r="F5482" s="90"/>
      <c r="G5482" s="90"/>
      <c r="H5482" s="96"/>
      <c r="I5482" s="96"/>
      <c r="J5482" s="25">
        <v>131358.85999999999</v>
      </c>
      <c r="K5482" s="26">
        <v>0</v>
      </c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3000</v>
      </c>
      <c r="E5484" s="24">
        <f t="shared" si="121"/>
        <v>0</v>
      </c>
      <c r="F5484" s="90"/>
      <c r="G5484" s="90"/>
      <c r="H5484" s="96"/>
      <c r="I5484" s="96"/>
      <c r="J5484" s="25">
        <v>3000</v>
      </c>
      <c r="K5484" s="26">
        <v>0</v>
      </c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>
        <v>0</v>
      </c>
      <c r="K5485" s="26">
        <v>0</v>
      </c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985</v>
      </c>
      <c r="E5486" s="24">
        <f t="shared" si="121"/>
        <v>0</v>
      </c>
      <c r="F5486" s="90"/>
      <c r="G5486" s="90"/>
      <c r="H5486" s="96"/>
      <c r="I5486" s="96"/>
      <c r="J5486" s="25">
        <v>985</v>
      </c>
      <c r="K5486" s="26">
        <v>0</v>
      </c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>
        <v>0</v>
      </c>
      <c r="K5488" s="26">
        <v>0</v>
      </c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387944.39</v>
      </c>
      <c r="E5489" s="24">
        <f t="shared" si="121"/>
        <v>0</v>
      </c>
      <c r="F5489" s="90"/>
      <c r="G5489" s="90"/>
      <c r="H5489" s="96"/>
      <c r="I5489" s="96"/>
      <c r="J5489" s="25">
        <v>387944.39</v>
      </c>
      <c r="K5489" s="26">
        <v>0</v>
      </c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169496.17</v>
      </c>
      <c r="E5491" s="24">
        <f t="shared" si="121"/>
        <v>0</v>
      </c>
      <c r="F5491" s="90"/>
      <c r="G5491" s="90"/>
      <c r="H5491" s="96"/>
      <c r="I5491" s="96"/>
      <c r="J5491" s="25">
        <v>169496.17</v>
      </c>
      <c r="K5491" s="26">
        <v>0</v>
      </c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152606</v>
      </c>
      <c r="E5492" s="24">
        <f t="shared" si="121"/>
        <v>0</v>
      </c>
      <c r="F5492" s="90"/>
      <c r="G5492" s="90"/>
      <c r="H5492" s="96"/>
      <c r="I5492" s="96"/>
      <c r="J5492" s="25">
        <v>152606</v>
      </c>
      <c r="K5492" s="26">
        <v>0</v>
      </c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29530</v>
      </c>
      <c r="E5493" s="24">
        <f t="shared" si="121"/>
        <v>0</v>
      </c>
      <c r="F5493" s="90"/>
      <c r="G5493" s="90"/>
      <c r="H5493" s="96"/>
      <c r="I5493" s="96"/>
      <c r="J5493" s="25">
        <v>29530</v>
      </c>
      <c r="K5493" s="26">
        <v>0</v>
      </c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>
        <v>0</v>
      </c>
      <c r="K5495" s="26">
        <v>0</v>
      </c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16500</v>
      </c>
      <c r="F5497" s="90"/>
      <c r="G5497" s="90"/>
      <c r="H5497" s="96"/>
      <c r="I5497" s="96"/>
      <c r="J5497" s="25">
        <v>0</v>
      </c>
      <c r="K5497" s="26">
        <v>16500</v>
      </c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74900</v>
      </c>
      <c r="E5506" s="24">
        <f t="shared" si="121"/>
        <v>0</v>
      </c>
      <c r="F5506" s="90"/>
      <c r="G5506" s="90"/>
      <c r="H5506" s="96"/>
      <c r="I5506" s="96"/>
      <c r="J5506" s="25">
        <v>74900</v>
      </c>
      <c r="K5506" s="26">
        <v>0</v>
      </c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4994.3900000000003</v>
      </c>
      <c r="F5507" s="90"/>
      <c r="G5507" s="90"/>
      <c r="H5507" s="96"/>
      <c r="I5507" s="96"/>
      <c r="J5507" s="25">
        <v>0</v>
      </c>
      <c r="K5507" s="26">
        <v>4994.3900000000003</v>
      </c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66500</v>
      </c>
      <c r="E5509" s="24">
        <f t="shared" si="121"/>
        <v>0</v>
      </c>
      <c r="F5509" s="90"/>
      <c r="G5509" s="90"/>
      <c r="H5509" s="96"/>
      <c r="I5509" s="96"/>
      <c r="J5509" s="25">
        <v>66500</v>
      </c>
      <c r="K5509" s="26">
        <v>0</v>
      </c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124032</v>
      </c>
      <c r="E5510" s="24">
        <f t="shared" si="121"/>
        <v>0</v>
      </c>
      <c r="F5510" s="90"/>
      <c r="G5510" s="90"/>
      <c r="H5510" s="91"/>
      <c r="I5510" s="91"/>
      <c r="J5510" s="92">
        <v>124032</v>
      </c>
      <c r="K5510" s="93">
        <v>0</v>
      </c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30205</v>
      </c>
      <c r="E5511" s="24">
        <f t="shared" si="121"/>
        <v>0</v>
      </c>
      <c r="F5511" s="90"/>
      <c r="G5511" s="90"/>
      <c r="H5511" s="96"/>
      <c r="I5511" s="96"/>
      <c r="J5511" s="25">
        <v>30205</v>
      </c>
      <c r="K5511" s="26">
        <v>0</v>
      </c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566883.25</v>
      </c>
      <c r="E5517" s="24">
        <f t="shared" si="121"/>
        <v>0</v>
      </c>
      <c r="F5517" s="90"/>
      <c r="G5517" s="90"/>
      <c r="H5517" s="96"/>
      <c r="I5517" s="96"/>
      <c r="J5517" s="25">
        <v>566883.25</v>
      </c>
      <c r="K5517" s="26">
        <v>0</v>
      </c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51502.5</v>
      </c>
      <c r="E5518" s="24">
        <f t="shared" si="121"/>
        <v>0</v>
      </c>
      <c r="F5518" s="90"/>
      <c r="G5518" s="90"/>
      <c r="H5518" s="96"/>
      <c r="I5518" s="96"/>
      <c r="J5518" s="25">
        <v>51502.5</v>
      </c>
      <c r="K5518" s="26">
        <v>0</v>
      </c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30000</v>
      </c>
      <c r="E5522" s="24">
        <f t="shared" si="121"/>
        <v>0</v>
      </c>
      <c r="F5522" s="90"/>
      <c r="G5522" s="90"/>
      <c r="H5522" s="96"/>
      <c r="I5522" s="96"/>
      <c r="J5522" s="25">
        <v>30000</v>
      </c>
      <c r="K5522" s="26">
        <v>0</v>
      </c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10000</v>
      </c>
      <c r="E5523" s="24">
        <f t="shared" si="121"/>
        <v>0</v>
      </c>
      <c r="F5523" s="90"/>
      <c r="G5523" s="90"/>
      <c r="H5523" s="96"/>
      <c r="I5523" s="96"/>
      <c r="J5523" s="25">
        <v>10000</v>
      </c>
      <c r="K5523" s="26">
        <v>0</v>
      </c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5000</v>
      </c>
      <c r="E5524" s="24">
        <f t="shared" si="121"/>
        <v>0</v>
      </c>
      <c r="F5524" s="90"/>
      <c r="G5524" s="90"/>
      <c r="H5524" s="96"/>
      <c r="I5524" s="96"/>
      <c r="J5524" s="25">
        <v>5000</v>
      </c>
      <c r="K5524" s="26">
        <v>0</v>
      </c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14012.5</v>
      </c>
      <c r="E5528" s="24">
        <f t="shared" si="121"/>
        <v>0</v>
      </c>
      <c r="F5528" s="90"/>
      <c r="G5528" s="90"/>
      <c r="H5528" s="91"/>
      <c r="I5528" s="91"/>
      <c r="J5528" s="92">
        <v>14012.5</v>
      </c>
      <c r="K5528" s="93">
        <v>0</v>
      </c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43350</v>
      </c>
      <c r="E5529" s="24">
        <f t="shared" si="121"/>
        <v>0</v>
      </c>
      <c r="F5529" s="90"/>
      <c r="G5529" s="90"/>
      <c r="H5529" s="91"/>
      <c r="I5529" s="91"/>
      <c r="J5529" s="92">
        <v>43350</v>
      </c>
      <c r="K5529" s="93">
        <v>0</v>
      </c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1588.33</v>
      </c>
      <c r="E5531" s="24">
        <f t="shared" si="121"/>
        <v>0</v>
      </c>
      <c r="F5531" s="90"/>
      <c r="G5531" s="90"/>
      <c r="H5531" s="91"/>
      <c r="I5531" s="91"/>
      <c r="J5531" s="92">
        <v>1588.33</v>
      </c>
      <c r="K5531" s="93">
        <v>0</v>
      </c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5193.33</v>
      </c>
      <c r="E5532" s="24">
        <f t="shared" si="121"/>
        <v>0</v>
      </c>
      <c r="F5532" s="90"/>
      <c r="G5532" s="90"/>
      <c r="H5532" s="96"/>
      <c r="I5532" s="96"/>
      <c r="J5532" s="25">
        <v>5193.33</v>
      </c>
      <c r="K5532" s="26">
        <v>0</v>
      </c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16436.689999999999</v>
      </c>
      <c r="E5533" s="24">
        <f t="shared" si="121"/>
        <v>0</v>
      </c>
      <c r="F5533" s="90"/>
      <c r="G5533" s="90"/>
      <c r="H5533" s="96"/>
      <c r="I5533" s="96"/>
      <c r="J5533" s="25">
        <v>16436.689999999999</v>
      </c>
      <c r="K5533" s="26">
        <v>0</v>
      </c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1895</v>
      </c>
      <c r="E5536" s="24">
        <f t="shared" si="121"/>
        <v>0</v>
      </c>
      <c r="F5536" s="90"/>
      <c r="G5536" s="90"/>
      <c r="H5536" s="96"/>
      <c r="I5536" s="96"/>
      <c r="J5536" s="25">
        <v>1895</v>
      </c>
      <c r="K5536" s="26">
        <v>0</v>
      </c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1279.3</v>
      </c>
      <c r="E5554" s="24">
        <f t="shared" si="123"/>
        <v>0</v>
      </c>
      <c r="F5554" s="90"/>
      <c r="G5554" s="90"/>
      <c r="H5554" s="96"/>
      <c r="I5554" s="96"/>
      <c r="J5554" s="25">
        <v>1279.3</v>
      </c>
      <c r="K5554" s="26">
        <v>0</v>
      </c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11507.63</v>
      </c>
      <c r="E5555" s="24">
        <f t="shared" si="123"/>
        <v>0</v>
      </c>
      <c r="F5555" s="90"/>
      <c r="G5555" s="90"/>
      <c r="H5555" s="96"/>
      <c r="I5555" s="96"/>
      <c r="J5555" s="25">
        <v>11507.63</v>
      </c>
      <c r="K5555" s="26">
        <v>0</v>
      </c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4548.8900000000003</v>
      </c>
      <c r="E5557" s="24">
        <f t="shared" si="123"/>
        <v>0</v>
      </c>
      <c r="F5557" s="90"/>
      <c r="G5557" s="90"/>
      <c r="H5557" s="96"/>
      <c r="I5557" s="96"/>
      <c r="J5557" s="25">
        <v>4548.8900000000003</v>
      </c>
      <c r="K5557" s="26">
        <v>0</v>
      </c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2942.11</v>
      </c>
      <c r="E5562" s="24">
        <f t="shared" si="123"/>
        <v>0</v>
      </c>
      <c r="F5562" s="90"/>
      <c r="G5562" s="90"/>
      <c r="H5562" s="91"/>
      <c r="I5562" s="91"/>
      <c r="J5562" s="92">
        <v>2942.11</v>
      </c>
      <c r="K5562" s="93">
        <v>0</v>
      </c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15456.33</v>
      </c>
      <c r="E5563" s="24">
        <f t="shared" si="123"/>
        <v>0</v>
      </c>
      <c r="F5563" s="90"/>
      <c r="G5563" s="90"/>
      <c r="H5563" s="91"/>
      <c r="I5563" s="91"/>
      <c r="J5563" s="92">
        <v>15456.33</v>
      </c>
      <c r="K5563" s="93">
        <v>0</v>
      </c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1034.33</v>
      </c>
      <c r="E5564" s="24">
        <f t="shared" si="123"/>
        <v>0</v>
      </c>
      <c r="F5564" s="90"/>
      <c r="G5564" s="90"/>
      <c r="H5564" s="91"/>
      <c r="I5564" s="91"/>
      <c r="J5564" s="92">
        <v>1034.33</v>
      </c>
      <c r="K5564" s="93">
        <v>0</v>
      </c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4508.17</v>
      </c>
      <c r="E5565" s="24">
        <f t="shared" si="123"/>
        <v>0</v>
      </c>
      <c r="F5565" s="90"/>
      <c r="G5565" s="90"/>
      <c r="H5565" s="91"/>
      <c r="I5565" s="91"/>
      <c r="J5565" s="92">
        <v>4508.17</v>
      </c>
      <c r="K5565" s="93">
        <v>0</v>
      </c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2500.4499999999998</v>
      </c>
      <c r="E5566" s="24">
        <f t="shared" si="123"/>
        <v>0</v>
      </c>
      <c r="F5566" s="90"/>
      <c r="G5566" s="90"/>
      <c r="H5566" s="96"/>
      <c r="I5566" s="96"/>
      <c r="J5566" s="25">
        <v>2500.4499999999998</v>
      </c>
      <c r="K5566" s="26">
        <v>0</v>
      </c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4079.38</v>
      </c>
      <c r="E5567" s="24">
        <f t="shared" si="123"/>
        <v>0</v>
      </c>
      <c r="F5567" s="90"/>
      <c r="G5567" s="90"/>
      <c r="H5567" s="96"/>
      <c r="I5567" s="96"/>
      <c r="J5567" s="25">
        <v>4079.38</v>
      </c>
      <c r="K5567" s="26">
        <v>0</v>
      </c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128678.16</v>
      </c>
      <c r="E5569" s="24">
        <f t="shared" si="123"/>
        <v>0</v>
      </c>
      <c r="F5569" s="90"/>
      <c r="G5569" s="90"/>
      <c r="H5569" s="96"/>
      <c r="I5569" s="96"/>
      <c r="J5569" s="25">
        <v>128678.16</v>
      </c>
      <c r="K5569" s="26">
        <v>0</v>
      </c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17854.45</v>
      </c>
      <c r="E5570" s="24">
        <f t="shared" si="123"/>
        <v>0</v>
      </c>
      <c r="F5570" s="90"/>
      <c r="G5570" s="90"/>
      <c r="H5570" s="91"/>
      <c r="I5570" s="91"/>
      <c r="J5570" s="92">
        <v>17854.45</v>
      </c>
      <c r="K5570" s="93">
        <v>0</v>
      </c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11108.11</v>
      </c>
      <c r="E5571" s="24">
        <f t="shared" si="123"/>
        <v>0</v>
      </c>
      <c r="F5571" s="90"/>
      <c r="G5571" s="90"/>
      <c r="H5571" s="91"/>
      <c r="I5571" s="91"/>
      <c r="J5571" s="92">
        <v>11108.11</v>
      </c>
      <c r="K5571" s="93">
        <v>0</v>
      </c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1202505.73</v>
      </c>
      <c r="E5591" s="24">
        <f t="shared" si="123"/>
        <v>1139655.6299999999</v>
      </c>
      <c r="F5591" s="90"/>
      <c r="G5591" s="90"/>
      <c r="H5591" s="96"/>
      <c r="I5591" s="96"/>
      <c r="J5591" s="25">
        <v>1202505.73</v>
      </c>
      <c r="K5591" s="26">
        <v>1139655.6299999999</v>
      </c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419423.1</v>
      </c>
      <c r="E5592" s="24">
        <f t="shared" si="123"/>
        <v>422603.7</v>
      </c>
      <c r="F5592" s="90"/>
      <c r="G5592" s="90"/>
      <c r="H5592" s="96"/>
      <c r="I5592" s="96"/>
      <c r="J5592" s="25">
        <v>419423.1</v>
      </c>
      <c r="K5592" s="26">
        <v>422603.7</v>
      </c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465</v>
      </c>
      <c r="E5595" s="24">
        <f t="shared" si="123"/>
        <v>0</v>
      </c>
      <c r="F5595" s="90"/>
      <c r="G5595" s="90"/>
      <c r="H5595" s="91"/>
      <c r="I5595" s="91"/>
      <c r="J5595" s="92">
        <v>465</v>
      </c>
      <c r="K5595" s="93">
        <v>0</v>
      </c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370080</v>
      </c>
      <c r="E5636" s="24">
        <f t="shared" si="125"/>
        <v>0</v>
      </c>
      <c r="F5636" s="90"/>
      <c r="G5636" s="90"/>
      <c r="H5636" s="91"/>
      <c r="I5636" s="91"/>
      <c r="J5636" s="92">
        <v>370080</v>
      </c>
      <c r="K5636" s="93">
        <v>0</v>
      </c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98170</v>
      </c>
      <c r="E5638" s="24">
        <f t="shared" si="125"/>
        <v>98170</v>
      </c>
      <c r="F5638" s="90"/>
      <c r="G5638" s="90"/>
      <c r="H5638" s="96"/>
      <c r="I5638" s="96"/>
      <c r="J5638" s="25">
        <v>98170</v>
      </c>
      <c r="K5638" s="26">
        <v>98170</v>
      </c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>
        <v>0</v>
      </c>
      <c r="K5643" s="93">
        <v>0</v>
      </c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3611576.3</v>
      </c>
      <c r="E5656" s="24">
        <f t="shared" si="125"/>
        <v>2300290.2000000002</v>
      </c>
      <c r="F5656" s="90"/>
      <c r="G5656" s="90"/>
      <c r="H5656" s="96"/>
      <c r="I5656" s="96"/>
      <c r="J5656" s="25">
        <v>3611576.3</v>
      </c>
      <c r="K5656" s="26">
        <v>2300290.2000000002</v>
      </c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28383.94</v>
      </c>
      <c r="E5657" s="24">
        <f t="shared" si="125"/>
        <v>25848.14</v>
      </c>
      <c r="F5657" s="90"/>
      <c r="G5657" s="90"/>
      <c r="H5657" s="96"/>
      <c r="I5657" s="96"/>
      <c r="J5657" s="25">
        <v>28383.94</v>
      </c>
      <c r="K5657" s="26">
        <v>25848.14</v>
      </c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>
        <v>0</v>
      </c>
      <c r="K5658" s="26">
        <v>0</v>
      </c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>
        <v>0</v>
      </c>
      <c r="K5659" s="26">
        <v>0</v>
      </c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333300</v>
      </c>
      <c r="E5665" s="24">
        <f t="shared" si="125"/>
        <v>291300</v>
      </c>
      <c r="F5665" s="90"/>
      <c r="G5665" s="90"/>
      <c r="H5665" s="96"/>
      <c r="I5665" s="96"/>
      <c r="J5665" s="25">
        <v>333300</v>
      </c>
      <c r="K5665" s="26">
        <v>291300</v>
      </c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10200</v>
      </c>
      <c r="E5672" s="24">
        <f t="shared" si="127"/>
        <v>10200</v>
      </c>
      <c r="F5672" s="90"/>
      <c r="G5672" s="90"/>
      <c r="H5672" s="91"/>
      <c r="I5672" s="91"/>
      <c r="J5672" s="92">
        <v>10200</v>
      </c>
      <c r="K5672" s="93">
        <v>10200</v>
      </c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1332387</v>
      </c>
      <c r="E5673" s="24">
        <f t="shared" si="127"/>
        <v>1332387</v>
      </c>
      <c r="F5673" s="90"/>
      <c r="G5673" s="90"/>
      <c r="H5673" s="96"/>
      <c r="I5673" s="96"/>
      <c r="J5673" s="25">
        <v>1332387</v>
      </c>
      <c r="K5673" s="26">
        <v>1332387</v>
      </c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781122.5</v>
      </c>
      <c r="E5674" s="24">
        <f t="shared" si="127"/>
        <v>774417</v>
      </c>
      <c r="F5674" s="90"/>
      <c r="G5674" s="90"/>
      <c r="H5674" s="96"/>
      <c r="I5674" s="96"/>
      <c r="J5674" s="25">
        <v>781122.5</v>
      </c>
      <c r="K5674" s="26">
        <v>774417</v>
      </c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995</v>
      </c>
      <c r="E5675" s="24">
        <f t="shared" si="127"/>
        <v>0</v>
      </c>
      <c r="F5675" s="90"/>
      <c r="G5675" s="90"/>
      <c r="H5675" s="91"/>
      <c r="I5675" s="91"/>
      <c r="J5675" s="92">
        <v>995</v>
      </c>
      <c r="K5675" s="93">
        <v>0</v>
      </c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>
        <v>0</v>
      </c>
      <c r="K5676" s="26">
        <v>0</v>
      </c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70382</v>
      </c>
      <c r="E5677" s="24">
        <f t="shared" si="127"/>
        <v>70382</v>
      </c>
      <c r="F5677" s="90"/>
      <c r="G5677" s="90"/>
      <c r="H5677" s="91"/>
      <c r="I5677" s="91"/>
      <c r="J5677" s="92">
        <v>70382</v>
      </c>
      <c r="K5677" s="93">
        <v>70382</v>
      </c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22544.5</v>
      </c>
      <c r="E5678" s="24">
        <f t="shared" si="127"/>
        <v>13471.5</v>
      </c>
      <c r="F5678" s="90"/>
      <c r="G5678" s="90"/>
      <c r="H5678" s="96"/>
      <c r="I5678" s="96"/>
      <c r="J5678" s="25">
        <v>22544.5</v>
      </c>
      <c r="K5678" s="26">
        <v>13471.5</v>
      </c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55663.55</v>
      </c>
      <c r="E5679" s="24">
        <f t="shared" si="127"/>
        <v>23397.05</v>
      </c>
      <c r="F5679" s="90"/>
      <c r="G5679" s="90"/>
      <c r="H5679" s="91"/>
      <c r="I5679" s="91"/>
      <c r="J5679" s="92">
        <v>55663.55</v>
      </c>
      <c r="K5679" s="93">
        <v>23397.05</v>
      </c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51216</v>
      </c>
      <c r="E5683" s="24">
        <f t="shared" si="127"/>
        <v>34512.080000000002</v>
      </c>
      <c r="F5683" s="90"/>
      <c r="G5683" s="90"/>
      <c r="H5683" s="96"/>
      <c r="I5683" s="96"/>
      <c r="J5683" s="25">
        <v>51216</v>
      </c>
      <c r="K5683" s="26">
        <v>34512.080000000002</v>
      </c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3251</v>
      </c>
      <c r="E5684" s="24">
        <f t="shared" si="127"/>
        <v>0</v>
      </c>
      <c r="F5684" s="90"/>
      <c r="G5684" s="90"/>
      <c r="H5684" s="91"/>
      <c r="I5684" s="91"/>
      <c r="J5684" s="92">
        <v>3251</v>
      </c>
      <c r="K5684" s="93">
        <v>0</v>
      </c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4965</v>
      </c>
      <c r="E5687" s="24">
        <f t="shared" si="127"/>
        <v>4960</v>
      </c>
      <c r="F5687" s="90"/>
      <c r="G5687" s="90"/>
      <c r="H5687" s="91"/>
      <c r="I5687" s="91"/>
      <c r="J5687" s="92">
        <v>4965</v>
      </c>
      <c r="K5687" s="93">
        <v>4960</v>
      </c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9064</v>
      </c>
      <c r="E5688" s="24">
        <f t="shared" si="127"/>
        <v>0</v>
      </c>
      <c r="F5688" s="90"/>
      <c r="G5688" s="90"/>
      <c r="H5688" s="96"/>
      <c r="I5688" s="96"/>
      <c r="J5688" s="25">
        <v>9064</v>
      </c>
      <c r="K5688" s="26">
        <v>0</v>
      </c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>
        <v>0</v>
      </c>
      <c r="K5689" s="93">
        <v>0</v>
      </c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145648.5</v>
      </c>
      <c r="E5691" s="24">
        <f t="shared" si="127"/>
        <v>176300.75</v>
      </c>
      <c r="F5691" s="90"/>
      <c r="G5691" s="90"/>
      <c r="H5691" s="96"/>
      <c r="I5691" s="96"/>
      <c r="J5691" s="25">
        <v>145648.5</v>
      </c>
      <c r="K5691" s="26">
        <v>176300.75</v>
      </c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62594</v>
      </c>
      <c r="E5692" s="24">
        <f t="shared" si="127"/>
        <v>50092.19</v>
      </c>
      <c r="F5692" s="90"/>
      <c r="G5692" s="90"/>
      <c r="H5692" s="91"/>
      <c r="I5692" s="91"/>
      <c r="J5692" s="92">
        <v>62594</v>
      </c>
      <c r="K5692" s="93">
        <v>50092.19</v>
      </c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16009.5</v>
      </c>
      <c r="E5693" s="24">
        <f t="shared" si="127"/>
        <v>16009.5</v>
      </c>
      <c r="F5693" s="90"/>
      <c r="G5693" s="90"/>
      <c r="H5693" s="96"/>
      <c r="I5693" s="96"/>
      <c r="J5693" s="25">
        <v>16009.5</v>
      </c>
      <c r="K5693" s="26">
        <v>16009.5</v>
      </c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1678.5</v>
      </c>
      <c r="E5694" s="24">
        <f t="shared" si="127"/>
        <v>1678.5</v>
      </c>
      <c r="F5694" s="90"/>
      <c r="G5694" s="90"/>
      <c r="H5694" s="96"/>
      <c r="I5694" s="96"/>
      <c r="J5694" s="25">
        <v>1678.5</v>
      </c>
      <c r="K5694" s="26">
        <v>1678.5</v>
      </c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7048</v>
      </c>
      <c r="E5699" s="24">
        <f t="shared" si="127"/>
        <v>7048</v>
      </c>
      <c r="F5699" s="90"/>
      <c r="G5699" s="90"/>
      <c r="H5699" s="96"/>
      <c r="I5699" s="96"/>
      <c r="J5699" s="25">
        <v>7048</v>
      </c>
      <c r="K5699" s="26">
        <v>7048</v>
      </c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>
        <v>0</v>
      </c>
      <c r="K5702" s="93">
        <v>0</v>
      </c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9553</v>
      </c>
      <c r="E5707" s="24">
        <f t="shared" si="127"/>
        <v>4278</v>
      </c>
      <c r="F5707" s="90"/>
      <c r="G5707" s="90"/>
      <c r="H5707" s="96"/>
      <c r="I5707" s="96"/>
      <c r="J5707" s="25">
        <v>9553</v>
      </c>
      <c r="K5707" s="26">
        <v>4278</v>
      </c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3348</v>
      </c>
      <c r="E5708" s="24">
        <f t="shared" si="127"/>
        <v>0</v>
      </c>
      <c r="F5708" s="90"/>
      <c r="G5708" s="90"/>
      <c r="H5708" s="96"/>
      <c r="I5708" s="96"/>
      <c r="J5708" s="25">
        <v>3348</v>
      </c>
      <c r="K5708" s="26">
        <v>0</v>
      </c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1270</v>
      </c>
      <c r="E5709" s="24">
        <f t="shared" si="127"/>
        <v>0</v>
      </c>
      <c r="F5709" s="90"/>
      <c r="G5709" s="90"/>
      <c r="H5709" s="96"/>
      <c r="I5709" s="96"/>
      <c r="J5709" s="25">
        <v>1270</v>
      </c>
      <c r="K5709" s="26">
        <v>0</v>
      </c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>
        <v>0</v>
      </c>
      <c r="K5710" s="26">
        <v>0</v>
      </c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13469</v>
      </c>
      <c r="E5716" s="24">
        <f t="shared" si="127"/>
        <v>18663</v>
      </c>
      <c r="F5716" s="90"/>
      <c r="G5716" s="90"/>
      <c r="H5716" s="96"/>
      <c r="I5716" s="96"/>
      <c r="J5716" s="25">
        <v>13469</v>
      </c>
      <c r="K5716" s="26">
        <v>18663</v>
      </c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11405</v>
      </c>
      <c r="E5717" s="24">
        <f t="shared" si="127"/>
        <v>0</v>
      </c>
      <c r="F5717" s="90"/>
      <c r="G5717" s="90"/>
      <c r="H5717" s="96"/>
      <c r="I5717" s="96"/>
      <c r="J5717" s="25">
        <v>11405</v>
      </c>
      <c r="K5717" s="26">
        <v>0</v>
      </c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24805</v>
      </c>
      <c r="E5718" s="24">
        <f t="shared" si="127"/>
        <v>0</v>
      </c>
      <c r="F5718" s="90"/>
      <c r="G5718" s="90"/>
      <c r="H5718" s="96"/>
      <c r="I5718" s="96"/>
      <c r="J5718" s="25">
        <v>24805</v>
      </c>
      <c r="K5718" s="26">
        <v>0</v>
      </c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17935</v>
      </c>
      <c r="E5719" s="24">
        <f t="shared" si="127"/>
        <v>38</v>
      </c>
      <c r="F5719" s="90"/>
      <c r="G5719" s="90"/>
      <c r="H5719" s="96"/>
      <c r="I5719" s="96"/>
      <c r="J5719" s="25">
        <v>17935</v>
      </c>
      <c r="K5719" s="26">
        <v>38</v>
      </c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>
        <v>0</v>
      </c>
      <c r="K5720" s="26">
        <v>0</v>
      </c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>
        <v>0</v>
      </c>
      <c r="K5721" s="26">
        <v>0</v>
      </c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>
        <v>0</v>
      </c>
      <c r="K5723" s="26">
        <v>0</v>
      </c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>
        <v>0</v>
      </c>
      <c r="K5725" s="26">
        <v>0</v>
      </c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8993.41</v>
      </c>
      <c r="E5726" s="24">
        <f t="shared" si="127"/>
        <v>7485.69</v>
      </c>
      <c r="F5726" s="90"/>
      <c r="G5726" s="90"/>
      <c r="H5726" s="91"/>
      <c r="I5726" s="91"/>
      <c r="J5726" s="92">
        <v>8993.41</v>
      </c>
      <c r="K5726" s="93">
        <v>7485.69</v>
      </c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>
        <v>0</v>
      </c>
      <c r="K5727" s="93">
        <v>0</v>
      </c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218062.3</v>
      </c>
      <c r="E5728" s="24">
        <f t="shared" si="127"/>
        <v>218062.3</v>
      </c>
      <c r="F5728" s="90"/>
      <c r="G5728" s="90"/>
      <c r="H5728" s="91"/>
      <c r="I5728" s="91"/>
      <c r="J5728" s="92">
        <v>218062.3</v>
      </c>
      <c r="K5728" s="93">
        <v>218062.3</v>
      </c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263628.79999999999</v>
      </c>
      <c r="E5732" s="24">
        <f t="shared" si="127"/>
        <v>268640.05</v>
      </c>
      <c r="F5732" s="90"/>
      <c r="G5732" s="90"/>
      <c r="H5732" s="91"/>
      <c r="I5732" s="91"/>
      <c r="J5732" s="92">
        <v>263628.79999999999</v>
      </c>
      <c r="K5732" s="93">
        <v>268640.05</v>
      </c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113025.3</v>
      </c>
      <c r="E5733" s="24">
        <f t="shared" ref="E5733:E5796" si="129">G5733+I5733+K5733+M5733+O5733+Q5733+S5733+U5733+W5733+Y5733+AA5733+AC5733</f>
        <v>116205.9</v>
      </c>
      <c r="F5733" s="90"/>
      <c r="G5733" s="90"/>
      <c r="H5733" s="91"/>
      <c r="I5733" s="91"/>
      <c r="J5733" s="92">
        <v>113025.3</v>
      </c>
      <c r="K5733" s="93">
        <v>116205.9</v>
      </c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174660.88</v>
      </c>
      <c r="E5745" s="24">
        <f t="shared" si="129"/>
        <v>312853.90999999997</v>
      </c>
      <c r="F5745" s="90"/>
      <c r="G5745" s="90"/>
      <c r="H5745" s="91"/>
      <c r="I5745" s="91"/>
      <c r="J5745" s="92">
        <v>174660.88</v>
      </c>
      <c r="K5745" s="93">
        <v>312853.90999999997</v>
      </c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6470</v>
      </c>
      <c r="F5746" s="90"/>
      <c r="G5746" s="90"/>
      <c r="H5746" s="96"/>
      <c r="I5746" s="96"/>
      <c r="J5746" s="25">
        <v>0</v>
      </c>
      <c r="K5746" s="26">
        <v>6470</v>
      </c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36659</v>
      </c>
      <c r="E5747" s="24">
        <f t="shared" si="129"/>
        <v>37493.96</v>
      </c>
      <c r="F5747" s="90"/>
      <c r="G5747" s="90"/>
      <c r="H5747" s="96"/>
      <c r="I5747" s="96"/>
      <c r="J5747" s="25">
        <v>36659</v>
      </c>
      <c r="K5747" s="26">
        <v>37493.96</v>
      </c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138812</v>
      </c>
      <c r="E5748" s="24">
        <f t="shared" si="129"/>
        <v>155857.75</v>
      </c>
      <c r="F5748" s="90"/>
      <c r="G5748" s="90"/>
      <c r="H5748" s="96"/>
      <c r="I5748" s="96"/>
      <c r="J5748" s="25">
        <v>138812</v>
      </c>
      <c r="K5748" s="26">
        <v>155857.75</v>
      </c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>
        <v>0</v>
      </c>
      <c r="K5749" s="26">
        <v>0</v>
      </c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1900</v>
      </c>
      <c r="E5750" s="24">
        <f t="shared" si="129"/>
        <v>2705</v>
      </c>
      <c r="F5750" s="90"/>
      <c r="G5750" s="90"/>
      <c r="H5750" s="96"/>
      <c r="I5750" s="96"/>
      <c r="J5750" s="25">
        <v>1900</v>
      </c>
      <c r="K5750" s="26">
        <v>2705</v>
      </c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54580</v>
      </c>
      <c r="E5751" s="24">
        <f t="shared" si="129"/>
        <v>34180</v>
      </c>
      <c r="F5751" s="90"/>
      <c r="G5751" s="90"/>
      <c r="H5751" s="91"/>
      <c r="I5751" s="91"/>
      <c r="J5751" s="92">
        <v>54580</v>
      </c>
      <c r="K5751" s="93">
        <v>34180</v>
      </c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>
        <v>0</v>
      </c>
      <c r="K5752" s="26">
        <v>0</v>
      </c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11815</v>
      </c>
      <c r="E5753" s="24">
        <f t="shared" si="129"/>
        <v>12886</v>
      </c>
      <c r="F5753" s="90"/>
      <c r="G5753" s="90"/>
      <c r="H5753" s="91"/>
      <c r="I5753" s="91"/>
      <c r="J5753" s="92">
        <v>11815</v>
      </c>
      <c r="K5753" s="93">
        <v>12886</v>
      </c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9500</v>
      </c>
      <c r="E5754" s="24">
        <f t="shared" si="129"/>
        <v>9500</v>
      </c>
      <c r="F5754" s="90"/>
      <c r="G5754" s="90"/>
      <c r="H5754" s="96"/>
      <c r="I5754" s="96"/>
      <c r="J5754" s="25">
        <v>9500</v>
      </c>
      <c r="K5754" s="26">
        <v>9500</v>
      </c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20070</v>
      </c>
      <c r="E5755" s="24">
        <f t="shared" si="129"/>
        <v>20070</v>
      </c>
      <c r="F5755" s="90"/>
      <c r="G5755" s="90"/>
      <c r="H5755" s="96"/>
      <c r="I5755" s="96"/>
      <c r="J5755" s="25">
        <v>20070</v>
      </c>
      <c r="K5755" s="26">
        <v>20070</v>
      </c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>
        <v>0</v>
      </c>
      <c r="K5756" s="26">
        <v>0</v>
      </c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69780</v>
      </c>
      <c r="E5758" s="24">
        <f t="shared" si="129"/>
        <v>22480</v>
      </c>
      <c r="F5758" s="90"/>
      <c r="G5758" s="90"/>
      <c r="H5758" s="96"/>
      <c r="I5758" s="96"/>
      <c r="J5758" s="25">
        <v>69780</v>
      </c>
      <c r="K5758" s="26">
        <v>22480</v>
      </c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38320</v>
      </c>
      <c r="E5759" s="24">
        <f t="shared" si="129"/>
        <v>25039.7</v>
      </c>
      <c r="F5759" s="90"/>
      <c r="G5759" s="90"/>
      <c r="H5759" s="96"/>
      <c r="I5759" s="96"/>
      <c r="J5759" s="25">
        <v>38320</v>
      </c>
      <c r="K5759" s="26">
        <v>25039.7</v>
      </c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291300</v>
      </c>
      <c r="E5764" s="24">
        <f t="shared" si="129"/>
        <v>71000</v>
      </c>
      <c r="F5764" s="90"/>
      <c r="G5764" s="90"/>
      <c r="H5764" s="96"/>
      <c r="I5764" s="96"/>
      <c r="J5764" s="25">
        <v>291300</v>
      </c>
      <c r="K5764" s="26">
        <v>71000</v>
      </c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>
        <v>0</v>
      </c>
      <c r="K5769" s="26">
        <v>0</v>
      </c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22400</v>
      </c>
      <c r="F5771" s="90"/>
      <c r="G5771" s="90"/>
      <c r="H5771" s="96"/>
      <c r="I5771" s="96"/>
      <c r="J5771" s="25">
        <v>0</v>
      </c>
      <c r="K5771" s="26">
        <v>22400</v>
      </c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>
        <v>0</v>
      </c>
      <c r="K5772" s="26">
        <v>0</v>
      </c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12200</v>
      </c>
      <c r="F5774" s="90"/>
      <c r="G5774" s="90"/>
      <c r="H5774" s="96"/>
      <c r="I5774" s="96"/>
      <c r="J5774" s="25">
        <v>0</v>
      </c>
      <c r="K5774" s="26">
        <v>12200</v>
      </c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>
        <v>0</v>
      </c>
      <c r="K5775" s="26">
        <v>0</v>
      </c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>
        <v>0</v>
      </c>
      <c r="K5777" s="26">
        <v>0</v>
      </c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>
        <v>0</v>
      </c>
      <c r="K5782" s="93">
        <v>0</v>
      </c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>
        <v>0</v>
      </c>
      <c r="K5783" s="93">
        <v>0</v>
      </c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>
        <v>0</v>
      </c>
      <c r="K5784" s="26">
        <v>0</v>
      </c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>
        <v>0</v>
      </c>
      <c r="K5786" s="26">
        <v>0</v>
      </c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7666.67</v>
      </c>
      <c r="F5794" s="90"/>
      <c r="G5794" s="90"/>
      <c r="H5794" s="91"/>
      <c r="I5794" s="91"/>
      <c r="J5794" s="92">
        <v>0</v>
      </c>
      <c r="K5794" s="93">
        <v>7666.67</v>
      </c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>
        <v>0</v>
      </c>
      <c r="K5795" s="26">
        <v>0</v>
      </c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>
        <v>0</v>
      </c>
      <c r="K5796" s="93">
        <v>0</v>
      </c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>
        <v>0</v>
      </c>
      <c r="K5798" s="93">
        <v>0</v>
      </c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>
        <v>0</v>
      </c>
      <c r="K5800" s="26">
        <v>0</v>
      </c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>
        <v>0</v>
      </c>
      <c r="K5801" s="26">
        <v>0</v>
      </c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>
        <v>0</v>
      </c>
      <c r="K5802" s="26">
        <v>0</v>
      </c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>
        <v>0</v>
      </c>
      <c r="K5807" s="26">
        <v>0</v>
      </c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10183.17</v>
      </c>
      <c r="F5809" s="90"/>
      <c r="G5809" s="90"/>
      <c r="H5809" s="96"/>
      <c r="I5809" s="96"/>
      <c r="J5809" s="25">
        <v>0</v>
      </c>
      <c r="K5809" s="26">
        <v>10183.17</v>
      </c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444.44</v>
      </c>
      <c r="F5810" s="90"/>
      <c r="G5810" s="90"/>
      <c r="H5810" s="96"/>
      <c r="I5810" s="96"/>
      <c r="J5810" s="25">
        <v>0</v>
      </c>
      <c r="K5810" s="26">
        <v>444.44</v>
      </c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3330.58</v>
      </c>
      <c r="F5811" s="90"/>
      <c r="G5811" s="90"/>
      <c r="H5811" s="91"/>
      <c r="I5811" s="91"/>
      <c r="J5811" s="92">
        <v>0</v>
      </c>
      <c r="K5811" s="93">
        <v>3330.58</v>
      </c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316.67</v>
      </c>
      <c r="F5816" s="90"/>
      <c r="G5816" s="90"/>
      <c r="H5816" s="91"/>
      <c r="I5816" s="91"/>
      <c r="J5816" s="92">
        <v>0</v>
      </c>
      <c r="K5816" s="93">
        <v>316.67</v>
      </c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>
        <v>0</v>
      </c>
      <c r="K5819" s="26">
        <v>0</v>
      </c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>
        <v>0</v>
      </c>
      <c r="K5821" s="26">
        <v>0</v>
      </c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>
        <v>0</v>
      </c>
      <c r="K5822" s="93">
        <v>0</v>
      </c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33233.33</v>
      </c>
      <c r="F5824" s="90"/>
      <c r="G5824" s="90"/>
      <c r="H5824" s="96"/>
      <c r="I5824" s="96"/>
      <c r="J5824" s="25">
        <v>0</v>
      </c>
      <c r="K5824" s="26">
        <v>33233.33</v>
      </c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>
        <v>0</v>
      </c>
      <c r="K5825" s="26">
        <v>0</v>
      </c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>
        <v>0</v>
      </c>
      <c r="K5827" s="93">
        <v>0</v>
      </c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>
        <v>0</v>
      </c>
      <c r="K5828" s="93">
        <v>0</v>
      </c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>
        <v>0</v>
      </c>
      <c r="K5830" s="26">
        <v>0</v>
      </c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>
        <v>0</v>
      </c>
      <c r="K5831" s="93">
        <v>0</v>
      </c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>
        <v>0</v>
      </c>
      <c r="K5833" s="93">
        <v>0</v>
      </c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>
        <v>0</v>
      </c>
      <c r="K5834" s="93">
        <v>0</v>
      </c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>
        <v>0</v>
      </c>
      <c r="K5836" s="93">
        <v>0</v>
      </c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>
        <v>0</v>
      </c>
      <c r="K5837" s="93">
        <v>0</v>
      </c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21166.67</v>
      </c>
      <c r="F5839" s="90"/>
      <c r="G5839" s="90"/>
      <c r="H5839" s="91"/>
      <c r="I5839" s="91"/>
      <c r="J5839" s="92">
        <v>0</v>
      </c>
      <c r="K5839" s="93">
        <v>21166.67</v>
      </c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>
        <v>0</v>
      </c>
      <c r="K5840" s="26">
        <v>0</v>
      </c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>
        <v>0</v>
      </c>
      <c r="K5842" s="26">
        <v>0</v>
      </c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>
        <v>0</v>
      </c>
      <c r="K5846" s="26">
        <v>0</v>
      </c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>
        <v>0</v>
      </c>
      <c r="K5848" s="26">
        <v>0</v>
      </c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>
        <v>0</v>
      </c>
      <c r="K5858" s="26">
        <v>0</v>
      </c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>
        <v>0</v>
      </c>
      <c r="K5860" s="26">
        <v>0</v>
      </c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>
        <v>0</v>
      </c>
      <c r="K5861" s="93">
        <v>0</v>
      </c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>
        <v>0</v>
      </c>
      <c r="K5862" s="26">
        <v>0</v>
      </c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>
        <v>0</v>
      </c>
      <c r="K5863" s="26">
        <v>0</v>
      </c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>
        <v>0</v>
      </c>
      <c r="K5864" s="26">
        <v>0</v>
      </c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77000</v>
      </c>
      <c r="E5867" s="24">
        <f t="shared" si="133"/>
        <v>0</v>
      </c>
      <c r="F5867" s="90"/>
      <c r="G5867" s="90"/>
      <c r="H5867" s="91"/>
      <c r="I5867" s="91"/>
      <c r="J5867" s="92">
        <v>77000</v>
      </c>
      <c r="K5867" s="93">
        <v>0</v>
      </c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>
        <v>0</v>
      </c>
      <c r="K5868" s="93">
        <v>0</v>
      </c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>
        <v>0</v>
      </c>
      <c r="K5869" s="26">
        <v>0</v>
      </c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>
        <v>0</v>
      </c>
      <c r="K5870" s="26">
        <v>0</v>
      </c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3996.94</v>
      </c>
      <c r="F5871" s="90"/>
      <c r="G5871" s="90"/>
      <c r="H5871" s="96"/>
      <c r="I5871" s="96"/>
      <c r="J5871" s="25">
        <v>0</v>
      </c>
      <c r="K5871" s="26">
        <v>3996.94</v>
      </c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>
        <v>0</v>
      </c>
      <c r="K5872" s="26">
        <v>0</v>
      </c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24166.67</v>
      </c>
      <c r="F5873" s="90"/>
      <c r="G5873" s="90"/>
      <c r="H5873" s="96"/>
      <c r="I5873" s="96"/>
      <c r="J5873" s="25">
        <v>0</v>
      </c>
      <c r="K5873" s="26">
        <v>24166.67</v>
      </c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3390.18</v>
      </c>
      <c r="F5874" s="90"/>
      <c r="G5874" s="90"/>
      <c r="H5874" s="96"/>
      <c r="I5874" s="96"/>
      <c r="J5874" s="25">
        <v>0</v>
      </c>
      <c r="K5874" s="26">
        <v>3390.18</v>
      </c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125935.05</v>
      </c>
      <c r="F5877" s="90"/>
      <c r="G5877" s="90"/>
      <c r="H5877" s="96"/>
      <c r="I5877" s="96"/>
      <c r="J5877" s="25">
        <v>0</v>
      </c>
      <c r="K5877" s="26">
        <v>125935.05</v>
      </c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11216.39</v>
      </c>
      <c r="F5878" s="90"/>
      <c r="G5878" s="90"/>
      <c r="H5878" s="96"/>
      <c r="I5878" s="96"/>
      <c r="J5878" s="25">
        <v>0</v>
      </c>
      <c r="K5878" s="26">
        <v>11216.39</v>
      </c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5225</v>
      </c>
      <c r="F5879" s="90"/>
      <c r="G5879" s="90"/>
      <c r="H5879" s="96"/>
      <c r="I5879" s="96"/>
      <c r="J5879" s="25">
        <v>0</v>
      </c>
      <c r="K5879" s="26">
        <v>5225</v>
      </c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>
        <v>0</v>
      </c>
      <c r="K5880" s="26">
        <v>0</v>
      </c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>
        <v>0</v>
      </c>
      <c r="K5883" s="26">
        <v>0</v>
      </c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>
        <v>0</v>
      </c>
      <c r="K5885" s="26">
        <v>0</v>
      </c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68681.899999999994</v>
      </c>
      <c r="E5913" s="24">
        <f t="shared" si="133"/>
        <v>121266.73</v>
      </c>
      <c r="F5913" s="90"/>
      <c r="G5913" s="90"/>
      <c r="H5913" s="91"/>
      <c r="I5913" s="91"/>
      <c r="J5913" s="92">
        <v>68681.899999999994</v>
      </c>
      <c r="K5913" s="93">
        <v>121266.73</v>
      </c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206650.9</v>
      </c>
      <c r="E5914" s="24">
        <f t="shared" si="133"/>
        <v>36659</v>
      </c>
      <c r="F5914" s="90"/>
      <c r="G5914" s="90"/>
      <c r="H5914" s="91"/>
      <c r="I5914" s="91"/>
      <c r="J5914" s="92">
        <v>206650.9</v>
      </c>
      <c r="K5914" s="93">
        <v>36659</v>
      </c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265906.7</v>
      </c>
      <c r="E5915" s="24">
        <f t="shared" si="133"/>
        <v>138812</v>
      </c>
      <c r="F5915" s="90"/>
      <c r="G5915" s="90"/>
      <c r="H5915" s="96"/>
      <c r="I5915" s="96"/>
      <c r="J5915" s="25">
        <v>265906.7</v>
      </c>
      <c r="K5915" s="26">
        <v>138812</v>
      </c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117435</v>
      </c>
      <c r="E5916" s="24">
        <f t="shared" si="133"/>
        <v>204065</v>
      </c>
      <c r="F5916" s="90"/>
      <c r="G5916" s="90"/>
      <c r="H5916" s="96"/>
      <c r="I5916" s="96"/>
      <c r="J5916" s="25">
        <v>117435</v>
      </c>
      <c r="K5916" s="26">
        <v>204065</v>
      </c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124190.7</v>
      </c>
      <c r="E5917" s="24">
        <f t="shared" si="133"/>
        <v>148585</v>
      </c>
      <c r="F5917" s="90"/>
      <c r="G5917" s="90"/>
      <c r="H5917" s="96"/>
      <c r="I5917" s="96"/>
      <c r="J5917" s="25">
        <v>124190.7</v>
      </c>
      <c r="K5917" s="26">
        <v>148585</v>
      </c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5250</v>
      </c>
      <c r="E5918" s="24">
        <f t="shared" si="133"/>
        <v>199550</v>
      </c>
      <c r="F5918" s="90"/>
      <c r="G5918" s="90"/>
      <c r="H5918" s="91"/>
      <c r="I5918" s="91"/>
      <c r="J5918" s="92">
        <v>5250</v>
      </c>
      <c r="K5918" s="93">
        <v>199550</v>
      </c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>
        <v>0</v>
      </c>
      <c r="K5922" s="93">
        <v>0</v>
      </c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1900</v>
      </c>
      <c r="F5923" s="90"/>
      <c r="G5923" s="90"/>
      <c r="H5923" s="91"/>
      <c r="I5923" s="91"/>
      <c r="J5923" s="92">
        <v>0</v>
      </c>
      <c r="K5923" s="93">
        <v>1900</v>
      </c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48596</v>
      </c>
      <c r="F5926" s="90"/>
      <c r="G5926" s="90"/>
      <c r="H5926" s="91"/>
      <c r="I5926" s="91"/>
      <c r="J5926" s="92">
        <v>0</v>
      </c>
      <c r="K5926" s="93">
        <v>48596</v>
      </c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>
        <v>0</v>
      </c>
      <c r="K5927" s="93">
        <v>0</v>
      </c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>
        <v>0</v>
      </c>
      <c r="K5932" s="93">
        <v>0</v>
      </c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>
        <v>0</v>
      </c>
      <c r="K5936" s="26">
        <v>0</v>
      </c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>
        <v>0</v>
      </c>
      <c r="K5938" s="26">
        <v>0</v>
      </c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>
        <v>0</v>
      </c>
      <c r="K5945" s="26">
        <v>0</v>
      </c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470000</v>
      </c>
      <c r="E5952" s="24">
        <f t="shared" si="135"/>
        <v>470000</v>
      </c>
      <c r="F5952" s="90"/>
      <c r="G5952" s="90"/>
      <c r="H5952" s="91"/>
      <c r="I5952" s="91"/>
      <c r="J5952" s="92">
        <v>470000</v>
      </c>
      <c r="K5952" s="93">
        <v>470000</v>
      </c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58272.5</v>
      </c>
      <c r="E5953" s="24">
        <f t="shared" si="135"/>
        <v>59272.5</v>
      </c>
      <c r="F5953" s="90"/>
      <c r="G5953" s="90"/>
      <c r="H5953" s="96"/>
      <c r="I5953" s="96"/>
      <c r="J5953" s="25">
        <v>58272.5</v>
      </c>
      <c r="K5953" s="26">
        <v>59272.5</v>
      </c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106000</v>
      </c>
      <c r="E5956" s="24">
        <f t="shared" si="135"/>
        <v>326300</v>
      </c>
      <c r="F5956" s="90"/>
      <c r="G5956" s="90"/>
      <c r="H5956" s="96"/>
      <c r="I5956" s="96"/>
      <c r="J5956" s="25">
        <v>106000</v>
      </c>
      <c r="K5956" s="26">
        <v>326300</v>
      </c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91491.11</v>
      </c>
      <c r="E5958" s="24">
        <f t="shared" si="135"/>
        <v>66986</v>
      </c>
      <c r="F5958" s="90"/>
      <c r="G5958" s="90"/>
      <c r="H5958" s="96"/>
      <c r="I5958" s="96"/>
      <c r="J5958" s="25">
        <v>91491.11</v>
      </c>
      <c r="K5958" s="26">
        <v>66986</v>
      </c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>
        <v>0</v>
      </c>
      <c r="K5959" s="26">
        <v>0</v>
      </c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4919.74</v>
      </c>
      <c r="E5961" s="24">
        <f t="shared" si="135"/>
        <v>0</v>
      </c>
      <c r="F5961" s="90"/>
      <c r="G5961" s="90"/>
      <c r="H5961" s="96"/>
      <c r="I5961" s="96"/>
      <c r="J5961" s="25">
        <v>4919.74</v>
      </c>
      <c r="K5961" s="26">
        <v>0</v>
      </c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>
        <v>0</v>
      </c>
      <c r="K5963" s="26">
        <v>0</v>
      </c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>
        <v>0</v>
      </c>
      <c r="K5964" s="26">
        <v>0</v>
      </c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28383.94</v>
      </c>
      <c r="F5965" s="90"/>
      <c r="G5965" s="90"/>
      <c r="H5965" s="96"/>
      <c r="I5965" s="96"/>
      <c r="J5965" s="25">
        <v>0</v>
      </c>
      <c r="K5965" s="26">
        <v>28383.94</v>
      </c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3367.69</v>
      </c>
      <c r="E5969" s="24">
        <f t="shared" si="135"/>
        <v>7412.16</v>
      </c>
      <c r="F5969" s="90"/>
      <c r="G5969" s="90"/>
      <c r="H5969" s="96"/>
      <c r="I5969" s="96"/>
      <c r="J5969" s="25">
        <v>3367.69</v>
      </c>
      <c r="K5969" s="26">
        <v>7412.16</v>
      </c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7103</v>
      </c>
      <c r="E5972" s="24">
        <f t="shared" si="135"/>
        <v>18842</v>
      </c>
      <c r="F5972" s="90"/>
      <c r="G5972" s="90"/>
      <c r="H5972" s="96"/>
      <c r="I5972" s="96"/>
      <c r="J5972" s="25">
        <v>7103</v>
      </c>
      <c r="K5972" s="26">
        <v>18842</v>
      </c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>
        <v>0</v>
      </c>
      <c r="K5973" s="26">
        <v>0</v>
      </c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20928.400000000001</v>
      </c>
      <c r="E5975" s="24">
        <f t="shared" si="135"/>
        <v>0</v>
      </c>
      <c r="F5975" s="90"/>
      <c r="G5975" s="90"/>
      <c r="H5975" s="96"/>
      <c r="I5975" s="96"/>
      <c r="J5975" s="25">
        <v>20928.400000000001</v>
      </c>
      <c r="K5975" s="26">
        <v>0</v>
      </c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>
        <v>0</v>
      </c>
      <c r="K5976" s="26">
        <v>0</v>
      </c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>
        <v>0</v>
      </c>
      <c r="K5977" s="26">
        <v>0</v>
      </c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>
        <v>0</v>
      </c>
      <c r="K5980" s="26">
        <v>0</v>
      </c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>
        <v>0</v>
      </c>
      <c r="K5981" s="26">
        <v>0</v>
      </c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>
        <v>0</v>
      </c>
      <c r="K5982" s="26">
        <v>0</v>
      </c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>
        <v>0</v>
      </c>
      <c r="K5986" s="26">
        <v>0</v>
      </c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58766.67</v>
      </c>
      <c r="E5997" s="24">
        <f t="shared" si="137"/>
        <v>0</v>
      </c>
      <c r="F5997" s="90"/>
      <c r="G5997" s="90"/>
      <c r="H5997" s="96"/>
      <c r="I5997" s="96"/>
      <c r="J5997" s="25">
        <v>58766.67</v>
      </c>
      <c r="K5997" s="26">
        <v>0</v>
      </c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>
        <v>0</v>
      </c>
      <c r="K5999" s="93">
        <v>0</v>
      </c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>
        <v>0</v>
      </c>
      <c r="K6001" s="93">
        <v>0</v>
      </c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>
        <v>0</v>
      </c>
      <c r="K6002" s="26">
        <v>0</v>
      </c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>
        <v>0</v>
      </c>
      <c r="K6003" s="26">
        <v>0</v>
      </c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>
        <v>0</v>
      </c>
      <c r="K6004" s="93">
        <v>0</v>
      </c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10200</v>
      </c>
      <c r="F6025" s="90"/>
      <c r="G6025" s="90"/>
      <c r="H6025" s="96"/>
      <c r="I6025" s="96"/>
      <c r="J6025" s="25">
        <v>0</v>
      </c>
      <c r="K6025" s="26">
        <v>10200</v>
      </c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2238.9699999999998</v>
      </c>
      <c r="F6026" s="90"/>
      <c r="G6026" s="90"/>
      <c r="H6026" s="96"/>
      <c r="I6026" s="96"/>
      <c r="J6026" s="25">
        <v>0</v>
      </c>
      <c r="K6026" s="26">
        <v>2238.9699999999998</v>
      </c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1270</v>
      </c>
      <c r="F6027" s="90"/>
      <c r="G6027" s="90"/>
      <c r="H6027" s="96"/>
      <c r="I6027" s="96"/>
      <c r="J6027" s="25">
        <v>0</v>
      </c>
      <c r="K6027" s="26">
        <v>1270</v>
      </c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>
        <v>0</v>
      </c>
      <c r="K6028" s="26">
        <v>0</v>
      </c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4278</v>
      </c>
      <c r="E6029" s="24">
        <f t="shared" si="137"/>
        <v>54044</v>
      </c>
      <c r="F6029" s="90"/>
      <c r="G6029" s="90"/>
      <c r="H6029" s="91"/>
      <c r="I6029" s="91"/>
      <c r="J6029" s="92">
        <v>4278</v>
      </c>
      <c r="K6029" s="93">
        <v>54044</v>
      </c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27567</v>
      </c>
      <c r="F6030" s="90"/>
      <c r="G6030" s="90"/>
      <c r="H6030" s="91"/>
      <c r="I6030" s="91"/>
      <c r="J6030" s="92">
        <v>0</v>
      </c>
      <c r="K6030" s="93">
        <v>27567</v>
      </c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1270</v>
      </c>
      <c r="E6035" s="24">
        <f t="shared" si="137"/>
        <v>145648.5</v>
      </c>
      <c r="F6035" s="90"/>
      <c r="G6035" s="90"/>
      <c r="H6035" s="91"/>
      <c r="I6035" s="91"/>
      <c r="J6035" s="92">
        <v>1270</v>
      </c>
      <c r="K6035" s="93">
        <v>145648.5</v>
      </c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62594</v>
      </c>
      <c r="F6036" s="90"/>
      <c r="G6036" s="90"/>
      <c r="H6036" s="96"/>
      <c r="I6036" s="96"/>
      <c r="J6036" s="25">
        <v>0</v>
      </c>
      <c r="K6036" s="26">
        <v>62594</v>
      </c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1845.12</v>
      </c>
      <c r="E6037" s="24">
        <f t="shared" si="137"/>
        <v>0</v>
      </c>
      <c r="F6037" s="90"/>
      <c r="G6037" s="90"/>
      <c r="H6037" s="96"/>
      <c r="I6037" s="96"/>
      <c r="J6037" s="25">
        <v>1845.12</v>
      </c>
      <c r="K6037" s="26">
        <v>0</v>
      </c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4231.7299999999996</v>
      </c>
      <c r="F6038" s="90"/>
      <c r="G6038" s="90"/>
      <c r="H6038" s="96"/>
      <c r="I6038" s="96"/>
      <c r="J6038" s="25">
        <v>0</v>
      </c>
      <c r="K6038" s="26">
        <v>4231.7299999999996</v>
      </c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13469</v>
      </c>
      <c r="F6039" s="90"/>
      <c r="G6039" s="90"/>
      <c r="H6039" s="96"/>
      <c r="I6039" s="96"/>
      <c r="J6039" s="25">
        <v>0</v>
      </c>
      <c r="K6039" s="26">
        <v>13469</v>
      </c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11405</v>
      </c>
      <c r="F6040" s="90"/>
      <c r="G6040" s="90"/>
      <c r="H6040" s="96"/>
      <c r="I6040" s="96"/>
      <c r="J6040" s="25">
        <v>0</v>
      </c>
      <c r="K6040" s="26">
        <v>11405</v>
      </c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24805</v>
      </c>
      <c r="F6041" s="90"/>
      <c r="G6041" s="90"/>
      <c r="H6041" s="91"/>
      <c r="I6041" s="91"/>
      <c r="J6041" s="92">
        <v>0</v>
      </c>
      <c r="K6041" s="93">
        <v>24805</v>
      </c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17935</v>
      </c>
      <c r="F6042" s="90"/>
      <c r="G6042" s="90"/>
      <c r="H6042" s="91"/>
      <c r="I6042" s="91"/>
      <c r="J6042" s="92">
        <v>0</v>
      </c>
      <c r="K6042" s="93">
        <v>17935</v>
      </c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38</v>
      </c>
      <c r="E6043" s="24">
        <f t="shared" si="137"/>
        <v>0</v>
      </c>
      <c r="F6043" s="90"/>
      <c r="G6043" s="90"/>
      <c r="H6043" s="91"/>
      <c r="I6043" s="91"/>
      <c r="J6043" s="92">
        <v>38</v>
      </c>
      <c r="K6043" s="93">
        <v>0</v>
      </c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4761.68</v>
      </c>
      <c r="F6044" s="90"/>
      <c r="G6044" s="90"/>
      <c r="H6044" s="91"/>
      <c r="I6044" s="91"/>
      <c r="J6044" s="92">
        <v>0</v>
      </c>
      <c r="K6044" s="93">
        <v>4761.68</v>
      </c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11070.5</v>
      </c>
      <c r="E6049" s="24">
        <f t="shared" si="137"/>
        <v>1332387</v>
      </c>
      <c r="F6049" s="90"/>
      <c r="G6049" s="90"/>
      <c r="H6049" s="96"/>
      <c r="I6049" s="96"/>
      <c r="J6049" s="25">
        <v>11070.5</v>
      </c>
      <c r="K6049" s="26">
        <v>1332387</v>
      </c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2561.0500000000002</v>
      </c>
      <c r="E6050" s="24">
        <f t="shared" si="137"/>
        <v>781122.5</v>
      </c>
      <c r="F6050" s="90"/>
      <c r="G6050" s="90"/>
      <c r="H6050" s="91"/>
      <c r="I6050" s="91"/>
      <c r="J6050" s="92">
        <v>2561.0500000000002</v>
      </c>
      <c r="K6050" s="93">
        <v>781122.5</v>
      </c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995</v>
      </c>
      <c r="F6051" s="90"/>
      <c r="G6051" s="90"/>
      <c r="H6051" s="96"/>
      <c r="I6051" s="96"/>
      <c r="J6051" s="25">
        <v>0</v>
      </c>
      <c r="K6051" s="26">
        <v>995</v>
      </c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2606794.5099999998</v>
      </c>
      <c r="F6054" s="90"/>
      <c r="G6054" s="90"/>
      <c r="H6054" s="96"/>
      <c r="I6054" s="96"/>
      <c r="J6054" s="25">
        <v>0</v>
      </c>
      <c r="K6054" s="26">
        <v>2606794.5099999998</v>
      </c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1332387</v>
      </c>
      <c r="E6055" s="24">
        <f t="shared" si="139"/>
        <v>11070.5</v>
      </c>
      <c r="F6055" s="90"/>
      <c r="G6055" s="90"/>
      <c r="H6055" s="96"/>
      <c r="I6055" s="96"/>
      <c r="J6055" s="25">
        <v>1332387</v>
      </c>
      <c r="K6055" s="26">
        <v>11070.5</v>
      </c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70382</v>
      </c>
      <c r="E6057" s="24">
        <f t="shared" si="139"/>
        <v>0</v>
      </c>
      <c r="F6057" s="90"/>
      <c r="G6057" s="90"/>
      <c r="H6057" s="96"/>
      <c r="I6057" s="96"/>
      <c r="J6057" s="25">
        <v>70382</v>
      </c>
      <c r="K6057" s="26">
        <v>0</v>
      </c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9208</v>
      </c>
      <c r="F6058" s="90"/>
      <c r="G6058" s="90"/>
      <c r="H6058" s="96"/>
      <c r="I6058" s="96"/>
      <c r="J6058" s="25">
        <v>0</v>
      </c>
      <c r="K6058" s="26">
        <v>9208</v>
      </c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51155.18</v>
      </c>
      <c r="F6059" s="90"/>
      <c r="G6059" s="90"/>
      <c r="H6059" s="91"/>
      <c r="I6059" s="91"/>
      <c r="J6059" s="92">
        <v>0</v>
      </c>
      <c r="K6059" s="93">
        <v>51155.18</v>
      </c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34075</v>
      </c>
      <c r="F6060" s="90"/>
      <c r="G6060" s="90"/>
      <c r="H6060" s="96"/>
      <c r="I6060" s="96"/>
      <c r="J6060" s="25">
        <v>0</v>
      </c>
      <c r="K6060" s="26">
        <v>34075</v>
      </c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181796.33</v>
      </c>
      <c r="E6062" s="24">
        <f t="shared" si="139"/>
        <v>0</v>
      </c>
      <c r="F6062" s="90"/>
      <c r="G6062" s="90"/>
      <c r="H6062" s="91"/>
      <c r="I6062" s="91"/>
      <c r="J6062" s="92">
        <v>181796.33</v>
      </c>
      <c r="K6062" s="93">
        <v>0</v>
      </c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218062.3</v>
      </c>
      <c r="F6063" s="90"/>
      <c r="G6063" s="90"/>
      <c r="H6063" s="91"/>
      <c r="I6063" s="91"/>
      <c r="J6063" s="92">
        <v>0</v>
      </c>
      <c r="K6063" s="93">
        <v>218062.3</v>
      </c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>
        <v>0</v>
      </c>
      <c r="K6064" s="93">
        <v>0</v>
      </c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>
        <v>0</v>
      </c>
      <c r="K6065" s="93">
        <v>0</v>
      </c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70382</v>
      </c>
      <c r="F6066" s="90"/>
      <c r="G6066" s="90"/>
      <c r="H6066" s="91"/>
      <c r="I6066" s="91"/>
      <c r="J6066" s="92">
        <v>0</v>
      </c>
      <c r="K6066" s="93">
        <v>70382</v>
      </c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>
        <v>0</v>
      </c>
      <c r="K6067" s="26">
        <v>0</v>
      </c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>
        <v>0</v>
      </c>
      <c r="K6068" s="26">
        <v>0</v>
      </c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22544.5</v>
      </c>
      <c r="F6069" s="90"/>
      <c r="G6069" s="90"/>
      <c r="H6069" s="96"/>
      <c r="I6069" s="96"/>
      <c r="J6069" s="25">
        <v>0</v>
      </c>
      <c r="K6069" s="26">
        <v>22544.5</v>
      </c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17903</v>
      </c>
      <c r="E6070" s="24">
        <f t="shared" si="139"/>
        <v>55663.55</v>
      </c>
      <c r="F6070" s="90"/>
      <c r="G6070" s="90"/>
      <c r="H6070" s="91"/>
      <c r="I6070" s="91"/>
      <c r="J6070" s="92">
        <v>17903</v>
      </c>
      <c r="K6070" s="93">
        <v>55663.55</v>
      </c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811.26</v>
      </c>
      <c r="E6071" s="24">
        <f t="shared" si="139"/>
        <v>0</v>
      </c>
      <c r="F6071" s="90"/>
      <c r="G6071" s="90"/>
      <c r="H6071" s="96"/>
      <c r="I6071" s="96"/>
      <c r="J6071" s="25">
        <v>811.26</v>
      </c>
      <c r="K6071" s="26">
        <v>0</v>
      </c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>
        <v>0</v>
      </c>
      <c r="K6072" s="26">
        <v>0</v>
      </c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10086.5</v>
      </c>
      <c r="E6076" s="24">
        <f t="shared" si="139"/>
        <v>0</v>
      </c>
      <c r="F6076" s="90"/>
      <c r="G6076" s="90"/>
      <c r="H6076" s="96"/>
      <c r="I6076" s="96"/>
      <c r="J6076" s="25">
        <v>10086.5</v>
      </c>
      <c r="K6076" s="26">
        <v>0</v>
      </c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>
        <v>0</v>
      </c>
      <c r="K6079" s="26">
        <v>0</v>
      </c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240385.83</v>
      </c>
      <c r="E6080" s="24">
        <f t="shared" si="139"/>
        <v>0</v>
      </c>
      <c r="F6080" s="90"/>
      <c r="G6080" s="90"/>
      <c r="H6080" s="96"/>
      <c r="I6080" s="96"/>
      <c r="J6080" s="25">
        <v>240385.83</v>
      </c>
      <c r="K6080" s="26">
        <v>0</v>
      </c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>
        <v>0</v>
      </c>
      <c r="K6081" s="26">
        <v>0</v>
      </c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51216</v>
      </c>
      <c r="F6085" s="90"/>
      <c r="G6085" s="90"/>
      <c r="H6085" s="91"/>
      <c r="I6085" s="91"/>
      <c r="J6085" s="92">
        <v>0</v>
      </c>
      <c r="K6085" s="93">
        <v>51216</v>
      </c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3251</v>
      </c>
      <c r="F6086" s="90"/>
      <c r="G6086" s="90"/>
      <c r="H6086" s="96"/>
      <c r="I6086" s="96"/>
      <c r="J6086" s="25">
        <v>0</v>
      </c>
      <c r="K6086" s="26">
        <v>3251</v>
      </c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4965</v>
      </c>
      <c r="F6091" s="90"/>
      <c r="G6091" s="90"/>
      <c r="H6091" s="96"/>
      <c r="I6091" s="96"/>
      <c r="J6091" s="25">
        <v>0</v>
      </c>
      <c r="K6091" s="26">
        <v>4965</v>
      </c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9064</v>
      </c>
      <c r="F6092" s="90"/>
      <c r="G6092" s="90"/>
      <c r="H6092" s="96"/>
      <c r="I6092" s="96"/>
      <c r="J6092" s="25">
        <v>0</v>
      </c>
      <c r="K6092" s="26">
        <v>9064</v>
      </c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34512.080000000002</v>
      </c>
      <c r="E6095" s="24">
        <f t="shared" si="139"/>
        <v>0</v>
      </c>
      <c r="F6095" s="90"/>
      <c r="G6095" s="90"/>
      <c r="H6095" s="96"/>
      <c r="I6095" s="96"/>
      <c r="J6095" s="25">
        <v>34512.080000000002</v>
      </c>
      <c r="K6095" s="26">
        <v>0</v>
      </c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>
        <v>0</v>
      </c>
      <c r="K6096" s="26">
        <v>0</v>
      </c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16009.5</v>
      </c>
      <c r="F6102" s="90"/>
      <c r="G6102" s="90"/>
      <c r="H6102" s="96"/>
      <c r="I6102" s="96"/>
      <c r="J6102" s="25">
        <v>0</v>
      </c>
      <c r="K6102" s="26">
        <v>16009.5</v>
      </c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1678.5</v>
      </c>
      <c r="F6103" s="90"/>
      <c r="G6103" s="90"/>
      <c r="H6103" s="96"/>
      <c r="I6103" s="96"/>
      <c r="J6103" s="25">
        <v>0</v>
      </c>
      <c r="K6103" s="26">
        <v>1678.5</v>
      </c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11532.54</v>
      </c>
      <c r="E6104" s="24">
        <f t="shared" si="139"/>
        <v>0</v>
      </c>
      <c r="F6104" s="90"/>
      <c r="G6104" s="90"/>
      <c r="H6104" s="96"/>
      <c r="I6104" s="96"/>
      <c r="J6104" s="25">
        <v>11532.54</v>
      </c>
      <c r="K6104" s="26">
        <v>0</v>
      </c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1235.72</v>
      </c>
      <c r="E6107" s="24">
        <f t="shared" si="139"/>
        <v>0</v>
      </c>
      <c r="F6107" s="90"/>
      <c r="G6107" s="90"/>
      <c r="H6107" s="96"/>
      <c r="I6107" s="96"/>
      <c r="J6107" s="25">
        <v>1235.72</v>
      </c>
      <c r="K6107" s="26">
        <v>0</v>
      </c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7048</v>
      </c>
      <c r="F6122" s="90"/>
      <c r="G6122" s="90"/>
      <c r="H6122" s="96"/>
      <c r="I6122" s="96"/>
      <c r="J6122" s="25">
        <v>0</v>
      </c>
      <c r="K6122" s="26">
        <v>7048</v>
      </c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>
        <v>0</v>
      </c>
      <c r="K6123" s="93">
        <v>0</v>
      </c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7048</v>
      </c>
      <c r="E6124" s="24">
        <f t="shared" si="141"/>
        <v>0</v>
      </c>
      <c r="F6124" s="90"/>
      <c r="G6124" s="90"/>
      <c r="H6124" s="91"/>
      <c r="I6124" s="91"/>
      <c r="J6124" s="92">
        <v>7048</v>
      </c>
      <c r="K6124" s="93">
        <v>0</v>
      </c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58766.67</v>
      </c>
      <c r="F6133" s="90"/>
      <c r="G6133" s="90"/>
      <c r="H6133" s="96"/>
      <c r="I6133" s="96"/>
      <c r="J6133" s="25">
        <v>0</v>
      </c>
      <c r="K6133" s="26">
        <v>58766.67</v>
      </c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8331.4</v>
      </c>
      <c r="F6136" s="90"/>
      <c r="G6136" s="90"/>
      <c r="H6136" s="96"/>
      <c r="I6136" s="96"/>
      <c r="J6136" s="25">
        <v>0</v>
      </c>
      <c r="K6136" s="26">
        <v>8331.4</v>
      </c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1700487.58</v>
      </c>
      <c r="F6140" s="90"/>
      <c r="G6140" s="90"/>
      <c r="H6140" s="91"/>
      <c r="I6140" s="91"/>
      <c r="J6140" s="92">
        <v>0</v>
      </c>
      <c r="K6140" s="93">
        <v>1700487.58</v>
      </c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67667.33</v>
      </c>
      <c r="F6145" s="90"/>
      <c r="G6145" s="90"/>
      <c r="H6145" s="91"/>
      <c r="I6145" s="91"/>
      <c r="J6145" s="92">
        <v>0</v>
      </c>
      <c r="K6145" s="93">
        <v>67667.33</v>
      </c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12800</v>
      </c>
      <c r="F6158" s="90"/>
      <c r="G6158" s="90"/>
      <c r="H6158" s="96"/>
      <c r="I6158" s="96"/>
      <c r="J6158" s="25">
        <v>0</v>
      </c>
      <c r="K6158" s="26">
        <v>12800</v>
      </c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600</v>
      </c>
      <c r="F6161" s="90"/>
      <c r="G6161" s="90"/>
      <c r="H6161" s="96"/>
      <c r="I6161" s="96"/>
      <c r="J6161" s="25">
        <v>0</v>
      </c>
      <c r="K6161" s="26">
        <v>600</v>
      </c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73250</v>
      </c>
      <c r="F6168" s="90"/>
      <c r="G6168" s="90"/>
      <c r="H6168" s="91"/>
      <c r="I6168" s="91"/>
      <c r="J6168" s="92">
        <v>0</v>
      </c>
      <c r="K6168" s="93">
        <v>73250</v>
      </c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2600</v>
      </c>
      <c r="F6171" s="90"/>
      <c r="G6171" s="90"/>
      <c r="H6171" s="91"/>
      <c r="I6171" s="91"/>
      <c r="J6171" s="92">
        <v>0</v>
      </c>
      <c r="K6171" s="93">
        <v>2600</v>
      </c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11100</v>
      </c>
      <c r="F6172" s="90"/>
      <c r="G6172" s="90"/>
      <c r="H6172" s="91"/>
      <c r="I6172" s="91"/>
      <c r="J6172" s="92">
        <v>0</v>
      </c>
      <c r="K6172" s="93">
        <v>11100</v>
      </c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1317882.58</v>
      </c>
      <c r="E6173" s="24">
        <f t="shared" si="141"/>
        <v>0</v>
      </c>
      <c r="F6173" s="90"/>
      <c r="G6173" s="90"/>
      <c r="H6173" s="91"/>
      <c r="I6173" s="91"/>
      <c r="J6173" s="92">
        <v>1317882.58</v>
      </c>
      <c r="K6173" s="93">
        <v>0</v>
      </c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69000</v>
      </c>
      <c r="E6174" s="24">
        <f t="shared" si="141"/>
        <v>0</v>
      </c>
      <c r="F6174" s="90"/>
      <c r="G6174" s="90"/>
      <c r="H6174" s="96"/>
      <c r="I6174" s="96"/>
      <c r="J6174" s="25">
        <v>69000</v>
      </c>
      <c r="K6174" s="26">
        <v>0</v>
      </c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48300</v>
      </c>
      <c r="E6176" s="24">
        <f t="shared" si="141"/>
        <v>0</v>
      </c>
      <c r="F6176" s="90"/>
      <c r="G6176" s="90"/>
      <c r="H6176" s="96"/>
      <c r="I6176" s="96"/>
      <c r="J6176" s="25">
        <v>48300</v>
      </c>
      <c r="K6176" s="26">
        <v>0</v>
      </c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123840</v>
      </c>
      <c r="E6183" s="24">
        <f t="shared" si="143"/>
        <v>0</v>
      </c>
      <c r="F6183" s="90"/>
      <c r="G6183" s="90"/>
      <c r="H6183" s="91"/>
      <c r="I6183" s="91"/>
      <c r="J6183" s="92">
        <v>123840</v>
      </c>
      <c r="K6183" s="93">
        <v>0</v>
      </c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59600</v>
      </c>
      <c r="E6184" s="24">
        <f t="shared" si="143"/>
        <v>0</v>
      </c>
      <c r="F6184" s="90"/>
      <c r="G6184" s="90"/>
      <c r="H6184" s="91"/>
      <c r="I6184" s="91"/>
      <c r="J6184" s="92">
        <v>59600</v>
      </c>
      <c r="K6184" s="93">
        <v>0</v>
      </c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21615</v>
      </c>
      <c r="E6185" s="24">
        <f t="shared" si="143"/>
        <v>0</v>
      </c>
      <c r="F6185" s="90"/>
      <c r="G6185" s="90"/>
      <c r="H6185" s="96"/>
      <c r="I6185" s="96"/>
      <c r="J6185" s="25">
        <v>21615</v>
      </c>
      <c r="K6185" s="26">
        <v>0</v>
      </c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220110</v>
      </c>
      <c r="E6187" s="24">
        <f t="shared" si="143"/>
        <v>0</v>
      </c>
      <c r="F6187" s="90"/>
      <c r="G6187" s="90"/>
      <c r="H6187" s="96"/>
      <c r="I6187" s="96"/>
      <c r="J6187" s="25">
        <v>220110</v>
      </c>
      <c r="K6187" s="26">
        <v>0</v>
      </c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158390</v>
      </c>
      <c r="E6188" s="24">
        <f t="shared" si="143"/>
        <v>0</v>
      </c>
      <c r="F6188" s="90"/>
      <c r="G6188" s="90"/>
      <c r="H6188" s="96"/>
      <c r="I6188" s="96"/>
      <c r="J6188" s="25">
        <v>158390</v>
      </c>
      <c r="K6188" s="26">
        <v>0</v>
      </c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31427</v>
      </c>
      <c r="E6190" s="24">
        <f t="shared" si="143"/>
        <v>0</v>
      </c>
      <c r="F6190" s="90"/>
      <c r="G6190" s="90"/>
      <c r="H6190" s="96"/>
      <c r="I6190" s="96"/>
      <c r="J6190" s="25">
        <v>31427</v>
      </c>
      <c r="K6190" s="26">
        <v>0</v>
      </c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63070</v>
      </c>
      <c r="E6192" s="24">
        <f t="shared" si="143"/>
        <v>0</v>
      </c>
      <c r="F6192" s="90"/>
      <c r="G6192" s="90"/>
      <c r="H6192" s="96"/>
      <c r="I6192" s="96"/>
      <c r="J6192" s="25">
        <v>63070</v>
      </c>
      <c r="K6192" s="26">
        <v>0</v>
      </c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1995</v>
      </c>
      <c r="E6193" s="24">
        <f t="shared" si="143"/>
        <v>0</v>
      </c>
      <c r="F6193" s="90"/>
      <c r="G6193" s="90"/>
      <c r="H6193" s="96"/>
      <c r="I6193" s="96"/>
      <c r="J6193" s="25">
        <v>1995</v>
      </c>
      <c r="K6193" s="26">
        <v>0</v>
      </c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16800</v>
      </c>
      <c r="E6199" s="24">
        <f t="shared" si="143"/>
        <v>0</v>
      </c>
      <c r="F6199" s="90"/>
      <c r="G6199" s="90"/>
      <c r="H6199" s="91"/>
      <c r="I6199" s="91"/>
      <c r="J6199" s="92">
        <v>16800</v>
      </c>
      <c r="K6199" s="93">
        <v>0</v>
      </c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50000</v>
      </c>
      <c r="E6201" s="24">
        <f t="shared" si="143"/>
        <v>0</v>
      </c>
      <c r="F6201" s="90"/>
      <c r="G6201" s="90"/>
      <c r="H6201" s="96"/>
      <c r="I6201" s="96"/>
      <c r="J6201" s="25">
        <v>50000</v>
      </c>
      <c r="K6201" s="26">
        <v>0</v>
      </c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24865.65</v>
      </c>
      <c r="E6205" s="24">
        <f t="shared" si="143"/>
        <v>0</v>
      </c>
      <c r="F6205" s="90"/>
      <c r="G6205" s="90"/>
      <c r="H6205" s="96"/>
      <c r="I6205" s="96"/>
      <c r="J6205" s="25">
        <v>24865.65</v>
      </c>
      <c r="K6205" s="26">
        <v>0</v>
      </c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37298.480000000003</v>
      </c>
      <c r="E6206" s="24">
        <f t="shared" si="143"/>
        <v>0</v>
      </c>
      <c r="F6206" s="90"/>
      <c r="G6206" s="90"/>
      <c r="H6206" s="96"/>
      <c r="I6206" s="96"/>
      <c r="J6206" s="25">
        <v>37298.480000000003</v>
      </c>
      <c r="K6206" s="26">
        <v>0</v>
      </c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5503.2</v>
      </c>
      <c r="E6207" s="24">
        <f t="shared" si="143"/>
        <v>0</v>
      </c>
      <c r="F6207" s="90"/>
      <c r="G6207" s="90"/>
      <c r="H6207" s="91"/>
      <c r="I6207" s="91"/>
      <c r="J6207" s="92">
        <v>5503.2</v>
      </c>
      <c r="K6207" s="93">
        <v>0</v>
      </c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2250</v>
      </c>
      <c r="E6208" s="24">
        <f t="shared" si="143"/>
        <v>0</v>
      </c>
      <c r="F6208" s="90"/>
      <c r="G6208" s="90"/>
      <c r="H6208" s="96"/>
      <c r="I6208" s="96"/>
      <c r="J6208" s="25">
        <v>2250</v>
      </c>
      <c r="K6208" s="26">
        <v>0</v>
      </c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7103</v>
      </c>
      <c r="E6209" s="24">
        <f t="shared" si="143"/>
        <v>0</v>
      </c>
      <c r="F6209" s="90"/>
      <c r="G6209" s="90"/>
      <c r="H6209" s="96"/>
      <c r="I6209" s="96"/>
      <c r="J6209" s="25">
        <v>7103</v>
      </c>
      <c r="K6209" s="26">
        <v>0</v>
      </c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>
        <v>0</v>
      </c>
      <c r="K6212" s="26">
        <v>0</v>
      </c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4500</v>
      </c>
      <c r="E6213" s="24">
        <f t="shared" si="143"/>
        <v>0</v>
      </c>
      <c r="F6213" s="90"/>
      <c r="G6213" s="90"/>
      <c r="H6213" s="96"/>
      <c r="I6213" s="96"/>
      <c r="J6213" s="25">
        <v>4500</v>
      </c>
      <c r="K6213" s="26">
        <v>0</v>
      </c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63800</v>
      </c>
      <c r="E6216" s="24">
        <f t="shared" si="143"/>
        <v>0</v>
      </c>
      <c r="F6216" s="90"/>
      <c r="G6216" s="90"/>
      <c r="H6216" s="96"/>
      <c r="I6216" s="96"/>
      <c r="J6216" s="25">
        <v>63800</v>
      </c>
      <c r="K6216" s="26">
        <v>0</v>
      </c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7200</v>
      </c>
      <c r="E6217" s="24">
        <f t="shared" si="143"/>
        <v>0</v>
      </c>
      <c r="F6217" s="90"/>
      <c r="G6217" s="90"/>
      <c r="H6217" s="91"/>
      <c r="I6217" s="91"/>
      <c r="J6217" s="92">
        <v>7200</v>
      </c>
      <c r="K6217" s="93">
        <v>0</v>
      </c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>
        <v>0</v>
      </c>
      <c r="K6218" s="26">
        <v>0</v>
      </c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337400</v>
      </c>
      <c r="E6220" s="24">
        <f t="shared" si="143"/>
        <v>0</v>
      </c>
      <c r="F6220" s="90"/>
      <c r="G6220" s="90"/>
      <c r="H6220" s="96"/>
      <c r="I6220" s="96"/>
      <c r="J6220" s="25">
        <v>337400</v>
      </c>
      <c r="K6220" s="26">
        <v>0</v>
      </c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2100</v>
      </c>
      <c r="E6227" s="24">
        <f t="shared" si="143"/>
        <v>0</v>
      </c>
      <c r="F6227" s="90"/>
      <c r="G6227" s="90"/>
      <c r="H6227" s="91"/>
      <c r="I6227" s="91"/>
      <c r="J6227" s="92">
        <v>2100</v>
      </c>
      <c r="K6227" s="93">
        <v>0</v>
      </c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500</v>
      </c>
      <c r="E6228" s="24">
        <f t="shared" si="143"/>
        <v>0</v>
      </c>
      <c r="F6228" s="90"/>
      <c r="G6228" s="90"/>
      <c r="H6228" s="91"/>
      <c r="I6228" s="91"/>
      <c r="J6228" s="92">
        <v>500</v>
      </c>
      <c r="K6228" s="93">
        <v>0</v>
      </c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>
        <v>0</v>
      </c>
      <c r="K6243" s="26">
        <v>0</v>
      </c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>
        <v>0</v>
      </c>
      <c r="K6245" s="26">
        <v>0</v>
      </c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>
        <v>0</v>
      </c>
      <c r="K6249" s="26">
        <v>0</v>
      </c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12886</v>
      </c>
      <c r="E6252" s="24">
        <f t="shared" si="145"/>
        <v>0</v>
      </c>
      <c r="F6252" s="90"/>
      <c r="G6252" s="90"/>
      <c r="H6252" s="96"/>
      <c r="I6252" s="96"/>
      <c r="J6252" s="25">
        <v>12886</v>
      </c>
      <c r="K6252" s="26">
        <v>0</v>
      </c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9500</v>
      </c>
      <c r="E6253" s="24">
        <f t="shared" si="145"/>
        <v>0</v>
      </c>
      <c r="F6253" s="90"/>
      <c r="G6253" s="90"/>
      <c r="H6253" s="96"/>
      <c r="I6253" s="96"/>
      <c r="J6253" s="25">
        <v>9500</v>
      </c>
      <c r="K6253" s="26">
        <v>0</v>
      </c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>
        <v>0</v>
      </c>
      <c r="K6254" s="93">
        <v>0</v>
      </c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22480</v>
      </c>
      <c r="E6256" s="24">
        <f t="shared" si="145"/>
        <v>0</v>
      </c>
      <c r="F6256" s="90"/>
      <c r="G6256" s="90"/>
      <c r="H6256" s="91"/>
      <c r="I6256" s="91"/>
      <c r="J6256" s="92">
        <v>22480</v>
      </c>
      <c r="K6256" s="93">
        <v>0</v>
      </c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25039.7</v>
      </c>
      <c r="E6257" s="24">
        <f t="shared" si="145"/>
        <v>0</v>
      </c>
      <c r="F6257" s="90"/>
      <c r="G6257" s="90"/>
      <c r="H6257" s="96"/>
      <c r="I6257" s="96"/>
      <c r="J6257" s="25">
        <v>25039.7</v>
      </c>
      <c r="K6257" s="26">
        <v>0</v>
      </c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68750</v>
      </c>
      <c r="E6261" s="24">
        <f t="shared" si="145"/>
        <v>0</v>
      </c>
      <c r="F6261" s="90"/>
      <c r="G6261" s="90"/>
      <c r="H6261" s="96"/>
      <c r="I6261" s="96"/>
      <c r="J6261" s="25">
        <v>68750</v>
      </c>
      <c r="K6261" s="26">
        <v>0</v>
      </c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45500</v>
      </c>
      <c r="E6263" s="24">
        <f t="shared" si="145"/>
        <v>0</v>
      </c>
      <c r="F6263" s="90"/>
      <c r="G6263" s="90"/>
      <c r="H6263" s="96"/>
      <c r="I6263" s="96"/>
      <c r="J6263" s="25">
        <v>45500</v>
      </c>
      <c r="K6263" s="26">
        <v>0</v>
      </c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>
        <v>0</v>
      </c>
      <c r="K6266" s="26">
        <v>0</v>
      </c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>
        <v>0</v>
      </c>
      <c r="K6273" s="26">
        <v>0</v>
      </c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20070</v>
      </c>
      <c r="E6274" s="24">
        <f t="shared" si="145"/>
        <v>0</v>
      </c>
      <c r="F6274" s="90"/>
      <c r="G6274" s="90"/>
      <c r="H6274" s="96"/>
      <c r="I6274" s="96"/>
      <c r="J6274" s="25">
        <v>20070</v>
      </c>
      <c r="K6274" s="26">
        <v>0</v>
      </c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8100</v>
      </c>
      <c r="E6278" s="24">
        <f t="shared" si="145"/>
        <v>0</v>
      </c>
      <c r="F6278" s="90"/>
      <c r="G6278" s="90"/>
      <c r="H6278" s="96"/>
      <c r="I6278" s="96"/>
      <c r="J6278" s="25">
        <v>8100</v>
      </c>
      <c r="K6278" s="26">
        <v>0</v>
      </c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3780</v>
      </c>
      <c r="E6280" s="24">
        <f t="shared" si="145"/>
        <v>0</v>
      </c>
      <c r="F6280" s="90"/>
      <c r="G6280" s="90"/>
      <c r="H6280" s="96"/>
      <c r="I6280" s="96"/>
      <c r="J6280" s="25">
        <v>3780</v>
      </c>
      <c r="K6280" s="26">
        <v>0</v>
      </c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30555</v>
      </c>
      <c r="E6282" s="24">
        <f t="shared" si="145"/>
        <v>0</v>
      </c>
      <c r="F6282" s="90"/>
      <c r="G6282" s="90"/>
      <c r="H6282" s="96"/>
      <c r="I6282" s="96"/>
      <c r="J6282" s="25">
        <v>30555</v>
      </c>
      <c r="K6282" s="26">
        <v>0</v>
      </c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48596</v>
      </c>
      <c r="E6283" s="24">
        <f t="shared" si="145"/>
        <v>0</v>
      </c>
      <c r="F6283" s="90"/>
      <c r="G6283" s="90"/>
      <c r="H6283" s="96"/>
      <c r="I6283" s="96"/>
      <c r="J6283" s="25">
        <v>48596</v>
      </c>
      <c r="K6283" s="26">
        <v>0</v>
      </c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>
        <v>0</v>
      </c>
      <c r="K6284" s="26">
        <v>0</v>
      </c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>
        <v>0</v>
      </c>
      <c r="K6286" s="26">
        <v>0</v>
      </c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61497.07</v>
      </c>
      <c r="E6287" s="24">
        <f t="shared" si="145"/>
        <v>0</v>
      </c>
      <c r="F6287" s="90"/>
      <c r="G6287" s="90"/>
      <c r="H6287" s="96"/>
      <c r="I6287" s="96"/>
      <c r="J6287" s="25">
        <v>61497.07</v>
      </c>
      <c r="K6287" s="26">
        <v>0</v>
      </c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2288.63</v>
      </c>
      <c r="E6289" s="24">
        <f t="shared" si="145"/>
        <v>0</v>
      </c>
      <c r="F6289" s="90"/>
      <c r="G6289" s="90"/>
      <c r="H6289" s="96"/>
      <c r="I6289" s="96"/>
      <c r="J6289" s="25">
        <v>2288.63</v>
      </c>
      <c r="K6289" s="26">
        <v>0</v>
      </c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2878.3</v>
      </c>
      <c r="E6290" s="24">
        <f t="shared" si="145"/>
        <v>0</v>
      </c>
      <c r="F6290" s="90"/>
      <c r="G6290" s="90"/>
      <c r="H6290" s="96"/>
      <c r="I6290" s="96"/>
      <c r="J6290" s="25">
        <v>2878.3</v>
      </c>
      <c r="K6290" s="26">
        <v>0</v>
      </c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322</v>
      </c>
      <c r="E6291" s="24">
        <f t="shared" si="145"/>
        <v>0</v>
      </c>
      <c r="F6291" s="90"/>
      <c r="G6291" s="90"/>
      <c r="H6291" s="96"/>
      <c r="I6291" s="96"/>
      <c r="J6291" s="25">
        <v>322</v>
      </c>
      <c r="K6291" s="26">
        <v>0</v>
      </c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300416.37</v>
      </c>
      <c r="E6294" s="24">
        <f t="shared" si="145"/>
        <v>0</v>
      </c>
      <c r="F6294" s="90"/>
      <c r="G6294" s="90"/>
      <c r="H6294" s="96"/>
      <c r="I6294" s="96"/>
      <c r="J6294" s="25">
        <v>300416.37</v>
      </c>
      <c r="K6294" s="26">
        <v>0</v>
      </c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6470</v>
      </c>
      <c r="E6295" s="24">
        <f t="shared" si="145"/>
        <v>0</v>
      </c>
      <c r="F6295" s="90"/>
      <c r="G6295" s="90"/>
      <c r="H6295" s="96"/>
      <c r="I6295" s="96"/>
      <c r="J6295" s="25">
        <v>6470</v>
      </c>
      <c r="K6295" s="26">
        <v>0</v>
      </c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29814.35</v>
      </c>
      <c r="E6296" s="24">
        <f t="shared" si="145"/>
        <v>0</v>
      </c>
      <c r="F6296" s="90"/>
      <c r="G6296" s="90"/>
      <c r="H6296" s="96"/>
      <c r="I6296" s="96"/>
      <c r="J6296" s="25">
        <v>29814.35</v>
      </c>
      <c r="K6296" s="26">
        <v>0</v>
      </c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155046.5</v>
      </c>
      <c r="E6297" s="24">
        <f t="shared" si="145"/>
        <v>0</v>
      </c>
      <c r="F6297" s="90"/>
      <c r="G6297" s="90"/>
      <c r="H6297" s="96"/>
      <c r="I6297" s="96"/>
      <c r="J6297" s="25">
        <v>155046.5</v>
      </c>
      <c r="K6297" s="26">
        <v>0</v>
      </c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34180</v>
      </c>
      <c r="E6298" s="24">
        <f t="shared" si="145"/>
        <v>0</v>
      </c>
      <c r="F6298" s="90"/>
      <c r="G6298" s="90"/>
      <c r="H6298" s="96"/>
      <c r="I6298" s="96"/>
      <c r="J6298" s="25">
        <v>34180</v>
      </c>
      <c r="K6298" s="26">
        <v>0</v>
      </c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>
        <v>0</v>
      </c>
      <c r="K6299" s="93">
        <v>0</v>
      </c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2705</v>
      </c>
      <c r="E6300" s="24">
        <f t="shared" si="145"/>
        <v>0</v>
      </c>
      <c r="F6300" s="90"/>
      <c r="G6300" s="90"/>
      <c r="H6300" s="96"/>
      <c r="I6300" s="96"/>
      <c r="J6300" s="25">
        <v>2705</v>
      </c>
      <c r="K6300" s="26">
        <v>0</v>
      </c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122550</v>
      </c>
      <c r="E6302" s="24">
        <f t="shared" si="145"/>
        <v>0</v>
      </c>
      <c r="F6302" s="90"/>
      <c r="G6302" s="90"/>
      <c r="H6302" s="96"/>
      <c r="I6302" s="96"/>
      <c r="J6302" s="25">
        <v>122550</v>
      </c>
      <c r="K6302" s="26">
        <v>0</v>
      </c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>
        <v>0</v>
      </c>
      <c r="K6312" s="26">
        <v>0</v>
      </c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8790</v>
      </c>
      <c r="E6313" s="24">
        <f t="shared" si="147"/>
        <v>0</v>
      </c>
      <c r="F6313" s="90"/>
      <c r="G6313" s="90"/>
      <c r="H6313" s="96"/>
      <c r="I6313" s="96"/>
      <c r="J6313" s="25">
        <v>8790</v>
      </c>
      <c r="K6313" s="26">
        <v>0</v>
      </c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31047.5</v>
      </c>
      <c r="E6315" s="24">
        <f t="shared" si="147"/>
        <v>0</v>
      </c>
      <c r="F6315" s="90"/>
      <c r="G6315" s="90"/>
      <c r="H6315" s="91"/>
      <c r="I6315" s="91"/>
      <c r="J6315" s="92">
        <v>31047.5</v>
      </c>
      <c r="K6315" s="93">
        <v>0</v>
      </c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420000</v>
      </c>
      <c r="E6322" s="24">
        <f t="shared" si="147"/>
        <v>2956.5</v>
      </c>
      <c r="F6322" s="90"/>
      <c r="G6322" s="90"/>
      <c r="H6322" s="96"/>
      <c r="I6322" s="96"/>
      <c r="J6322" s="25">
        <v>420000</v>
      </c>
      <c r="K6322" s="26">
        <v>2956.5</v>
      </c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59272.5</v>
      </c>
      <c r="E6323" s="24">
        <f t="shared" si="147"/>
        <v>0</v>
      </c>
      <c r="F6323" s="90"/>
      <c r="G6323" s="90"/>
      <c r="H6323" s="96"/>
      <c r="I6323" s="96"/>
      <c r="J6323" s="25">
        <v>59272.5</v>
      </c>
      <c r="K6323" s="26">
        <v>0</v>
      </c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20000</v>
      </c>
      <c r="E6327" s="24">
        <f t="shared" si="147"/>
        <v>0</v>
      </c>
      <c r="F6327" s="90"/>
      <c r="G6327" s="90"/>
      <c r="H6327" s="96"/>
      <c r="I6327" s="96"/>
      <c r="J6327" s="25">
        <v>20000</v>
      </c>
      <c r="K6327" s="26">
        <v>0</v>
      </c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5000</v>
      </c>
      <c r="E6329" s="24">
        <f t="shared" si="147"/>
        <v>0</v>
      </c>
      <c r="F6329" s="90"/>
      <c r="G6329" s="90"/>
      <c r="H6329" s="96"/>
      <c r="I6329" s="96"/>
      <c r="J6329" s="25">
        <v>5000</v>
      </c>
      <c r="K6329" s="26">
        <v>0</v>
      </c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>
        <v>0</v>
      </c>
      <c r="K6330" s="26">
        <v>0</v>
      </c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>
        <v>0</v>
      </c>
      <c r="K6331" s="93">
        <v>0</v>
      </c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22400</v>
      </c>
      <c r="E6333" s="24">
        <f t="shared" si="147"/>
        <v>0</v>
      </c>
      <c r="F6333" s="90"/>
      <c r="G6333" s="90"/>
      <c r="H6333" s="91"/>
      <c r="I6333" s="91"/>
      <c r="J6333" s="92">
        <v>22400</v>
      </c>
      <c r="K6333" s="93">
        <v>0</v>
      </c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12200</v>
      </c>
      <c r="E6334" s="24">
        <f t="shared" si="147"/>
        <v>0</v>
      </c>
      <c r="F6334" s="90"/>
      <c r="G6334" s="90"/>
      <c r="H6334" s="96"/>
      <c r="I6334" s="96"/>
      <c r="J6334" s="25">
        <v>12200</v>
      </c>
      <c r="K6334" s="26">
        <v>0</v>
      </c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7666.67</v>
      </c>
      <c r="E6337" s="24">
        <f t="shared" si="147"/>
        <v>0</v>
      </c>
      <c r="F6337" s="90"/>
      <c r="G6337" s="90"/>
      <c r="H6337" s="91"/>
      <c r="I6337" s="91"/>
      <c r="J6337" s="92">
        <v>7666.67</v>
      </c>
      <c r="K6337" s="93">
        <v>0</v>
      </c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33233.33</v>
      </c>
      <c r="E6343" s="24">
        <f t="shared" si="147"/>
        <v>0</v>
      </c>
      <c r="F6343" s="90"/>
      <c r="G6343" s="90"/>
      <c r="H6343" s="96"/>
      <c r="I6343" s="96"/>
      <c r="J6343" s="25">
        <v>33233.33</v>
      </c>
      <c r="K6343" s="26">
        <v>0</v>
      </c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21166.67</v>
      </c>
      <c r="E6348" s="24">
        <f t="shared" si="147"/>
        <v>0</v>
      </c>
      <c r="F6348" s="90"/>
      <c r="G6348" s="90"/>
      <c r="H6348" s="96"/>
      <c r="I6348" s="96"/>
      <c r="J6348" s="25">
        <v>21166.67</v>
      </c>
      <c r="K6348" s="26">
        <v>0</v>
      </c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10183.17</v>
      </c>
      <c r="E6360" s="24">
        <f t="shared" si="147"/>
        <v>0</v>
      </c>
      <c r="F6360" s="90"/>
      <c r="G6360" s="90"/>
      <c r="H6360" s="91"/>
      <c r="I6360" s="91"/>
      <c r="J6360" s="92">
        <v>10183.17</v>
      </c>
      <c r="K6360" s="93">
        <v>0</v>
      </c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444.44</v>
      </c>
      <c r="E6361" s="24">
        <f t="shared" si="147"/>
        <v>0</v>
      </c>
      <c r="F6361" s="90"/>
      <c r="G6361" s="90"/>
      <c r="H6361" s="96"/>
      <c r="I6361" s="96"/>
      <c r="J6361" s="25">
        <v>444.44</v>
      </c>
      <c r="K6361" s="26">
        <v>0</v>
      </c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3330.58</v>
      </c>
      <c r="E6362" s="24">
        <f t="shared" si="147"/>
        <v>0</v>
      </c>
      <c r="F6362" s="90"/>
      <c r="G6362" s="90"/>
      <c r="H6362" s="91"/>
      <c r="I6362" s="91"/>
      <c r="J6362" s="92">
        <v>3330.58</v>
      </c>
      <c r="K6362" s="93">
        <v>0</v>
      </c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316.67</v>
      </c>
      <c r="E6367" s="24">
        <f t="shared" si="147"/>
        <v>0</v>
      </c>
      <c r="F6367" s="90"/>
      <c r="G6367" s="90"/>
      <c r="H6367" s="91"/>
      <c r="I6367" s="91"/>
      <c r="J6367" s="92">
        <v>316.67</v>
      </c>
      <c r="K6367" s="93">
        <v>0</v>
      </c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3996.94</v>
      </c>
      <c r="E6368" s="24">
        <f t="shared" si="147"/>
        <v>0</v>
      </c>
      <c r="F6368" s="90"/>
      <c r="G6368" s="90"/>
      <c r="H6368" s="96"/>
      <c r="I6368" s="96"/>
      <c r="J6368" s="25">
        <v>3996.94</v>
      </c>
      <c r="K6368" s="26">
        <v>0</v>
      </c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24166.67</v>
      </c>
      <c r="E6370" s="24">
        <f t="shared" si="147"/>
        <v>0</v>
      </c>
      <c r="F6370" s="90"/>
      <c r="G6370" s="90"/>
      <c r="H6370" s="91"/>
      <c r="I6370" s="91"/>
      <c r="J6370" s="92">
        <v>24166.67</v>
      </c>
      <c r="K6370" s="93">
        <v>0</v>
      </c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3390.18</v>
      </c>
      <c r="E6371" s="24">
        <f t="shared" si="147"/>
        <v>0</v>
      </c>
      <c r="F6371" s="90"/>
      <c r="G6371" s="90"/>
      <c r="H6371" s="91"/>
      <c r="I6371" s="91"/>
      <c r="J6371" s="92">
        <v>3390.18</v>
      </c>
      <c r="K6371" s="93">
        <v>0</v>
      </c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125935.05</v>
      </c>
      <c r="E6374" s="24">
        <f t="shared" si="149"/>
        <v>0</v>
      </c>
      <c r="F6374" s="90"/>
      <c r="G6374" s="90"/>
      <c r="H6374" s="91"/>
      <c r="I6374" s="91"/>
      <c r="J6374" s="92">
        <v>125935.05</v>
      </c>
      <c r="K6374" s="93">
        <v>0</v>
      </c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11216.39</v>
      </c>
      <c r="E6375" s="24">
        <f t="shared" si="149"/>
        <v>0</v>
      </c>
      <c r="F6375" s="90"/>
      <c r="G6375" s="90"/>
      <c r="H6375" s="91"/>
      <c r="I6375" s="91"/>
      <c r="J6375" s="92">
        <v>11216.39</v>
      </c>
      <c r="K6375" s="93">
        <v>0</v>
      </c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5225</v>
      </c>
      <c r="E6376" s="24">
        <f t="shared" si="149"/>
        <v>0</v>
      </c>
      <c r="F6376" s="90"/>
      <c r="G6376" s="90"/>
      <c r="H6376" s="96"/>
      <c r="I6376" s="96"/>
      <c r="J6376" s="25">
        <v>5225</v>
      </c>
      <c r="K6376" s="26">
        <v>0</v>
      </c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268640.05</v>
      </c>
      <c r="E6396" s="24">
        <f t="shared" si="149"/>
        <v>263628.79999999999</v>
      </c>
      <c r="F6396" s="90"/>
      <c r="G6396" s="90"/>
      <c r="H6396" s="96"/>
      <c r="I6396" s="96"/>
      <c r="J6396" s="25">
        <v>268640.05</v>
      </c>
      <c r="K6396" s="26">
        <v>263628.79999999999</v>
      </c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116205.9</v>
      </c>
      <c r="E6397" s="24">
        <f t="shared" si="149"/>
        <v>113025.3</v>
      </c>
      <c r="F6397" s="90"/>
      <c r="G6397" s="90"/>
      <c r="H6397" s="91"/>
      <c r="I6397" s="91"/>
      <c r="J6397" s="92">
        <v>116205.9</v>
      </c>
      <c r="K6397" s="93">
        <v>113025.3</v>
      </c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>
        <v>0</v>
      </c>
      <c r="K6432" s="26">
        <v>0</v>
      </c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21950</v>
      </c>
      <c r="E6441" s="24">
        <f t="shared" si="151"/>
        <v>0</v>
      </c>
      <c r="F6441" s="90"/>
      <c r="G6441" s="90"/>
      <c r="H6441" s="96"/>
      <c r="I6441" s="96"/>
      <c r="J6441" s="25">
        <v>21950</v>
      </c>
      <c r="K6441" s="26">
        <v>0</v>
      </c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1399</v>
      </c>
      <c r="AE6565" s="19" t="s">
        <v>1413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1400</v>
      </c>
      <c r="AE6566" s="19" t="s">
        <v>1413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1390</v>
      </c>
      <c r="AE7361" s="19" t="s">
        <v>1413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1391</v>
      </c>
      <c r="AE7362" s="19" t="s">
        <v>1413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1392</v>
      </c>
      <c r="AE7363" s="19" t="s">
        <v>1413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1423</v>
      </c>
      <c r="B2" s="61"/>
      <c r="C2" s="61" t="s">
        <v>1417</v>
      </c>
      <c r="D2" s="61" t="s">
        <v>1420</v>
      </c>
      <c r="E2" s="61" t="s">
        <v>1416</v>
      </c>
      <c r="F2" s="61" t="s">
        <v>1417</v>
      </c>
    </row>
    <row r="3" spans="1:6" s="59" customFormat="1" x14ac:dyDescent="0.25">
      <c r="A3" s="62">
        <v>2</v>
      </c>
      <c r="B3" s="63" t="s">
        <v>1368</v>
      </c>
      <c r="C3" s="60" t="s">
        <v>1369</v>
      </c>
      <c r="D3" s="59" t="s">
        <v>1412</v>
      </c>
      <c r="E3" s="60" t="s">
        <v>374</v>
      </c>
      <c r="F3" s="60" t="s">
        <v>375</v>
      </c>
    </row>
    <row r="4" spans="1:6" s="59" customFormat="1" x14ac:dyDescent="0.25">
      <c r="B4" s="63" t="s">
        <v>1370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1372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1371</v>
      </c>
      <c r="D7" s="59" t="s">
        <v>1412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1373</v>
      </c>
      <c r="D20" s="59" t="s">
        <v>1412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1375</v>
      </c>
      <c r="C24" s="60" t="s">
        <v>99</v>
      </c>
      <c r="D24" s="59" t="s">
        <v>1413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1378</v>
      </c>
      <c r="C37" t="s">
        <v>1380</v>
      </c>
      <c r="D37" s="57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57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57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57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65" t="s">
        <v>1413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1419</v>
      </c>
      <c r="D77" s="57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57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57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2021-04-12T06:05:42Z</dcterms:modified>
</cp:coreProperties>
</file>