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64F17D4F-0903-4E78-9D6F-5D56B08D6154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4" i="6" s="1"/>
  <c r="C35" i="6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4" i="6" l="1"/>
  <c r="F26" i="6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<sst xmlns="http://schemas.openxmlformats.org/spreadsheetml/2006/main" count="25183" uniqueCount="1719">
  <si>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</si>
  <si>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</si>
  <si>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</si>
  <si>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</si>
  <si>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</si>
  <si>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</si>
  <si>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</si>
  <si>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</si>
  <si>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</si>
  <si>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</si>
  <si>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</si>
  <si>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</si>
  <si>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</si>
  <si>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</si>
  <si>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</si>
  <si>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</si>
  <si>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</si>
  <si>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</si>
  <si>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</si>
  <si>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</si>
  <si>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</si>
  <si>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</si>
  <si>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</si>
  <si>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</si>
  <si>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</si>
  <si>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</si>
  <si>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</si>
  <si>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</si>
  <si>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</si>
  <si>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</si>
  <si>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</si>
  <si>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</si>
  <si>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</si>
  <si>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</si>
  <si>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</si>
  <si>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</si>
  <si>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</si>
  <si>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</si>
  <si>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</si>
  <si>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</si>
  <si>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</si>
  <si>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</si>
  <si>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</si>
  <si>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</si>
  <si>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</si>
  <si>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</si>
  <si>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</si>
  <si>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</si>
  <si>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</si>
  <si>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</si>
  <si>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</si>
  <si>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</si>
  <si>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</si>
  <si>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</si>
  <si>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</si>
  <si>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</si>
  <si>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</si>
  <si>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</si>
  <si>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</si>
  <si>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</si>
  <si>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</si>
  <si>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</si>
  <si>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</si>
  <si>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</si>
  <si>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</si>
  <si>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</si>
  <si>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</si>
  <si>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</si>
  <si>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</si>
  <si>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</si>
  <si>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</si>
  <si>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</si>
  <si>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</si>
  <si>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</si>
  <si>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</si>
  <si>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</si>
  <si>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</si>
  <si>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</si>
  <si>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</si>
  <si>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</si>
  <si>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</si>
  <si>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</si>
  <si>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</si>
  <si>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</si>
  <si>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</si>
  <si>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</si>
  <si>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</si>
  <si>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</si>
  <si>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</si>
  <si>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</si>
  <si>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</si>
  <si>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</si>
  <si>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</si>
  <si>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</si>
  <si>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</si>
  <si>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</si>
  <si>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</si>
  <si>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</si>
  <si>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</si>
  <si>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</si>
  <si>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</si>
  <si>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</si>
  <si>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</si>
  <si>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</si>
  <si>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</si>
  <si>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</si>
  <si>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</si>
  <si>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</si>
  <si>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</si>
  <si>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</si>
  <si>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</si>
  <si>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</si>
  <si>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</si>
  <si>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</si>
  <si>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</si>
  <si>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</si>
  <si>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</si>
  <si>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</si>
  <si>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</si>
  <si>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</si>
  <si>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</si>
  <si>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</si>
  <si>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</si>
  <si>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</si>
  <si>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</si>
  <si>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</si>
  <si>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</si>
  <si>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</si>
  <si>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</si>
  <si>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</si>
  <si>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</si>
  <si>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</si>
  <si>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</si>
  <si>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</si>
  <si>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</si>
  <si>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</si>
  <si>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</si>
  <si>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</si>
  <si>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</si>
  <si>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</si>
  <si>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</si>
  <si>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</si>
  <si>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</si>
  <si>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</si>
  <si>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</si>
  <si>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</si>
  <si>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</si>
  <si>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</si>
  <si>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</si>
  <si>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</si>
  <si>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</si>
  <si>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</si>
  <si>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</si>
  <si>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</si>
  <si>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</si>
  <si>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</si>
  <si>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</si>
  <si>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</si>
  <si>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</si>
  <si>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</si>
  <si>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</si>
  <si>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</si>
  <si>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</si>
  <si>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</si>
  <si>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</si>
  <si>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</si>
  <si>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</si>
  <si>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</si>
  <si>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</si>
  <si>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</si>
  <si>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</si>
  <si>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</si>
  <si>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</si>
  <si>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</si>
  <si>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</si>
  <si>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</si>
  <si>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</si>
  <si>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</si>
  <si>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</si>
  <si>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</si>
  <si>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</si>
  <si>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</si>
  <si>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</si>
  <si>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</si>
  <si>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</si>
  <si>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</si>
  <si>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</si>
  <si>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</si>
  <si>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</si>
  <si>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</si>
  <si>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</si>
  <si>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</si>
  <si>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</si>
  <si>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</si>
  <si>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</si>
  <si>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</si>
  <si>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</si>
  <si>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</si>
  <si>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</si>
  <si>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</si>
  <si>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</si>
  <si>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</si>
  <si>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</si>
  <si>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</si>
  <si>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</si>
  <si>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</si>
  <si>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</si>
  <si>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</si>
  <si>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</si>
  <si>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</si>
  <si>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</si>
  <si>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</si>
  <si>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</si>
  <si>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</si>
  <si>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</si>
  <si>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</si>
  <si>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</si>
  <si>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</si>
  <si>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</si>
  <si>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</si>
  <si>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</si>
  <si>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</si>
  <si>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</si>
  <si>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</si>
  <si>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</si>
  <si>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</si>
  <si>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</si>
  <si>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</si>
  <si>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</si>
  <si>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</si>
  <si>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</si>
  <si>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</si>
  <si>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</si>
  <si>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</si>
  <si>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</si>
  <si>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</si>
  <si>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</si>
  <si>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</si>
  <si>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</si>
  <si>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</si>
  <si>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</si>
  <si>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</si>
  <si>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</si>
  <si>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</si>
  <si>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</si>
  <si>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</si>
  <si>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</si>
  <si>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</si>
  <si>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</si>
  <si>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</si>
  <si>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</si>
  <si>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</si>
  <si>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</si>
  <si>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</si>
  <si>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</si>
  <si>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</si>
  <si>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</si>
  <si>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</si>
  <si>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</si>
  <si>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</si>
  <si>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</si>
  <si>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</si>
  <si>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</si>
  <si>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</si>
  <si>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</si>
  <si>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</si>
  <si>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</si>
  <si>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</si>
  <si>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</si>
  <si>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</si>
  <si>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</si>
  <si>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</si>
  <si>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</si>
  <si>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</si>
  <si>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</si>
  <si>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</si>
  <si>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</si>
  <si>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</si>
  <si>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</si>
  <si>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</si>
  <si>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</si>
  <si>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</si>
  <si>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</si>
  <si>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</si>
  <si>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</si>
  <si>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</si>
  <si>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</si>
  <si>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</si>
  <si>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</si>
  <si>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</si>
  <si>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</si>
  <si>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</si>
  <si>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</si>
  <si>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</si>
  <si>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</si>
  <si>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</si>
  <si>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</si>
  <si>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</si>
  <si>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</si>
  <si>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</si>
  <si>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</si>
  <si>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</si>
  <si>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</si>
  <si>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</si>
  <si>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</si>
  <si>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</si>
  <si>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</si>
  <si>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</si>
  <si>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</si>
  <si>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</si>
  <si>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</si>
  <si>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</si>
  <si>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</si>
  <si>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</si>
  <si>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</si>
  <si>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</si>
  <si>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</si>
  <si>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</si>
  <si>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</si>
  <si>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</si>
  <si>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</si>
  <si>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</si>
  <si>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</si>
  <si>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</si>
  <si>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</si>
  <si>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</si>
  <si>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</si>
  <si>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</si>
  <si>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</si>
  <si>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</si>
  <si>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</si>
  <si>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</si>
  <si>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</si>
  <si>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</si>
  <si>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</si>
  <si>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</si>
  <si>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</si>
  <si>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</si>
  <si>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</si>
  <si>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</si>
  <si>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</si>
  <si>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</si>
  <si>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</si>
  <si>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</si>
  <si>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</si>
  <si>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</si>
  <si>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</si>
  <si>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</si>
  <si>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</si>
  <si>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</si>
  <si>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</si>
  <si>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</si>
  <si>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</si>
  <si>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</si>
  <si>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</si>
  <si>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</si>
  <si>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</si>
  <si>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</si>
  <si>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</si>
  <si>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</si>
  <si>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</si>
  <si>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</si>
  <si>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</si>
  <si>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</si>
  <si>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</si>
  <si>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</si>
  <si>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</si>
  <si>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</si>
  <si>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</si>
  <si>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</si>
  <si>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</si>
  <si>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</si>
  <si>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</si>
  <si>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</si>
  <si>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</si>
  <si>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</si>
  <si>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</si>
  <si>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</si>
  <si>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</si>
  <si>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</si>
  <si>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</si>
  <si>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</si>
  <si>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</si>
  <si>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</si>
  <si>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</si>
  <si>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</si>
  <si>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</si>
  <si>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</si>
  <si>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</si>
  <si>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</si>
  <si>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</si>
  <si>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</si>
  <si>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</si>
  <si>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</si>
  <si>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</si>
  <si>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</si>
  <si>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</si>
  <si>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</si>
  <si>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</si>
  <si>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</si>
  <si>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</si>
  <si>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</si>
  <si>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</si>
  <si>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</si>
  <si>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</si>
  <si>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</si>
  <si>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</si>
  <si>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</si>
  <si>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</si>
  <si>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</si>
  <si>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</si>
  <si>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</si>
  <si>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</si>
  <si>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</si>
  <si>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</si>
  <si>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</si>
  <si>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</si>
  <si>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</si>
  <si>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</si>
  <si>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</si>
  <si>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</si>
  <si>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</si>
  <si>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</si>
  <si>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</si>
  <si>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</si>
  <si>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</si>
  <si>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</si>
  <si>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</si>
  <si>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</si>
  <si>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</si>
  <si>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</si>
  <si>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</si>
  <si>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</si>
  <si>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</si>
  <si>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</si>
  <si>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</si>
  <si>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</si>
  <si>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</si>
  <si>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</si>
  <si>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</si>
  <si>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</si>
  <si>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</si>
  <si>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</si>
  <si>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</si>
  <si>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</si>
  <si>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</si>
  <si>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</si>
  <si>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</si>
  <si>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</si>
  <si>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</si>
  <si>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</si>
  <si>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</si>
  <si>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</si>
  <si>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</si>
  <si>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</si>
  <si>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</si>
  <si>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</si>
  <si>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</si>
  <si>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</si>
  <si>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</si>
  <si>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</si>
  <si>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</si>
  <si>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</si>
  <si>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</si>
  <si>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</si>
  <si>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</si>
  <si>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</si>
  <si>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</si>
  <si>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</si>
  <si>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</si>
  <si>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</si>
  <si>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</si>
  <si>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</si>
  <si>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</si>
  <si>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</si>
  <si>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</si>
  <si>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</si>
  <si>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</si>
  <si>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</si>
  <si>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</si>
  <si>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</si>
  <si>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</si>
  <si>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</si>
  <si>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</si>
  <si>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</si>
  <si>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</si>
  <si>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</si>
  <si>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</si>
  <si>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</si>
  <si>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</si>
  <si>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</si>
  <si>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</si>
  <si>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</si>
  <si>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</si>
  <si>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</si>
  <si>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</si>
  <si>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</si>
  <si>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</si>
  <si>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</si>
  <si>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</si>
  <si>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</si>
  <si>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</si>
  <si>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</si>
  <si>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</si>
  <si>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</si>
  <si>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</si>
  <si>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</si>
  <si>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</si>
  <si>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</si>
  <si>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</si>
  <si>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</si>
  <si>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</si>
  <si>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</si>
  <si>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</si>
  <si>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</si>
  <si>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</si>
  <si>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</si>
  <si>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</si>
  <si>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</si>
  <si>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</si>
  <si>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</si>
  <si>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</si>
  <si>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</si>
  <si>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</si>
  <si>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</si>
  <si>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</si>
  <si>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</si>
  <si>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</si>
  <si>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</si>
  <si>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</si>
  <si>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</si>
  <si>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</si>
  <si>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</si>
  <si>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</si>
  <si>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</si>
  <si>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</si>
  <si>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</si>
  <si>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</si>
  <si>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</si>
  <si>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</si>
  <si>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</si>
  <si>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</si>
  <si>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</si>
  <si>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</si>
  <si>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</si>
  <si>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</si>
  <si>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</si>
  <si>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</si>
  <si>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</si>
  <si>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</si>
  <si>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</si>
  <si>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</si>
  <si>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</si>
  <si>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</si>
  <si>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</si>
  <si>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</si>
  <si>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</si>
  <si>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</si>
  <si>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</si>
  <si>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</si>
  <si>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</si>
  <si>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</si>
  <si>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</si>
  <si>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</si>
  <si>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</si>
  <si>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</si>
  <si>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</si>
  <si>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</si>
  <si>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</si>
  <si>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</si>
  <si>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</si>
  <si>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</si>
  <si>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</si>
  <si>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</si>
  <si>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</si>
  <si>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</si>
  <si>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</si>
  <si>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</si>
  <si>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</si>
  <si>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</si>
  <si>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</si>
  <si>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</si>
  <si>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</si>
  <si>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</si>
  <si>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</si>
  <si>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</si>
  <si>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</si>
  <si>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</si>
  <si>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</si>
  <si>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</si>
  <si>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</si>
  <si>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</si>
  <si>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</si>
  <si>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</si>
  <si>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</si>
  <si>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</si>
  <si>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</si>
  <si>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</si>
  <si>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</si>
  <si>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</si>
  <si>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</si>
  <si>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</si>
  <si>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</si>
  <si>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</si>
  <si>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</si>
  <si>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</si>
  <si>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</si>
  <si>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</si>
  <si>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</si>
  <si>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</si>
  <si>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</si>
  <si>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</si>
  <si>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</si>
  <si>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</si>
  <si>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</si>
  <si>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</si>
  <si>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</si>
  <si>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</si>
  <si>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</si>
  <si>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</si>
  <si>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</si>
  <si>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</si>
  <si>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</si>
  <si>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</si>
  <si>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</si>
  <si>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</si>
  <si>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</si>
  <si>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</si>
  <si>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</si>
  <si>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</si>
  <si>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</si>
  <si>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</si>
  <si>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</si>
  <si>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</si>
  <si>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</si>
  <si>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</si>
  <si>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</si>
  <si>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</si>
  <si>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</si>
  <si>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</si>
  <si>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</si>
  <si>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</si>
  <si>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</si>
  <si>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</si>
  <si>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</si>
  <si>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</si>
  <si>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</si>
  <si>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</si>
  <si>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</si>
  <si>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</si>
  <si>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</si>
  <si>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</si>
  <si>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</si>
  <si>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</si>
  <si>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</si>
  <si>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</si>
  <si>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</si>
  <si>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</si>
  <si>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</si>
  <si>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</si>
  <si>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</si>
  <si>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</si>
  <si>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</si>
  <si>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</si>
  <si>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</si>
  <si>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</si>
  <si>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</si>
  <si>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</si>
  <si>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</si>
  <si>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</si>
  <si>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</si>
  <si>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</si>
  <si>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</si>
  <si>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</si>
  <si>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</si>
  <si>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</si>
  <si>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</si>
  <si>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</si>
  <si>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</si>
  <si>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</si>
  <si>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</si>
  <si>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</si>
  <si>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</si>
  <si>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</si>
  <si>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</si>
  <si>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</si>
  <si>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</si>
  <si>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</si>
  <si>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</si>
  <si>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</si>
  <si>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</si>
  <si>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</si>
  <si>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</si>
  <si>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</si>
  <si>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</si>
  <si>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</si>
  <si>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</si>
  <si>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</si>
  <si>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</si>
  <si>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</si>
  <si>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</si>
  <si>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</si>
  <si>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</si>
  <si>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</si>
  <si>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</si>
  <si>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</si>
  <si>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</si>
  <si>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</si>
  <si>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</si>
  <si>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</si>
  <si>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</si>
  <si>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</si>
  <si>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</si>
  <si>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</si>
  <si>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</si>
  <si>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</si>
  <si>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</si>
  <si>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</si>
  <si>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</si>
  <si>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</si>
  <si>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</si>
  <si>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</si>
  <si>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</si>
  <si>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</si>
  <si>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</si>
  <si>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</si>
  <si>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</si>
  <si>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</si>
  <si>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</si>
  <si>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</si>
  <si>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</si>
  <si>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</si>
  <si>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</si>
  <si>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</si>
  <si>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</si>
  <si>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</si>
  <si>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</si>
  <si>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</si>
  <si>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</si>
  <si>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</si>
  <si>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</si>
  <si>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</si>
  <si>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</si>
  <si>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</si>
  <si>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</si>
  <si>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</si>
  <si>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</si>
  <si>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</si>
  <si>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</si>
  <si>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</si>
  <si>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</si>
  <si>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</si>
  <si>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</si>
  <si>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</si>
  <si>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</si>
  <si>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</si>
  <si>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</si>
  <si>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</si>
  <si>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</si>
  <si>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</si>
  <si>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</si>
  <si>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</si>
  <si>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</si>
  <si>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</si>
  <si>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</si>
  <si>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</si>
  <si>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</si>
  <si>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</si>
  <si>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</si>
  <si>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</si>
  <si>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</si>
  <si>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</si>
  <si>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</si>
  <si>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</si>
  <si>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</si>
  <si>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</si>
  <si>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</si>
  <si>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</si>
  <si>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</si>
  <si>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</si>
  <si>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</si>
  <si>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</si>
  <si>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</si>
  <si>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</si>
  <si>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</si>
  <si>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</si>
  <si>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</si>
  <si>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</si>
  <si>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</si>
  <si>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</si>
  <si>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</si>
  <si>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</si>
  <si>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</si>
  <si>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</si>
  <si>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</si>
  <si>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</si>
  <si>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</si>
  <si>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</si>
  <si>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</si>
  <si>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</si>
  <si>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</si>
  <si>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</si>
  <si>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</si>
  <si>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</si>
  <si>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</si>
  <si>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</si>
  <si>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</si>
  <si>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</si>
  <si>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</si>
  <si>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</si>
  <si>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</si>
  <si>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</si>
  <si>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</si>
  <si>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</si>
  <si>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</si>
  <si>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</si>
  <si>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</si>
  <si>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</si>
  <si>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</si>
  <si>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</si>
  <si>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</si>
  <si>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</si>
  <si>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</si>
  <si>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</si>
  <si>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</si>
  <si>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</si>
  <si>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</si>
  <si>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</si>
  <si>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</si>
  <si>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</si>
  <si>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</si>
  <si>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</si>
  <si>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</si>
  <si>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</si>
  <si>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</si>
  <si>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</si>
  <si>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</si>
  <si>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</si>
  <si>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</si>
  <si>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</si>
  <si>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</si>
  <si>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</si>
  <si>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</si>
  <si>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</si>
  <si>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</si>
  <si>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</si>
  <si>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</si>
  <si>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</si>
  <si>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</si>
  <si>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</si>
  <si>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</si>
  <si>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</si>
  <si>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</si>
  <si>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</si>
  <si>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</si>
  <si>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</si>
  <si>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</si>
  <si>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</si>
  <si>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</si>
  <si>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</si>
  <si>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</si>
  <si>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</si>
  <si>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</si>
  <si>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</si>
  <si>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</si>
  <si>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</si>
  <si>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</si>
  <si>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</si>
  <si>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</si>
  <si>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</si>
  <si>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</si>
  <si>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</si>
  <si>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</si>
  <si>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</si>
  <si>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</si>
  <si>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</si>
  <si>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</si>
  <si>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</si>
  <si>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</si>
  <si>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</si>
  <si>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</si>
  <si>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</si>
  <si>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</si>
  <si>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</si>
  <si>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</si>
  <si>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</si>
  <si>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</si>
  <si>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</si>
  <si>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</si>
  <si>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</si>
  <si>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</si>
  <si>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</si>
  <si>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</si>
  <si>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</si>
  <si>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</si>
  <si>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</si>
  <si>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</si>
  <si>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</si>
  <si>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</si>
  <si>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</si>
  <si>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</si>
  <si>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</si>
  <si>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</si>
  <si>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</si>
  <si>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</si>
  <si>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</si>
  <si>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</si>
  <si>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</si>
  <si>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</si>
  <si>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</si>
  <si>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</si>
  <si>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</si>
  <si>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</si>
  <si>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</si>
  <si>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</si>
  <si>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</si>
  <si>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</si>
  <si>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</si>
  <si>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</si>
  <si>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</si>
  <si>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</si>
  <si>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</si>
  <si>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</si>
  <si>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</si>
  <si>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</si>
  <si>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</si>
  <si>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</si>
  <si>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</si>
  <si>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</si>
  <si>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</si>
  <si>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</si>
  <si>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</si>
  <si>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</si>
  <si>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</si>
  <si>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</si>
  <si>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</si>
  <si>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</si>
  <si>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</si>
  <si>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</si>
  <si>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</si>
  <si>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</si>
  <si>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</si>
  <si>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</si>
  <si>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</si>
  <si>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</si>
  <si>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</si>
  <si>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</si>
  <si>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</si>
  <si>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</si>
  <si>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</si>
  <si>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</si>
  <si>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</si>
  <si>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</si>
  <si>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</si>
  <si>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</si>
  <si>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</si>
  <si>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</si>
  <si>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</si>
  <si>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</si>
  <si>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</si>
  <si>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</si>
  <si>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</si>
  <si>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</si>
  <si>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</si>
  <si>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</si>
  <si>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</si>
  <si>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</si>
  <si>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</si>
  <si>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</si>
  <si>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</si>
  <si>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</si>
  <si>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</si>
  <si>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</si>
  <si>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</si>
  <si>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</si>
  <si>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</si>
  <si>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</si>
  <si>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</si>
  <si>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</si>
  <si>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</si>
  <si>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</si>
  <si>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</si>
  <si>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</si>
  <si>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</si>
  <si>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</si>
  <si>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</si>
  <si>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</si>
  <si>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</si>
  <si>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</si>
  <si>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</si>
  <si>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</si>
  <si>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</si>
  <si>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</si>
  <si>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</si>
  <si>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</si>
  <si>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</si>
  <si>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</si>
  <si>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</si>
  <si>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</si>
  <si>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</si>
  <si>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</si>
  <si>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</si>
  <si>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</si>
  <si>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</si>
  <si>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</si>
  <si>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</si>
  <si>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</si>
  <si>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</si>
  <si>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</si>
  <si>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</si>
  <si>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</si>
  <si>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</si>
  <si>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</si>
  <si>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</si>
  <si>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</si>
  <si>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</si>
  <si>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</si>
  <si>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</si>
  <si>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</si>
  <si>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</si>
  <si>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</si>
  <si>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</si>
  <si>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</si>
  <si>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</si>
  <si>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</si>
  <si>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</si>
  <si>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</si>
  <si>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</si>
  <si>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</si>
  <si>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</si>
  <si>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</si>
  <si>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</si>
  <si>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</si>
  <si>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</si>
  <si>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</si>
  <si>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</si>
  <si>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</si>
  <si>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</si>
  <si>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</si>
  <si>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</si>
  <si>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</si>
  <si>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</si>
  <si>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</si>
  <si>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</si>
  <si>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</si>
  <si>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</si>
  <si>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</si>
  <si>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</si>
  <si>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</si>
  <si>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</si>
  <si>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</si>
  <si>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</si>
  <si>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</si>
  <si>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</si>
  <si>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</si>
  <si>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</si>
  <si>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</si>
  <si>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</si>
  <si>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</si>
  <si>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</si>
  <si>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</si>
  <si>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</si>
  <si>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</si>
  <si>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</si>
  <si>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</si>
  <si>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</si>
  <si>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</si>
  <si>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</si>
  <si>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</si>
  <si>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</si>
  <si>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</si>
  <si>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</si>
  <si>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</si>
  <si>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</si>
  <si>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</si>
  <si>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</si>
  <si>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</si>
  <si>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</si>
  <si>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</si>
  <si>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</si>
  <si>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</si>
  <si>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</si>
  <si>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</si>
  <si>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</si>
  <si>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</si>
  <si>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</si>
  <si>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</si>
  <si>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</si>
  <si>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</si>
  <si>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</si>
  <si>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</si>
  <si>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</si>
  <si>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</si>
  <si>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</si>
  <si>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</si>
  <si>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</si>
  <si>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</si>
  <si>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</si>
  <si>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</si>
  <si>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</si>
  <si>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</si>
  <si>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</si>
  <si>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</si>
  <si>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</si>
  <si>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</si>
  <si>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</si>
  <si>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</si>
  <si>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</si>
  <si>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</si>
  <si>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</si>
  <si>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</si>
  <si>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</si>
  <si>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</si>
  <si>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</si>
  <si>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</si>
  <si>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</si>
  <si>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</si>
  <si>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</si>
  <si>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</si>
  <si>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</si>
  <si>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</si>
  <si>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</si>
  <si>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</si>
  <si>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</si>
  <si>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</si>
  <si>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</si>
  <si>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</si>
  <si>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</si>
  <si>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</si>
  <si>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</si>
  <si>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</si>
  <si>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</si>
  <si>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</si>
  <si>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</si>
  <si>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</si>
  <si>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</si>
  <si>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</si>
  <si>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</si>
  <si>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</si>
  <si>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</si>
  <si>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</si>
  <si>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</si>
  <si>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</si>
  <si>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</si>
  <si>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</si>
  <si>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</si>
  <si>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</si>
  <si>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</si>
  <si>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</si>
  <si>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</si>
  <si>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</si>
  <si>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</si>
  <si>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</si>
  <si>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</si>
  <si>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</si>
  <si>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</si>
  <si>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</si>
  <si>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</si>
  <si>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</si>
  <si>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</si>
  <si>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</si>
  <si>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</si>
  <si>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</si>
  <si>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</si>
  <si>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</si>
  <si>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</si>
  <si>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</si>
  <si>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</si>
  <si>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</si>
  <si>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</si>
  <si>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</si>
  <si>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</si>
  <si>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</si>
  <si>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</si>
  <si>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</si>
  <si>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</si>
  <si>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</si>
  <si>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</si>
  <si>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</si>
  <si>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</si>
  <si>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</si>
  <si>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</si>
  <si>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</si>
  <si>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</si>
  <si>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</si>
  <si>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</si>
  <si>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</si>
  <si>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</si>
  <si>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</si>
  <si>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</si>
  <si>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</si>
  <si>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</si>
  <si>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</si>
  <si>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</si>
  <si>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</si>
  <si>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</si>
  <si>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</si>
  <si>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</si>
  <si>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</si>
  <si>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</si>
  <si>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</si>
  <si>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</si>
  <si>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</si>
  <si>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</si>
  <si>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</si>
  <si>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</si>
  <si>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</si>
  <si>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</si>
  <si>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</si>
  <si>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</si>
  <si>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</si>
  <si>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</si>
  <si>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</si>
  <si>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</si>
  <si>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</si>
  <si>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</si>
  <si>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</si>
  <si>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</si>
  <si>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</si>
  <si>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</si>
  <si>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</si>
  <si>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</si>
  <si>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</si>
  <si>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</si>
  <si>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</si>
  <si>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</si>
  <si>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</si>
  <si>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</si>
  <si>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</si>
  <si>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</si>
  <si>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</si>
  <si>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</si>
  <si>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</si>
  <si>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</si>
  <si>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</si>
  <si>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</si>
  <si>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</si>
  <si>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</si>
  <si>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</si>
  <si>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</si>
  <si>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</si>
  <si>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</si>
  <si>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</si>
  <si>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</si>
  <si>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</si>
  <si>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</si>
  <si>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</si>
  <si>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</si>
  <si>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</si>
  <si>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</si>
  <si>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</si>
  <si>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</si>
  <si>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</si>
  <si>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</si>
  <si>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</si>
  <si>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</si>
  <si>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</si>
  <si>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</si>
  <si>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</si>
  <si>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</si>
  <si>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</si>
  <si>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</si>
  <si>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</si>
  <si>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</si>
  <si>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</si>
  <si>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</si>
  <si>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</si>
  <si>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</si>
  <si>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</si>
  <si>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</si>
  <si>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</si>
  <si>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</si>
  <si>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</si>
  <si>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</si>
  <si>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</si>
  <si>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</si>
  <si>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</si>
  <si>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</si>
  <si>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</si>
  <si>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</si>
  <si>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</si>
  <si>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</si>
  <si>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</si>
  <si>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</si>
  <si>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</si>
  <si>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</si>
  <si>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</si>
  <si>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</si>
  <si>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</si>
  <si>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</si>
  <si>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</si>
  <si>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</si>
  <si>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</si>
  <si>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</si>
  <si>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</si>
  <si>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</si>
  <si>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</si>
  <si>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</si>
  <si>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</si>
  <si>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</si>
  <si>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</si>
  <si>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</si>
  <si>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</si>
  <si>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</si>
  <si>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</si>
  <si>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</si>
  <si>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</si>
  <si>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</si>
  <si>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</si>
  <si>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</si>
  <si>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</si>
  <si>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</si>
  <si>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</si>
  <si>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</si>
  <si>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</si>
  <si>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</si>
  <si>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</si>
  <si>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</si>
  <si>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</si>
  <si>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</si>
  <si>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</si>
  <si>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</si>
  <si>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</si>
  <si>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</si>
  <si>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</si>
  <si>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</si>
  <si>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</si>
  <si>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</si>
  <si>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</si>
  <si>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</si>
  <si>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</si>
  <si>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</si>
  <si>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</si>
  <si>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</si>
  <si>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</si>
  <si>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</si>
  <si>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</si>
  <si>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</si>
  <si>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</si>
  <si>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</si>
  <si>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</si>
  <si>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</si>
  <si>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</si>
  <si>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</si>
  <si>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</si>
  <si>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</si>
  <si>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</si>
  <si>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</si>
  <si>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</si>
  <si>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</si>
  <si>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</si>
  <si>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</si>
  <si>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</si>
  <si>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</si>
  <si>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</si>
  <si>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</si>
  <si>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</si>
  <si>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</si>
  <si>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</si>
  <si>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</si>
  <si>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</si>
  <si>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</si>
  <si>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</si>
  <si>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</si>
  <si>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</si>
  <si>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</si>
  <si>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</si>
  <si>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</si>
  <si>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</si>
  <si>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</si>
  <si>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</si>
  <si>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</si>
  <si>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</si>
  <si>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</si>
  <si>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</si>
  <si>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</si>
  <si>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</si>
  <si>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</si>
  <si>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</si>
  <si>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</si>
  <si>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</si>
  <si>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</si>
  <si>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</si>
  <si>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</si>
  <si>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</si>
  <si>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</si>
  <si>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</si>
  <si>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</si>
  <si>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</si>
  <si>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</si>
  <si>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</si>
  <si>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</si>
  <si>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</si>
  <si>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</si>
  <si>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</si>
  <si>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</si>
  <si>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</si>
  <si>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</si>
  <si>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</si>
  <si>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</si>
  <si>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</si>
  <si>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</si>
  <si>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</si>
  <si>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</si>
  <si>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</si>
  <si>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</si>
  <si>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</si>
  <si>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</si>
  <si>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</si>
  <si>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</si>
  <si>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</si>
  <si>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</si>
  <si>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</si>
  <si>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</si>
  <si>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</si>
  <si>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</si>
  <si>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</si>
  <si>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</si>
  <si>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</si>
  <si>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</si>
  <si>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</si>
  <si>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</si>
  <si>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</si>
  <si>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</si>
  <si>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</si>
  <si>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</si>
  <si>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</si>
  <si>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</si>
  <si>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</si>
  <si>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</si>
  <si>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</si>
  <si>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</si>
  <si>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</si>
  <si>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</si>
  <si>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</si>
  <si>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</si>
  <si>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</si>
  <si>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</si>
  <si>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</si>
  <si>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</si>
  <si>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</si>
  <si>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</si>
  <si>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</si>
  <si>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</si>
  <si>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</si>
  <si>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</si>
  <si>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</si>
  <si>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</si>
  <si>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</si>
  <si>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</si>
  <si>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</si>
  <si>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</si>
  <si>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</si>
  <si>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</si>
  <si>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</si>
  <si>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</si>
  <si>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</si>
  <si>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</si>
  <si>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</si>
  <si>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</si>
  <si>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</si>
  <si>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</si>
  <si>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</si>
  <si>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</si>
  <si>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</si>
  <si>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</si>
  <si>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</si>
  <si>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</si>
  <si>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</si>
  <si>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</si>
  <si>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</si>
  <si>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</si>
  <si>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</si>
  <si>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</si>
  <si>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</si>
  <si>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</si>
  <si>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</si>
  <si>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</si>
  <si>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</si>
  <si>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</si>
  <si>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</si>
  <si>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</si>
  <si>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</si>
  <si>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</si>
  <si>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</si>
  <si>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</si>
  <si>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</si>
  <si>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</si>
  <si>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</si>
  <si>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</si>
  <si>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</si>
  <si>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</si>
  <si>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</si>
  <si>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</si>
  <si>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</si>
  <si>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</si>
  <si>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</si>
  <si>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</si>
  <si>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</si>
  <si>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</si>
  <si>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</si>
  <si>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</si>
  <si>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</si>
  <si>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</si>
  <si>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</si>
  <si>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</si>
  <si>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</si>
  <si>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</si>
  <si>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</si>
  <si>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</si>
  <si>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</si>
  <si>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</si>
  <si>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</si>
  <si>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</si>
  <si>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</si>
  <si>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</si>
  <si>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</si>
  <si>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</si>
  <si>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</si>
  <si>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</si>
  <si>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</si>
  <si>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</si>
  <si>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</si>
  <si>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</si>
  <si>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</si>
  <si>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</si>
  <si>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</si>
  <si>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</si>
  <si>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</si>
  <si>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</si>
  <si>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</si>
  <si>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</si>
  <si>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</si>
  <si>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</si>
  <si>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</si>
  <si>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</si>
  <si>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</si>
  <si>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</si>
  <si>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</si>
  <si>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</si>
  <si>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</si>
  <si>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</si>
  <si>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</si>
  <si>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</si>
  <si>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</si>
  <si>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</si>
  <si>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</si>
  <si>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</si>
  <si>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</si>
  <si>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</si>
  <si>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</si>
  <si>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</si>
  <si>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</si>
  <si>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</si>
  <si>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</si>
  <si>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</si>
  <si>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</si>
  <si>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</si>
  <si>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</si>
  <si>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</si>
  <si>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</si>
  <si>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</si>
  <si>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</si>
  <si>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</si>
  <si>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</si>
  <si>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</si>
  <si>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</si>
  <si>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</si>
  <si>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</si>
  <si>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</si>
  <si>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</si>
  <si>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</si>
  <si>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</si>
  <si>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</si>
  <si>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</si>
  <si>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</si>
  <si>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</si>
  <si>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</si>
  <si>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</si>
  <si>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</si>
  <si>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</si>
  <si>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</si>
  <si>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</si>
  <si>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</si>
  <si>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</si>
  <si>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</si>
  <si>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</si>
  <si>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</si>
  <si>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</si>
  <si>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</si>
  <si>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</si>
  <si>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</si>
  <si>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</si>
  <si>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</si>
  <si>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</si>
  <si>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</si>
  <si>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</si>
  <si>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</si>
  <si>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</si>
  <si>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</si>
  <si>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</si>
  <si>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</si>
  <si>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</si>
  <si>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</si>
  <si>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</si>
  <si>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</si>
  <si>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</si>
  <si>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</si>
  <si>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</si>
  <si>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</si>
  <si>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</si>
  <si>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</si>
  <si>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</si>
  <si>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</si>
  <si>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</si>
  <si>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</si>
  <si>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</si>
  <si>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</si>
  <si>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</si>
  <si>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</si>
  <si>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</si>
  <si>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</si>
  <si>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</si>
  <si>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</si>
  <si>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</si>
  <si>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</si>
  <si>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</si>
  <si>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</si>
  <si>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</si>
  <si>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</si>
  <si>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</si>
  <si>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</si>
  <si>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</si>
  <si>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</si>
  <si>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</si>
  <si>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</si>
  <si>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</si>
  <si>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</si>
  <si>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</si>
  <si>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</si>
  <si>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</si>
  <si>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</si>
  <si>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</si>
  <si>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</si>
  <si>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</si>
  <si>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</si>
  <si>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</si>
  <si>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</si>
  <si>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</si>
  <si>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</si>
  <si>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</si>
  <si>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</si>
  <si>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</si>
  <si>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</si>
  <si>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</si>
  <si>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</si>
  <si>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</si>
  <si>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</si>
  <si>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</si>
  <si>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</si>
  <si>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</si>
  <si>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</si>
  <si>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</si>
  <si>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</si>
  <si>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</si>
  <si>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</si>
  <si>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</si>
  <si>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</si>
  <si>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</si>
  <si>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</si>
  <si>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</si>
  <si>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</si>
  <si>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</si>
  <si>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</si>
  <si>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</si>
  <si>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</si>
  <si>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</si>
  <si>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</si>
  <si>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</si>
  <si>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</si>
  <si>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</si>
  <si>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</si>
  <si>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</si>
  <si>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</si>
  <si>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</si>
  <si>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</si>
  <si>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</si>
  <si>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</si>
  <si>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</si>
  <si>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</si>
  <si>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</si>
  <si>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</si>
  <si>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</si>
  <si>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</si>
  <si>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</si>
  <si>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</si>
  <si>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</si>
  <si>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</si>
  <si>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</si>
  <si>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</si>
  <si>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</si>
  <si>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</si>
  <si>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</si>
  <si>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</si>
  <si>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</si>
  <si>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</si>
  <si>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</si>
  <si>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</si>
  <si>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</si>
  <si>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</si>
  <si>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</si>
  <si>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</si>
  <si>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</si>
  <si>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</si>
  <si>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</si>
  <si>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</si>
  <si>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ธค.63</t>
  </si>
  <si>
    <t>ค่าควรจะเป็น มีค.64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</si>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</sst>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topLeftCell="A3" zoomScale="60" zoomScaleNormal="80" workbookViewId="0">
      <selection activeCell="D3" sqref="D3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1715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1695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309169423.07999992</v>
      </c>
      <c r="E4" s="7">
        <f>D4/12*D$35</f>
        <v>154584711.53999996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154051485.08000001</v>
      </c>
      <c r="G4" s="7">
        <f>F4-E4</f>
        <v>-533226.45999994874</v>
      </c>
      <c r="H4" s="91">
        <f>G4/E4*100</f>
        <v>-0.34494126533462033</v>
      </c>
    </row>
    <row r="5" spans="1:9" x14ac:dyDescent="0.4">
      <c r="A5" s="145"/>
      <c r="B5" s="58" t="s">
        <v>1370</v>
      </c>
      <c r="C5" s="6" t="s">
        <v>1371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195202785.88000003</v>
      </c>
      <c r="E5" s="7">
        <f t="shared" ref="E5:E6" si="0">D5/12*D$35</f>
        <v>97601392.940000013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94443059.700000003</v>
      </c>
      <c r="G5" s="7">
        <f t="shared" ref="G5:G6" si="1">F5-E5</f>
        <v>-3158333.2400000095</v>
      </c>
      <c r="H5" s="91">
        <f>G5/E5*100</f>
        <v>-3.2359509888773612</v>
      </c>
    </row>
    <row r="6" spans="1:9" x14ac:dyDescent="0.4">
      <c r="A6" s="146"/>
      <c r="B6" s="59" t="s">
        <v>1372</v>
      </c>
      <c r="C6" s="6" t="s">
        <v>1373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49715169.050000004</v>
      </c>
      <c r="E6" s="7">
        <f t="shared" si="0"/>
        <v>24857584.525000002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41473858.93</v>
      </c>
      <c r="G6" s="7">
        <f t="shared" si="1"/>
        <v>16616274.404999997</v>
      </c>
      <c r="H6" s="91">
        <f t="shared" ref="H6:H33" si="2">G6/E6*100</f>
        <v>66.845893205305302</v>
      </c>
    </row>
    <row r="7" spans="1:9" x14ac:dyDescent="0.4">
      <c r="A7" s="147" t="s">
        <v>1374</v>
      </c>
      <c r="B7" s="147"/>
      <c r="C7" s="147"/>
      <c r="D7" s="8">
        <f>SUM(D4:D6)</f>
        <v>554087378.00999987</v>
      </c>
      <c r="E7" s="8">
        <f>SUM(E4:E6)</f>
        <v>277043689.00499994</v>
      </c>
      <c r="F7" s="8">
        <f>SUM(F4:F6)</f>
        <v>289968403.71000004</v>
      </c>
      <c r="G7" s="8">
        <f t="shared" ref="G7" si="3">SUM(G4:G6)</f>
        <v>12924714.705000039</v>
      </c>
      <c r="H7" s="92">
        <f t="shared" si="2"/>
        <v>4.6652261783760691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0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9113979.1700000018</v>
      </c>
      <c r="E10" s="7">
        <f>D10/12*D$35</f>
        <v>4556989.5850000009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4678921.5</v>
      </c>
      <c r="G10" s="7">
        <f>F10-E10</f>
        <v>121931.91499999911</v>
      </c>
      <c r="H10" s="91">
        <f t="shared" si="2"/>
        <v>2.6757119524994279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299101</v>
      </c>
      <c r="E11" s="7">
        <f t="shared" ref="E11:E21" si="4">D11/12*D$35</f>
        <v>149550.5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137057</v>
      </c>
      <c r="G11" s="7">
        <f t="shared" ref="G11:G21" si="5">F11-E11</f>
        <v>-12493.5</v>
      </c>
      <c r="H11" s="91">
        <f t="shared" si="2"/>
        <v>-8.3540342559871092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5826181.1099999994</v>
      </c>
      <c r="E12" s="7">
        <f t="shared" si="4"/>
        <v>2913090.5549999997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2613848.21</v>
      </c>
      <c r="G12" s="7">
        <f t="shared" si="5"/>
        <v>-299242.34499999974</v>
      </c>
      <c r="H12" s="91">
        <f t="shared" si="2"/>
        <v>-10.272332402656799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2336774.4500000002</v>
      </c>
      <c r="E13" s="7">
        <f t="shared" si="4"/>
        <v>1168387.2250000001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1432485.33</v>
      </c>
      <c r="G13" s="7">
        <f t="shared" si="5"/>
        <v>264098.10499999998</v>
      </c>
      <c r="H13" s="91">
        <f t="shared" si="2"/>
        <v>22.603645379638586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1336495.45</v>
      </c>
      <c r="E14" s="7">
        <f t="shared" si="4"/>
        <v>668247.72499999998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217592</v>
      </c>
      <c r="G14" s="7">
        <f t="shared" si="5"/>
        <v>-450655.72499999998</v>
      </c>
      <c r="H14" s="91">
        <f t="shared" si="2"/>
        <v>-67.438422629871269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4402104.55</v>
      </c>
      <c r="E15" s="7">
        <f t="shared" si="4"/>
        <v>2201052.2749999999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1720268.7</v>
      </c>
      <c r="G15" s="7">
        <f t="shared" si="5"/>
        <v>-480783.57499999995</v>
      </c>
      <c r="H15" s="91">
        <f t="shared" si="2"/>
        <v>-21.843351039902039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19685004.41</v>
      </c>
      <c r="E16" s="7">
        <f t="shared" si="4"/>
        <v>9842502.2050000001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8196265.1600000001</v>
      </c>
      <c r="G16" s="7">
        <f t="shared" si="5"/>
        <v>-1646237.0449999999</v>
      </c>
      <c r="H16" s="91">
        <f t="shared" si="2"/>
        <v>-16.725798081749069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16080409.449999999</v>
      </c>
      <c r="E17" s="7">
        <f t="shared" si="4"/>
        <v>8040204.7249999996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7500051.7000000002</v>
      </c>
      <c r="G17" s="7">
        <f t="shared" si="5"/>
        <v>-540153.02499999944</v>
      </c>
      <c r="H17" s="91">
        <f t="shared" si="2"/>
        <v>-6.7181501401383708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4383316</v>
      </c>
      <c r="E18" s="7">
        <f t="shared" si="4"/>
        <v>2191658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1026270</v>
      </c>
      <c r="G18" s="7">
        <f t="shared" si="5"/>
        <v>-1165388</v>
      </c>
      <c r="H18" s="91">
        <f t="shared" si="2"/>
        <v>-53.17380722722249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2115204.5499999998</v>
      </c>
      <c r="E19" s="7">
        <f t="shared" si="4"/>
        <v>1057602.2749999999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2147832.54</v>
      </c>
      <c r="G19" s="7">
        <f t="shared" si="5"/>
        <v>1090230.2650000001</v>
      </c>
      <c r="H19" s="91">
        <f t="shared" si="2"/>
        <v>103.08509075398879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1570112.6400000001</v>
      </c>
      <c r="E20" s="7">
        <f t="shared" si="4"/>
        <v>785056.32000000007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443936.25</v>
      </c>
      <c r="G20" s="7">
        <f t="shared" si="5"/>
        <v>-341120.07000000007</v>
      </c>
      <c r="H20" s="91">
        <f t="shared" si="2"/>
        <v>-43.451668537615241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7142408.8200000003</v>
      </c>
      <c r="E21" s="7">
        <f t="shared" si="4"/>
        <v>3571204.41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4568442.2299999995</v>
      </c>
      <c r="G21" s="7">
        <f t="shared" si="5"/>
        <v>997237.81999999937</v>
      </c>
      <c r="H21" s="91">
        <f t="shared" si="2"/>
        <v>27.924411641281527</v>
      </c>
    </row>
    <row r="22" spans="1:9" x14ac:dyDescent="0.4">
      <c r="A22" s="147" t="s">
        <v>1377</v>
      </c>
      <c r="B22" s="147"/>
      <c r="C22" s="147"/>
      <c r="D22" s="8">
        <f>SUM(D10:D21)</f>
        <v>74291091.599999994</v>
      </c>
      <c r="E22" s="8">
        <f t="shared" ref="E22:G22" si="6">SUM(E10:E21)</f>
        <v>37145545.799999997</v>
      </c>
      <c r="F22" s="8">
        <f t="shared" si="6"/>
        <v>34682970.619999997</v>
      </c>
      <c r="G22" s="8">
        <f t="shared" si="6"/>
        <v>-2462575.1800000006</v>
      </c>
      <c r="H22" s="92">
        <f t="shared" si="2"/>
        <v>-6.6295302087067478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0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319673881.85000002</v>
      </c>
      <c r="E25" s="7">
        <f>D25/12*D$35</f>
        <v>159836940.92500001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143206638.86000001</v>
      </c>
      <c r="G25" s="7">
        <f>F25-E25</f>
        <v>-16630302.064999998</v>
      </c>
      <c r="H25" s="91">
        <f t="shared" si="2"/>
        <v>-10.404542259604057</v>
      </c>
    </row>
    <row r="26" spans="1:9" x14ac:dyDescent="0.4">
      <c r="A26" s="145"/>
      <c r="B26" s="53"/>
      <c r="C26" s="52" t="s">
        <v>1381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197134642.07999998</v>
      </c>
      <c r="E26" s="7">
        <f t="shared" ref="E26:E31" si="7">D26/12*D$35</f>
        <v>98567321.039999992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94077417.439999998</v>
      </c>
      <c r="G26" s="7">
        <f t="shared" ref="G26:G32" si="8">F26-E26</f>
        <v>-4489903.599999994</v>
      </c>
      <c r="H26" s="91">
        <f t="shared" si="2"/>
        <v>-4.5551644831433826</v>
      </c>
    </row>
    <row r="27" spans="1:9" x14ac:dyDescent="0.4">
      <c r="A27" s="145"/>
      <c r="B27" s="53"/>
      <c r="C27" s="52" t="s">
        <v>1382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58456270.189999998</v>
      </c>
      <c r="E27" s="7">
        <f t="shared" si="7"/>
        <v>29228135.094999999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38878980.850000001</v>
      </c>
      <c r="G27" s="7">
        <f t="shared" si="8"/>
        <v>9650845.7550000027</v>
      </c>
      <c r="H27" s="91">
        <f t="shared" si="2"/>
        <v>33.019026782351759</v>
      </c>
    </row>
    <row r="28" spans="1:9" x14ac:dyDescent="0.4">
      <c r="A28" s="145"/>
      <c r="B28" s="53"/>
      <c r="C28" s="52" t="s">
        <v>1383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48694099.839999996</v>
      </c>
      <c r="E28" s="7">
        <f t="shared" si="7"/>
        <v>24347049.919999998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17012300.09</v>
      </c>
      <c r="G28" s="7">
        <f t="shared" si="8"/>
        <v>-7334749.8299999982</v>
      </c>
      <c r="H28" s="91">
        <f>G28/E28*100</f>
        <v>-30.125825732894373</v>
      </c>
    </row>
    <row r="29" spans="1:9" x14ac:dyDescent="0.4">
      <c r="A29" s="145"/>
      <c r="B29" s="53"/>
      <c r="C29" s="52" t="s">
        <v>1384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256191486.30000001</v>
      </c>
      <c r="E29" s="7">
        <f t="shared" si="7"/>
        <v>128095743.15000001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125855608.95</v>
      </c>
      <c r="G29" s="7">
        <f t="shared" si="8"/>
        <v>-2240134.200000003</v>
      </c>
      <c r="H29" s="91">
        <f>G29/E29*100</f>
        <v>-1.7487967553900738</v>
      </c>
    </row>
    <row r="30" spans="1:9" x14ac:dyDescent="0.4">
      <c r="A30" s="145"/>
      <c r="B30" s="53"/>
      <c r="C30" s="52" t="s">
        <v>1385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74336244.010000005</v>
      </c>
      <c r="E30" s="7">
        <f t="shared" si="7"/>
        <v>37168122.005000003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57496898.759999998</v>
      </c>
      <c r="G30" s="7">
        <f t="shared" si="8"/>
        <v>20328776.754999995</v>
      </c>
      <c r="H30" s="91">
        <f t="shared" si="2"/>
        <v>54.69411866508964</v>
      </c>
    </row>
    <row r="31" spans="1:9" x14ac:dyDescent="0.4">
      <c r="A31" s="145"/>
      <c r="B31" s="53"/>
      <c r="C31" s="52" t="s">
        <v>1386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66817397.009999998</v>
      </c>
      <c r="E31" s="7">
        <f t="shared" si="7"/>
        <v>33408698.504999995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31239705.349999998</v>
      </c>
      <c r="G31" s="7">
        <f t="shared" si="8"/>
        <v>-2168993.1549999975</v>
      </c>
      <c r="H31" s="91">
        <f t="shared" si="2"/>
        <v>-6.4923006643775203</v>
      </c>
    </row>
    <row r="32" spans="1:9" x14ac:dyDescent="0.4">
      <c r="A32" s="146"/>
      <c r="B32" s="49"/>
      <c r="C32" s="52" t="s">
        <v>1387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73047255.459999993</v>
      </c>
      <c r="E32" s="7">
        <f>D32/12*D$35</f>
        <v>36523627.729999997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68667619.319999993</v>
      </c>
      <c r="G32" s="7">
        <f t="shared" si="8"/>
        <v>32143991.589999996</v>
      </c>
      <c r="H32" s="91">
        <f t="shared" si="2"/>
        <v>88.008759227379187</v>
      </c>
    </row>
    <row r="33" spans="1:9" x14ac:dyDescent="0.4">
      <c r="A33" s="147" t="s">
        <v>1388</v>
      </c>
      <c r="B33" s="147"/>
      <c r="C33" s="147"/>
      <c r="D33" s="8">
        <f>SUM(D25:D32)</f>
        <v>1094351276.74</v>
      </c>
      <c r="E33" s="8">
        <f t="shared" ref="E33:F33" si="9">SUM(E25:E32)</f>
        <v>547175638.37</v>
      </c>
      <c r="F33" s="8">
        <f t="shared" si="9"/>
        <v>576435169.62</v>
      </c>
      <c r="G33" s="8">
        <f>SUM(G25:G32)</f>
        <v>29259531.250000004</v>
      </c>
      <c r="H33" s="92">
        <f t="shared" si="2"/>
        <v>5.3473746267582767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3</v>
      </c>
    </row>
    <row r="35" spans="1:9" x14ac:dyDescent="0.4">
      <c r="B35" s="51" t="s">
        <v>1414</v>
      </c>
      <c r="C35" s="51" t="str">
        <f>'แผน 2-4 จ.หนองคาย'!C36</f>
        <v>ค่าควรจะเป็น มีค.64</v>
      </c>
      <c r="D35" s="51">
        <f>'แผน 2-4 จ.หนองคาย'!D36</f>
        <v>6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60" t="s">
        <v>1362</v>
      </c>
      <c r="B2" s="161"/>
      <c r="C2" s="164" t="s">
        <v>1363</v>
      </c>
      <c r="D2" s="149" t="s">
        <v>1706</v>
      </c>
      <c r="E2" s="150"/>
      <c r="F2" s="150"/>
      <c r="G2" s="150"/>
      <c r="H2" s="159"/>
      <c r="I2" s="153" t="s">
        <v>1707</v>
      </c>
      <c r="J2" s="154"/>
      <c r="K2" s="154"/>
      <c r="L2" s="154"/>
      <c r="M2" s="155"/>
      <c r="N2" s="149" t="s">
        <v>1708</v>
      </c>
      <c r="O2" s="150"/>
      <c r="P2" s="150"/>
      <c r="Q2" s="150"/>
      <c r="R2" s="159"/>
      <c r="S2" s="153" t="s">
        <v>1709</v>
      </c>
      <c r="T2" s="154"/>
      <c r="U2" s="154"/>
      <c r="V2" s="154"/>
      <c r="W2" s="155"/>
      <c r="X2" s="156" t="s">
        <v>1710</v>
      </c>
      <c r="Y2" s="157"/>
      <c r="Z2" s="157"/>
      <c r="AA2" s="157"/>
      <c r="AB2" s="158"/>
      <c r="AC2" s="153" t="s">
        <v>1711</v>
      </c>
      <c r="AD2" s="154"/>
      <c r="AE2" s="154"/>
      <c r="AF2" s="154"/>
      <c r="AG2" s="155"/>
      <c r="AH2" s="156" t="s">
        <v>1712</v>
      </c>
      <c r="AI2" s="157"/>
      <c r="AJ2" s="157"/>
      <c r="AK2" s="157"/>
      <c r="AL2" s="158"/>
      <c r="AM2" s="153" t="s">
        <v>1713</v>
      </c>
      <c r="AN2" s="154"/>
      <c r="AO2" s="154"/>
      <c r="AP2" s="154"/>
      <c r="AQ2" s="155"/>
      <c r="AR2" s="156" t="s">
        <v>1714</v>
      </c>
      <c r="AS2" s="157"/>
      <c r="AT2" s="157"/>
      <c r="AU2" s="157"/>
      <c r="AV2" s="158"/>
    </row>
    <row r="3" spans="1:48" s="3" customFormat="1" ht="43.95" customHeight="1" x14ac:dyDescent="0.25">
      <c r="A3" s="162"/>
      <c r="B3" s="163"/>
      <c r="C3" s="165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มีค.64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มีค.64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มีค.64</v>
      </c>
      <c r="AT3" s="17" t="s">
        <v>1365</v>
      </c>
      <c r="AU3" s="17" t="s">
        <v>1366</v>
      </c>
      <c r="AV3" s="17" t="s">
        <v>1367</v>
      </c>
    </row>
    <row r="4" spans="1:48" s="50" customFormat="1" x14ac:dyDescent="0.4">
      <c r="A4" s="144">
        <v>2</v>
      </c>
      <c r="B4" s="57" t="s">
        <v>1368</v>
      </c>
      <c r="C4" s="6" t="s">
        <v>1369</v>
      </c>
      <c r="D4" s="7">
        <v>182000000</v>
      </c>
      <c r="E4" s="7">
        <f>D4/12*D$36</f>
        <v>91000000</v>
      </c>
      <c r="F4" s="7">
        <f>จ.หนองคาย!E259+จ.หนองคาย!E270+จ.หนองคาย!E278</f>
        <v>92159005.649999991</v>
      </c>
      <c r="G4" s="7">
        <f>F4-E4</f>
        <v>1159005.6499999911</v>
      </c>
      <c r="H4" s="18">
        <f>G4/E4*100</f>
        <v>1.2736325824175725</v>
      </c>
      <c r="I4" s="7">
        <v>19000000</v>
      </c>
      <c r="J4" s="7">
        <f>I4/12*D$36</f>
        <v>9500000</v>
      </c>
      <c r="K4" s="7">
        <f>จ.หนองคาย!E1064+จ.หนองคาย!E1075+จ.หนองคาย!E1083</f>
        <v>14374809.700000001</v>
      </c>
      <c r="L4" s="7">
        <f>K4-J4</f>
        <v>4874809.7000000011</v>
      </c>
      <c r="M4" s="18">
        <f>L4/J4*100</f>
        <v>51.313786315789486</v>
      </c>
      <c r="N4" s="7">
        <v>5723095.9100000001</v>
      </c>
      <c r="O4" s="7">
        <f>N4/12*D$36</f>
        <v>2861547.9550000001</v>
      </c>
      <c r="P4" s="7">
        <f>จ.หนองคาย!E1869+จ.หนองคาย!E1880+จ.หนองคาย!E1888</f>
        <v>2528282.77</v>
      </c>
      <c r="Q4" s="7">
        <f>P4-O4</f>
        <v>-333265.18500000006</v>
      </c>
      <c r="R4" s="18">
        <f>Q4/O4*100</f>
        <v>-11.646325353998831</v>
      </c>
      <c r="S4" s="7">
        <v>10000000</v>
      </c>
      <c r="T4" s="7">
        <f>S4/12*D$36</f>
        <v>5000000</v>
      </c>
      <c r="U4" s="7">
        <f>จ.หนองคาย!E2674+จ.หนองคาย!E2685+จ.หนองคาย!E2693</f>
        <v>6177077.8699999992</v>
      </c>
      <c r="V4" s="7">
        <f>U4-T4</f>
        <v>1177077.8699999992</v>
      </c>
      <c r="W4" s="18">
        <f>V4/T4*100</f>
        <v>23.541557399999984</v>
      </c>
      <c r="X4" s="7">
        <v>68400000</v>
      </c>
      <c r="Y4" s="7">
        <f>X4/12*D$36</f>
        <v>34200000</v>
      </c>
      <c r="Z4" s="7">
        <f>จ.หนองคาย!E3479+จ.หนองคาย!E3490+จ.หนองคาย!E3498</f>
        <v>28720891.129999999</v>
      </c>
      <c r="AA4" s="7">
        <f>Z4-Y4</f>
        <v>-5479108.870000001</v>
      </c>
      <c r="AB4" s="18">
        <f>AA4/Y4*100</f>
        <v>-16.020786169590647</v>
      </c>
      <c r="AC4" s="7">
        <v>3712793.02</v>
      </c>
      <c r="AD4" s="7">
        <f>AC4/12*D$36</f>
        <v>1856396.51</v>
      </c>
      <c r="AE4" s="7">
        <f>จ.หนองคาย!E4284+จ.หนองคาย!E4295+จ.หนองคาย!E4303</f>
        <v>1657670.23</v>
      </c>
      <c r="AF4" s="7">
        <f>AE4-AD4</f>
        <v>-198726.28000000003</v>
      </c>
      <c r="AG4" s="18">
        <f>AF4/AD4*100</f>
        <v>-10.704947942398363</v>
      </c>
      <c r="AH4" s="7">
        <v>3576609.15</v>
      </c>
      <c r="AI4" s="7">
        <f>AH4/12*D$36</f>
        <v>1788304.5750000002</v>
      </c>
      <c r="AJ4" s="7">
        <f>จ.หนองคาย!E5089+จ.หนองคาย!E5100+จ.หนองคาย!E5108</f>
        <v>1065319.18</v>
      </c>
      <c r="AK4" s="7">
        <f>AJ4-AI4</f>
        <v>-722985.39500000025</v>
      </c>
      <c r="AL4" s="18">
        <f>AK4/AI4*100</f>
        <v>-40.428538019034043</v>
      </c>
      <c r="AM4" s="7">
        <v>9568975</v>
      </c>
      <c r="AN4" s="7">
        <f>AM4/12*D$36</f>
        <v>4784487.5</v>
      </c>
      <c r="AO4" s="7">
        <f>จ.หนองคาย!E5894+จ.หนองคาย!E5905+จ.หนองคาย!E5913</f>
        <v>4122687.8000000003</v>
      </c>
      <c r="AP4" s="7">
        <f>AO4-AN4</f>
        <v>-661799.69999999972</v>
      </c>
      <c r="AQ4" s="18">
        <f>AP4/AN4*100</f>
        <v>-13.832196238364084</v>
      </c>
      <c r="AR4" s="7">
        <v>7187950</v>
      </c>
      <c r="AS4" s="7">
        <f>AR4/12*D$36</f>
        <v>3593975</v>
      </c>
      <c r="AT4" s="7">
        <f>จ.หนองคาย!E6699+จ.หนองคาย!E6710+จ.หนองคาย!E6718</f>
        <v>3245740.75</v>
      </c>
      <c r="AU4" s="7">
        <f>AT4-AS4</f>
        <v>-348234.25</v>
      </c>
      <c r="AV4" s="18">
        <f>AU4/AS4*100</f>
        <v>-9.6893898816769735</v>
      </c>
    </row>
    <row r="5" spans="1:48" s="50" customFormat="1" x14ac:dyDescent="0.4">
      <c r="A5" s="145"/>
      <c r="B5" s="58" t="s">
        <v>1370</v>
      </c>
      <c r="C5" s="6" t="s">
        <v>1371</v>
      </c>
      <c r="D5" s="7">
        <v>88700000</v>
      </c>
      <c r="E5" s="7">
        <f t="shared" ref="E5:E6" si="0">D5/12*D$36</f>
        <v>44350000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40166624.619999997</v>
      </c>
      <c r="G5" s="7">
        <f t="shared" ref="G5:G6" si="1">F5-E5</f>
        <v>-4183375.3800000027</v>
      </c>
      <c r="H5" s="18">
        <f>G5/E5*100</f>
        <v>-9.4326389627959468</v>
      </c>
      <c r="I5" s="7">
        <v>9667329.6500000004</v>
      </c>
      <c r="J5" s="7">
        <f t="shared" ref="J5:J6" si="2">I5/12*D$36</f>
        <v>4833664.8250000002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6659923.8000000007</v>
      </c>
      <c r="L5" s="7">
        <f t="shared" ref="L5:L6" si="3">K5-J5</f>
        <v>1826258.9750000006</v>
      </c>
      <c r="M5" s="18">
        <f>L5/J5*100</f>
        <v>37.782077184054657</v>
      </c>
      <c r="N5" s="7">
        <v>1858905.26</v>
      </c>
      <c r="O5" s="7">
        <f t="shared" ref="O5:O6" si="4">N5/12*D$36</f>
        <v>929452.63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1255870.5</v>
      </c>
      <c r="Q5" s="7">
        <f t="shared" ref="Q5:Q6" si="5">P5-O5</f>
        <v>326417.87</v>
      </c>
      <c r="R5" s="18">
        <f>Q5/O5*100</f>
        <v>35.119365900336412</v>
      </c>
      <c r="S5" s="7">
        <v>2500000</v>
      </c>
      <c r="T5" s="7">
        <f t="shared" ref="T5:T6" si="6">S5/12*D$36</f>
        <v>1250000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1191191.5</v>
      </c>
      <c r="V5" s="7">
        <f t="shared" ref="V5:V6" si="7">U5-T5</f>
        <v>-58808.5</v>
      </c>
      <c r="W5" s="18">
        <f>V5/T5*100</f>
        <v>-4.7046799999999998</v>
      </c>
      <c r="X5" s="7">
        <v>79132000</v>
      </c>
      <c r="Y5" s="7">
        <f t="shared" ref="Y5:Y6" si="8">X5/12*D$36</f>
        <v>39566000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39592122.760000005</v>
      </c>
      <c r="AA5" s="7">
        <f t="shared" ref="AA5:AA6" si="9">Z5-Y5</f>
        <v>26122.760000005364</v>
      </c>
      <c r="AB5" s="18">
        <f>AA5/Y5*100</f>
        <v>6.6023252287330955E-2</v>
      </c>
      <c r="AC5" s="7">
        <v>1816956.19</v>
      </c>
      <c r="AD5" s="7">
        <f t="shared" ref="AD5:AD6" si="10">AC5/12*D$36</f>
        <v>908478.09499999997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1102897.2999999998</v>
      </c>
      <c r="AF5" s="7">
        <f t="shared" ref="AF5:AF6" si="11">AE5-AD5</f>
        <v>194419.20499999984</v>
      </c>
      <c r="AG5" s="18">
        <f>AF5/AD5*100</f>
        <v>21.400538556738656</v>
      </c>
      <c r="AH5" s="7">
        <v>2023013.38</v>
      </c>
      <c r="AI5" s="7">
        <f t="shared" ref="AI5:AI6" si="12">AH5/12*D$36</f>
        <v>1011506.69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1046160.5</v>
      </c>
      <c r="AK5" s="7">
        <f t="shared" ref="AK5:AK6" si="13">AJ5-AI5</f>
        <v>34653.810000000056</v>
      </c>
      <c r="AL5" s="18">
        <f>AK5/AI5*100</f>
        <v>3.4259595455567435</v>
      </c>
      <c r="AM5" s="7">
        <v>5054505.4000000004</v>
      </c>
      <c r="AN5" s="7">
        <f t="shared" ref="AN5:AN6" si="14">AM5/12*D$36</f>
        <v>2527252.7000000002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1472332.9000000001</v>
      </c>
      <c r="AP5" s="7">
        <f t="shared" ref="AP5:AP6" si="15">AO5-AN5</f>
        <v>-1054919.8</v>
      </c>
      <c r="AQ5" s="18">
        <f>AP5/AN5*100</f>
        <v>-41.741761716190865</v>
      </c>
      <c r="AR5" s="7">
        <v>4450076</v>
      </c>
      <c r="AS5" s="7">
        <f t="shared" ref="AS5:AS6" si="16">AR5/12*D$36</f>
        <v>2225038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1955935.82</v>
      </c>
      <c r="AU5" s="7">
        <f t="shared" ref="AU5:AU6" si="17">AT5-AS5</f>
        <v>-269102.17999999993</v>
      </c>
      <c r="AV5" s="18">
        <f>AU5/AS5*100</f>
        <v>-12.094273446116423</v>
      </c>
    </row>
    <row r="6" spans="1:48" s="50" customFormat="1" x14ac:dyDescent="0.4">
      <c r="A6" s="146"/>
      <c r="B6" s="59" t="s">
        <v>1372</v>
      </c>
      <c r="C6" s="6" t="s">
        <v>1373</v>
      </c>
      <c r="D6" s="7">
        <v>12000000</v>
      </c>
      <c r="E6" s="7">
        <f t="shared" si="0"/>
        <v>6000000</v>
      </c>
      <c r="F6" s="7">
        <f>จ.หนองคาย!E261+จ.หนองคาย!E272+จ.หนองคาย!E280</f>
        <v>19350368.699999999</v>
      </c>
      <c r="G6" s="7">
        <f t="shared" si="1"/>
        <v>13350368.699999999</v>
      </c>
      <c r="H6" s="18">
        <f t="shared" ref="H6:H33" si="18">G6/E6*100</f>
        <v>222.50614499999998</v>
      </c>
      <c r="I6" s="7">
        <v>2506632</v>
      </c>
      <c r="J6" s="7">
        <f t="shared" si="2"/>
        <v>1253316</v>
      </c>
      <c r="K6" s="7">
        <f>จ.หนองคาย!E1066+จ.หนองคาย!E1077+จ.หนองคาย!E1085</f>
        <v>4112204.0799999996</v>
      </c>
      <c r="L6" s="7">
        <f t="shared" si="3"/>
        <v>2858888.0799999996</v>
      </c>
      <c r="M6" s="18">
        <f t="shared" ref="M6:M7" si="19">L6/J6*100</f>
        <v>228.10592699686271</v>
      </c>
      <c r="N6" s="7">
        <v>2235223.36</v>
      </c>
      <c r="O6" s="7">
        <f t="shared" si="4"/>
        <v>1117611.68</v>
      </c>
      <c r="P6" s="7">
        <f>จ.หนองคาย!E1871+จ.หนองคาย!E1882+จ.หนองคาย!E1890</f>
        <v>1374286.3</v>
      </c>
      <c r="Q6" s="7">
        <f t="shared" si="5"/>
        <v>256674.62000000011</v>
      </c>
      <c r="R6" s="18">
        <f t="shared" ref="R6:R7" si="20">Q6/O6*100</f>
        <v>22.966350888530453</v>
      </c>
      <c r="S6" s="7">
        <v>2500000</v>
      </c>
      <c r="T6" s="7">
        <f t="shared" si="6"/>
        <v>1250000</v>
      </c>
      <c r="U6" s="7">
        <f>จ.หนองคาย!E2676+จ.หนองคาย!E2687+จ.หนองคาย!E2695</f>
        <v>2195612</v>
      </c>
      <c r="V6" s="7">
        <f t="shared" si="7"/>
        <v>945612</v>
      </c>
      <c r="W6" s="18">
        <f t="shared" ref="W6:W7" si="21">V6/T6*100</f>
        <v>75.648960000000002</v>
      </c>
      <c r="X6" s="7">
        <v>20406220</v>
      </c>
      <c r="Y6" s="7">
        <f t="shared" si="8"/>
        <v>10203110</v>
      </c>
      <c r="Z6" s="7">
        <f>จ.หนองคาย!E3481+จ.หนองคาย!E3492+จ.หนองคาย!E3500</f>
        <v>9982360.1500000004</v>
      </c>
      <c r="AA6" s="7">
        <f t="shared" si="9"/>
        <v>-220749.84999999963</v>
      </c>
      <c r="AB6" s="18">
        <f t="shared" ref="AB6:AB7" si="22">AA6/Y6*100</f>
        <v>-2.1635545436636443</v>
      </c>
      <c r="AC6" s="7">
        <v>2370011.2000000002</v>
      </c>
      <c r="AD6" s="7">
        <f t="shared" si="10"/>
        <v>1185005.6000000001</v>
      </c>
      <c r="AE6" s="7">
        <f>จ.หนองคาย!E4286+จ.หนองคาย!E4297+จ.หนองคาย!E4305</f>
        <v>1415954.7</v>
      </c>
      <c r="AF6" s="7">
        <f t="shared" si="11"/>
        <v>230949.09999999986</v>
      </c>
      <c r="AG6" s="18">
        <f t="shared" ref="AG6:AG7" si="23">AF6/AD6*100</f>
        <v>19.489283426171138</v>
      </c>
      <c r="AH6" s="7">
        <v>1664202.49</v>
      </c>
      <c r="AI6" s="7">
        <f t="shared" si="12"/>
        <v>832101.245</v>
      </c>
      <c r="AJ6" s="7">
        <f>จ.หนองคาย!E5091+จ.หนองคาย!E5102+จ.หนองคาย!E5110</f>
        <v>782218</v>
      </c>
      <c r="AK6" s="7">
        <f t="shared" si="13"/>
        <v>-49883.244999999995</v>
      </c>
      <c r="AL6" s="18">
        <f t="shared" ref="AL6:AL7" si="24">AK6/AI6*100</f>
        <v>-5.9948528258721687</v>
      </c>
      <c r="AM6" s="7">
        <v>3165836</v>
      </c>
      <c r="AN6" s="7">
        <f t="shared" si="14"/>
        <v>1582918</v>
      </c>
      <c r="AO6" s="7">
        <f>จ.หนองคาย!E5896+จ.หนองคาย!E5907+จ.หนองคาย!E5915</f>
        <v>1106952</v>
      </c>
      <c r="AP6" s="7">
        <f t="shared" si="15"/>
        <v>-475966</v>
      </c>
      <c r="AQ6" s="18">
        <f t="shared" ref="AQ6:AQ7" si="25">AP6/AN6*100</f>
        <v>-30.068898073052424</v>
      </c>
      <c r="AR6" s="7">
        <v>2867044</v>
      </c>
      <c r="AS6" s="7">
        <f t="shared" si="16"/>
        <v>1433522</v>
      </c>
      <c r="AT6" s="7">
        <f>จ.หนองคาย!E6701+จ.หนองคาย!E6712+จ.หนองคาย!E6720</f>
        <v>1153903</v>
      </c>
      <c r="AU6" s="7">
        <f t="shared" si="17"/>
        <v>-279619</v>
      </c>
      <c r="AV6" s="18">
        <f t="shared" ref="AV6:AV7" si="26">AU6/AS6*100</f>
        <v>-19.505734826532137</v>
      </c>
    </row>
    <row r="7" spans="1:48" s="10" customFormat="1" x14ac:dyDescent="0.4">
      <c r="A7" s="147" t="s">
        <v>1374</v>
      </c>
      <c r="B7" s="147"/>
      <c r="C7" s="147"/>
      <c r="D7" s="8">
        <v>282700000</v>
      </c>
      <c r="E7" s="8">
        <f>SUM(E4:E6)</f>
        <v>141350000</v>
      </c>
      <c r="F7" s="8">
        <f>SUM(F4:F6)</f>
        <v>151675998.96999997</v>
      </c>
      <c r="G7" s="8">
        <f t="shared" ref="G7" si="27">SUM(G4:G6)</f>
        <v>10325998.969999988</v>
      </c>
      <c r="H7" s="9">
        <f t="shared" si="18"/>
        <v>7.3052698761938357</v>
      </c>
      <c r="I7" s="8">
        <v>31173961.649999999</v>
      </c>
      <c r="J7" s="8">
        <f>SUM(J4:J6)</f>
        <v>15586980.824999999</v>
      </c>
      <c r="K7" s="8">
        <f>SUM(K4:K6)</f>
        <v>25146937.579999998</v>
      </c>
      <c r="L7" s="8">
        <f t="shared" ref="L7" si="28">SUM(L4:L6)</f>
        <v>9559956.7550000008</v>
      </c>
      <c r="M7" s="9">
        <f t="shared" si="19"/>
        <v>61.332960259159108</v>
      </c>
      <c r="N7" s="8">
        <v>9817224.5299999993</v>
      </c>
      <c r="O7" s="8">
        <f>SUM(O4:O6)</f>
        <v>4908612.2649999997</v>
      </c>
      <c r="P7" s="8">
        <f>SUM(P4:P6)</f>
        <v>5158439.57</v>
      </c>
      <c r="Q7" s="8">
        <f t="shared" ref="Q7" si="29">SUM(Q4:Q6)</f>
        <v>249827.30500000005</v>
      </c>
      <c r="R7" s="9">
        <f t="shared" si="20"/>
        <v>5.0895709726626794</v>
      </c>
      <c r="S7" s="8">
        <v>15000000</v>
      </c>
      <c r="T7" s="8">
        <f>SUM(T4:T6)</f>
        <v>7500000</v>
      </c>
      <c r="U7" s="8">
        <f>SUM(U4:U6)</f>
        <v>9563881.3699999992</v>
      </c>
      <c r="V7" s="8">
        <f t="shared" ref="V7" si="30">SUM(V4:V6)</f>
        <v>2063881.3699999992</v>
      </c>
      <c r="W7" s="9">
        <f t="shared" si="21"/>
        <v>27.518418266666657</v>
      </c>
      <c r="X7" s="8">
        <v>167938220</v>
      </c>
      <c r="Y7" s="8">
        <f>SUM(Y4:Y6)</f>
        <v>83969110</v>
      </c>
      <c r="Z7" s="8">
        <f>SUM(Z4:Z6)</f>
        <v>78295374.040000007</v>
      </c>
      <c r="AA7" s="8">
        <f t="shared" ref="AA7" si="31">SUM(AA4:AA6)</f>
        <v>-5673735.9599999953</v>
      </c>
      <c r="AB7" s="9">
        <f t="shared" si="22"/>
        <v>-6.7569323528616598</v>
      </c>
      <c r="AC7" s="8">
        <v>7899760.4100000001</v>
      </c>
      <c r="AD7" s="8">
        <f>SUM(AD4:AD6)</f>
        <v>3949880.2050000001</v>
      </c>
      <c r="AE7" s="8">
        <f>SUM(AE4:AE6)</f>
        <v>4176522.2299999995</v>
      </c>
      <c r="AF7" s="8">
        <f t="shared" ref="AF7" si="32">SUM(AF4:AF6)</f>
        <v>226642.02499999967</v>
      </c>
      <c r="AG7" s="9">
        <f t="shared" si="23"/>
        <v>5.7379468043892148</v>
      </c>
      <c r="AH7" s="8">
        <v>7263825.0199999996</v>
      </c>
      <c r="AI7" s="8">
        <f>SUM(AI4:AI6)</f>
        <v>3631912.5100000002</v>
      </c>
      <c r="AJ7" s="8">
        <f>SUM(AJ4:AJ6)</f>
        <v>2893697.6799999997</v>
      </c>
      <c r="AK7" s="8">
        <f t="shared" ref="AK7" si="33">SUM(AK4:AK6)</f>
        <v>-738214.83000000019</v>
      </c>
      <c r="AL7" s="9">
        <f t="shared" si="24"/>
        <v>-20.325787803737601</v>
      </c>
      <c r="AM7" s="8">
        <v>17789316.399999999</v>
      </c>
      <c r="AN7" s="8">
        <f>SUM(AN4:AN6)</f>
        <v>8894658.1999999993</v>
      </c>
      <c r="AO7" s="8">
        <f>SUM(AO4:AO6)</f>
        <v>6701972.7000000002</v>
      </c>
      <c r="AP7" s="8">
        <f t="shared" ref="AP7" si="34">SUM(AP4:AP6)</f>
        <v>-2192685.5</v>
      </c>
      <c r="AQ7" s="9">
        <f t="shared" si="25"/>
        <v>-24.651711743122409</v>
      </c>
      <c r="AR7" s="8">
        <v>14505070</v>
      </c>
      <c r="AS7" s="8">
        <f>SUM(AS4:AS6)</f>
        <v>7252535</v>
      </c>
      <c r="AT7" s="8">
        <f>SUM(AT4:AT6)</f>
        <v>6355579.5700000003</v>
      </c>
      <c r="AU7" s="8">
        <f t="shared" ref="AU7" si="35">SUM(AU4:AU6)</f>
        <v>-896955.42999999993</v>
      </c>
      <c r="AV7" s="9">
        <f t="shared" si="26"/>
        <v>-12.367474682990153</v>
      </c>
    </row>
    <row r="8" spans="1:48" s="85" customFormat="1" x14ac:dyDescent="0.25">
      <c r="A8" s="87"/>
      <c r="B8" s="87" t="s">
        <v>1426</v>
      </c>
      <c r="C8" s="88">
        <f>COUNTIF(H8:AV8,"ผ่าน")</f>
        <v>0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</row>
    <row r="9" spans="1:48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1500000</v>
      </c>
      <c r="F10" s="7">
        <f>จ.หนองคาย!D118</f>
        <v>1683484</v>
      </c>
      <c r="G10" s="7">
        <f>F10-E10</f>
        <v>183484</v>
      </c>
      <c r="H10" s="18">
        <f t="shared" si="18"/>
        <v>12.232266666666666</v>
      </c>
      <c r="I10" s="7">
        <v>1000000</v>
      </c>
      <c r="J10" s="7">
        <f>I10/12*D$36</f>
        <v>500000</v>
      </c>
      <c r="K10" s="7">
        <f>จ.หนองคาย!D923</f>
        <v>652312.5</v>
      </c>
      <c r="L10" s="7">
        <f>K10-J10</f>
        <v>152312.5</v>
      </c>
      <c r="M10" s="18">
        <f t="shared" ref="M10:M22" si="36">L10/J10*100</f>
        <v>30.462499999999999</v>
      </c>
      <c r="N10" s="7">
        <v>411246.37</v>
      </c>
      <c r="O10" s="7">
        <f>N10/12*D$36</f>
        <v>205623.185</v>
      </c>
      <c r="P10" s="7">
        <f>จ.หนองคาย!D1728</f>
        <v>165675</v>
      </c>
      <c r="Q10" s="7">
        <f>P10-O10</f>
        <v>-39948.184999999998</v>
      </c>
      <c r="R10" s="18">
        <f t="shared" ref="R10:R22" si="37">Q10/O10*100</f>
        <v>-19.427860238620465</v>
      </c>
      <c r="S10" s="7">
        <v>200000</v>
      </c>
      <c r="T10" s="7">
        <f>S10/12*D$36</f>
        <v>100000</v>
      </c>
      <c r="U10" s="7">
        <f>จ.หนองคาย!D2533</f>
        <v>108017</v>
      </c>
      <c r="V10" s="7">
        <f>U10-T10</f>
        <v>8017</v>
      </c>
      <c r="W10" s="18">
        <f t="shared" ref="W10:W22" si="38">V10/T10*100</f>
        <v>8.0170000000000012</v>
      </c>
      <c r="X10" s="7">
        <v>2344000</v>
      </c>
      <c r="Y10" s="7">
        <f>X10/12*D$36</f>
        <v>1172000</v>
      </c>
      <c r="Z10" s="7">
        <f>จ.หนองคาย!D3338</f>
        <v>1281243.9900000002</v>
      </c>
      <c r="AA10" s="7">
        <f>Z10-Y10</f>
        <v>109243.99000000022</v>
      </c>
      <c r="AB10" s="18">
        <f t="shared" ref="AB10:AB22" si="39">AA10/Y10*100</f>
        <v>9.3211595563140133</v>
      </c>
      <c r="AC10" s="7">
        <v>270000</v>
      </c>
      <c r="AD10" s="7">
        <f>AC10/12*D$36</f>
        <v>135000</v>
      </c>
      <c r="AE10" s="7">
        <f>จ.หนองคาย!D4143</f>
        <v>188940.01</v>
      </c>
      <c r="AF10" s="7">
        <f>AE10-AD10</f>
        <v>53940.010000000009</v>
      </c>
      <c r="AG10" s="18">
        <f t="shared" ref="AG10:AG22" si="40">AF10/AD10*100</f>
        <v>39.955562962962972</v>
      </c>
      <c r="AH10" s="7">
        <v>167064</v>
      </c>
      <c r="AI10" s="7">
        <f>AH10/12*D$36</f>
        <v>83532</v>
      </c>
      <c r="AJ10" s="7">
        <f>จ.หนองคาย!D4948</f>
        <v>92506</v>
      </c>
      <c r="AK10" s="7">
        <f>AJ10-AI10</f>
        <v>8974</v>
      </c>
      <c r="AL10" s="18">
        <f t="shared" ref="AL10:AL22" si="41">AK10/AI10*100</f>
        <v>10.743188239237657</v>
      </c>
      <c r="AM10" s="7">
        <v>1321585</v>
      </c>
      <c r="AN10" s="7">
        <f>AM10/12*D$36</f>
        <v>660792.5</v>
      </c>
      <c r="AO10" s="7">
        <f>จ.หนองคาย!D5753</f>
        <v>311840</v>
      </c>
      <c r="AP10" s="7">
        <f>AO10-AN10</f>
        <v>-348952.5</v>
      </c>
      <c r="AQ10" s="18">
        <f t="shared" ref="AQ10:AQ22" si="42">AP10/AN10*100</f>
        <v>-52.808181085590412</v>
      </c>
      <c r="AR10" s="7">
        <v>400083.8</v>
      </c>
      <c r="AS10" s="7">
        <f>AR10/12*D$36</f>
        <v>200041.9</v>
      </c>
      <c r="AT10" s="7">
        <f>จ.หนองคาย!D6558</f>
        <v>194903</v>
      </c>
      <c r="AU10" s="7">
        <f>AT10-AS10</f>
        <v>-5138.8999999999942</v>
      </c>
      <c r="AV10" s="18">
        <f t="shared" ref="AV10:AV22" si="43">AU10/AS10*100</f>
        <v>-2.5689118129751791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50000</v>
      </c>
      <c r="F11" s="7">
        <f>จ.หนองคาย!D119</f>
        <v>45010</v>
      </c>
      <c r="G11" s="7">
        <f t="shared" ref="G11:G20" si="45">F11-E11</f>
        <v>-4990</v>
      </c>
      <c r="H11" s="18">
        <f t="shared" si="18"/>
        <v>-9.98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47640</v>
      </c>
      <c r="O11" s="7">
        <f t="shared" ref="O11:O21" si="48">N11/12*D$36</f>
        <v>23820</v>
      </c>
      <c r="P11" s="7">
        <f>จ.หนองคาย!D1729</f>
        <v>9350</v>
      </c>
      <c r="Q11" s="7">
        <f t="shared" ref="Q11:Q20" si="49">P11-O11</f>
        <v>-14470</v>
      </c>
      <c r="R11" s="18">
        <f t="shared" si="37"/>
        <v>-60.747271200671705</v>
      </c>
      <c r="S11" s="7">
        <v>60000</v>
      </c>
      <c r="T11" s="7">
        <f t="shared" ref="T11:T21" si="50">S11/12*D$36</f>
        <v>30000</v>
      </c>
      <c r="U11" s="7">
        <f>จ.หนองคาย!D2534</f>
        <v>61753</v>
      </c>
      <c r="V11" s="7">
        <f t="shared" ref="V11:V20" si="51">U11-T11</f>
        <v>31753</v>
      </c>
      <c r="W11" s="18">
        <f t="shared" si="38"/>
        <v>105.84333333333333</v>
      </c>
      <c r="X11" s="7">
        <v>24000</v>
      </c>
      <c r="Y11" s="7">
        <f t="shared" ref="Y11:Y21" si="52">X11/12*D$36</f>
        <v>12000</v>
      </c>
      <c r="Z11" s="7">
        <f>จ.หนองคาย!D3339</f>
        <v>18144</v>
      </c>
      <c r="AA11" s="7">
        <f t="shared" ref="AA11:AA20" si="53">Z11-Y11</f>
        <v>6144</v>
      </c>
      <c r="AB11" s="18">
        <f t="shared" si="39"/>
        <v>51.2</v>
      </c>
      <c r="AC11" s="7">
        <v>30000</v>
      </c>
      <c r="AD11" s="7">
        <f t="shared" ref="AD11:AD21" si="54">AC11/12*D$36</f>
        <v>15000</v>
      </c>
      <c r="AE11" s="7">
        <f>จ.หนองคาย!D4144</f>
        <v>2800</v>
      </c>
      <c r="AF11" s="7">
        <f t="shared" ref="AF11:AF20" si="55">AE11-AD11</f>
        <v>-12200</v>
      </c>
      <c r="AG11" s="18">
        <f t="shared" si="40"/>
        <v>-81.333333333333329</v>
      </c>
      <c r="AH11" s="7">
        <v>1</v>
      </c>
      <c r="AI11" s="7">
        <f t="shared" ref="AI11:AI21" si="56">AH11/12*D$36</f>
        <v>0.5</v>
      </c>
      <c r="AJ11" s="7">
        <f>จ.หนองคาย!D4949</f>
        <v>0</v>
      </c>
      <c r="AK11" s="7">
        <f t="shared" ref="AK11:AK20" si="57">AJ11-AI11</f>
        <v>-0.5</v>
      </c>
      <c r="AL11" s="18">
        <f t="shared" si="41"/>
        <v>-100</v>
      </c>
      <c r="AM11" s="7">
        <v>7260</v>
      </c>
      <c r="AN11" s="7">
        <f t="shared" ref="AN11:AN21" si="58">AM11/12*D$36</f>
        <v>3630</v>
      </c>
      <c r="AO11" s="7">
        <f>จ.หนองคาย!D5754</f>
        <v>0</v>
      </c>
      <c r="AP11" s="7">
        <f t="shared" ref="AP11:AP20" si="59">AO11-AN11</f>
        <v>-3630</v>
      </c>
      <c r="AQ11" s="18">
        <f t="shared" si="42"/>
        <v>-100</v>
      </c>
      <c r="AR11" s="7">
        <v>30200</v>
      </c>
      <c r="AS11" s="7">
        <f t="shared" ref="AS11:AS21" si="60">AR11/12*D$36</f>
        <v>15100</v>
      </c>
      <c r="AT11" s="7">
        <f>จ.หนองคาย!D6559</f>
        <v>0</v>
      </c>
      <c r="AU11" s="7">
        <f t="shared" ref="AU11:AU20" si="61">AT11-AS11</f>
        <v>-15100</v>
      </c>
      <c r="AV11" s="18">
        <f t="shared" si="43"/>
        <v>-100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1000000</v>
      </c>
      <c r="F12" s="7">
        <f>จ.หนองคาย!D120</f>
        <v>843790.29</v>
      </c>
      <c r="G12" s="7">
        <f t="shared" si="45"/>
        <v>-156209.70999999996</v>
      </c>
      <c r="H12" s="18">
        <f t="shared" si="18"/>
        <v>-15.620970999999997</v>
      </c>
      <c r="I12" s="7">
        <v>800000</v>
      </c>
      <c r="J12" s="7">
        <f t="shared" si="46"/>
        <v>400000</v>
      </c>
      <c r="K12" s="7">
        <f>จ.หนองคาย!D925</f>
        <v>419689</v>
      </c>
      <c r="L12" s="7">
        <f t="shared" si="47"/>
        <v>19689</v>
      </c>
      <c r="M12" s="18">
        <f t="shared" si="36"/>
        <v>4.92225</v>
      </c>
      <c r="N12" s="7">
        <v>209052.11</v>
      </c>
      <c r="O12" s="7">
        <f t="shared" si="48"/>
        <v>104526.05499999999</v>
      </c>
      <c r="P12" s="7">
        <f>จ.หนองคาย!D1730</f>
        <v>93840.2</v>
      </c>
      <c r="Q12" s="7">
        <f t="shared" si="49"/>
        <v>-10685.854999999996</v>
      </c>
      <c r="R12" s="18">
        <f t="shared" si="37"/>
        <v>-10.223149625229802</v>
      </c>
      <c r="S12" s="7">
        <v>450000</v>
      </c>
      <c r="T12" s="7">
        <f t="shared" si="50"/>
        <v>225000</v>
      </c>
      <c r="U12" s="7">
        <f>จ.หนองคาย!D2535</f>
        <v>214740.72</v>
      </c>
      <c r="V12" s="7">
        <f t="shared" si="51"/>
        <v>-10259.279999999999</v>
      </c>
      <c r="W12" s="18">
        <f t="shared" si="38"/>
        <v>-4.5596799999999993</v>
      </c>
      <c r="X12" s="7">
        <v>1060800</v>
      </c>
      <c r="Y12" s="7">
        <f t="shared" si="52"/>
        <v>530400</v>
      </c>
      <c r="Z12" s="7">
        <f>จ.หนองคาย!D3340</f>
        <v>384595</v>
      </c>
      <c r="AA12" s="7">
        <f t="shared" si="53"/>
        <v>-145805</v>
      </c>
      <c r="AB12" s="18">
        <f t="shared" si="39"/>
        <v>-27.489630467571647</v>
      </c>
      <c r="AC12" s="7">
        <v>180009</v>
      </c>
      <c r="AD12" s="7">
        <f t="shared" si="54"/>
        <v>90004.5</v>
      </c>
      <c r="AE12" s="7">
        <f>จ.หนองคาย!D4145</f>
        <v>111674</v>
      </c>
      <c r="AF12" s="7">
        <f t="shared" si="55"/>
        <v>21669.5</v>
      </c>
      <c r="AG12" s="18">
        <f t="shared" si="40"/>
        <v>24.076018421301157</v>
      </c>
      <c r="AH12" s="7">
        <v>200000</v>
      </c>
      <c r="AI12" s="7">
        <f t="shared" si="56"/>
        <v>100000</v>
      </c>
      <c r="AJ12" s="7">
        <f>จ.หนองคาย!D4950</f>
        <v>104040</v>
      </c>
      <c r="AK12" s="7">
        <f t="shared" si="57"/>
        <v>4040</v>
      </c>
      <c r="AL12" s="18">
        <f t="shared" si="41"/>
        <v>4.04</v>
      </c>
      <c r="AM12" s="7">
        <v>566320</v>
      </c>
      <c r="AN12" s="7">
        <f t="shared" si="58"/>
        <v>283160</v>
      </c>
      <c r="AO12" s="7">
        <f>จ.หนองคาย!D5755</f>
        <v>251731</v>
      </c>
      <c r="AP12" s="7">
        <f t="shared" si="59"/>
        <v>-31429</v>
      </c>
      <c r="AQ12" s="18">
        <f t="shared" si="42"/>
        <v>-11.09937844328295</v>
      </c>
      <c r="AR12" s="7">
        <v>360000</v>
      </c>
      <c r="AS12" s="7">
        <f t="shared" si="60"/>
        <v>180000</v>
      </c>
      <c r="AT12" s="7">
        <f>จ.หนองคาย!D6560</f>
        <v>189748</v>
      </c>
      <c r="AU12" s="7">
        <f t="shared" si="61"/>
        <v>9748</v>
      </c>
      <c r="AV12" s="18">
        <f t="shared" si="43"/>
        <v>5.4155555555555557</v>
      </c>
    </row>
    <row r="13" spans="1:48" s="50" customFormat="1" x14ac:dyDescent="0.4">
      <c r="A13" s="152"/>
      <c r="B13" s="82"/>
      <c r="C13" s="16" t="s">
        <v>105</v>
      </c>
      <c r="D13" s="7">
        <v>700000</v>
      </c>
      <c r="E13" s="7">
        <f t="shared" si="44"/>
        <v>350000</v>
      </c>
      <c r="F13" s="7">
        <f>จ.หนองคาย!D121</f>
        <v>833959.21</v>
      </c>
      <c r="G13" s="7">
        <f t="shared" si="45"/>
        <v>483959.20999999996</v>
      </c>
      <c r="H13" s="18">
        <f t="shared" si="18"/>
        <v>138.27405999999999</v>
      </c>
      <c r="I13" s="7">
        <v>144100</v>
      </c>
      <c r="J13" s="7">
        <f t="shared" si="46"/>
        <v>72050</v>
      </c>
      <c r="K13" s="7">
        <f>จ.หนองคาย!D926</f>
        <v>134265</v>
      </c>
      <c r="L13" s="7">
        <f t="shared" si="47"/>
        <v>62215</v>
      </c>
      <c r="M13" s="18">
        <f t="shared" si="36"/>
        <v>86.349757113115885</v>
      </c>
      <c r="N13" s="7">
        <v>59789.45</v>
      </c>
      <c r="O13" s="7">
        <f t="shared" si="48"/>
        <v>29894.724999999999</v>
      </c>
      <c r="P13" s="7">
        <f>จ.หนองคาย!D1731</f>
        <v>15210</v>
      </c>
      <c r="Q13" s="7">
        <f t="shared" si="49"/>
        <v>-14684.724999999999</v>
      </c>
      <c r="R13" s="18">
        <f t="shared" si="37"/>
        <v>-49.121458718887695</v>
      </c>
      <c r="S13" s="7">
        <v>50000</v>
      </c>
      <c r="T13" s="7">
        <f t="shared" si="50"/>
        <v>25000</v>
      </c>
      <c r="U13" s="7">
        <f>จ.หนองคาย!D2536</f>
        <v>74731</v>
      </c>
      <c r="V13" s="7">
        <f t="shared" si="51"/>
        <v>49731</v>
      </c>
      <c r="W13" s="18">
        <f t="shared" si="38"/>
        <v>198.92399999999998</v>
      </c>
      <c r="X13" s="7">
        <v>996000</v>
      </c>
      <c r="Y13" s="7">
        <f t="shared" si="52"/>
        <v>498000</v>
      </c>
      <c r="Z13" s="7">
        <f>จ.หนองคาย!D3341</f>
        <v>287021.12</v>
      </c>
      <c r="AA13" s="7">
        <f t="shared" si="53"/>
        <v>-210978.88</v>
      </c>
      <c r="AB13" s="18">
        <f t="shared" si="39"/>
        <v>-42.365236947791168</v>
      </c>
      <c r="AC13" s="7">
        <v>60000</v>
      </c>
      <c r="AD13" s="7">
        <f t="shared" si="54"/>
        <v>30000</v>
      </c>
      <c r="AE13" s="7">
        <f>จ.หนองคาย!D4146</f>
        <v>22177</v>
      </c>
      <c r="AF13" s="7">
        <f t="shared" si="55"/>
        <v>-7823</v>
      </c>
      <c r="AG13" s="18">
        <f t="shared" si="40"/>
        <v>-26.076666666666664</v>
      </c>
      <c r="AH13" s="7">
        <v>84255</v>
      </c>
      <c r="AI13" s="7">
        <f t="shared" si="56"/>
        <v>42127.5</v>
      </c>
      <c r="AJ13" s="7">
        <f>จ.หนองคาย!D4951</f>
        <v>14279</v>
      </c>
      <c r="AK13" s="7">
        <f t="shared" si="57"/>
        <v>-27848.5</v>
      </c>
      <c r="AL13" s="18">
        <f t="shared" si="41"/>
        <v>-66.105275651296651</v>
      </c>
      <c r="AM13" s="7">
        <v>137755</v>
      </c>
      <c r="AN13" s="7">
        <f t="shared" si="58"/>
        <v>68877.5</v>
      </c>
      <c r="AO13" s="7">
        <f>จ.หนองคาย!D5756</f>
        <v>0</v>
      </c>
      <c r="AP13" s="7">
        <f t="shared" si="59"/>
        <v>-68877.5</v>
      </c>
      <c r="AQ13" s="18">
        <f t="shared" si="42"/>
        <v>-100</v>
      </c>
      <c r="AR13" s="7">
        <v>104875</v>
      </c>
      <c r="AS13" s="7">
        <f t="shared" si="60"/>
        <v>52437.5</v>
      </c>
      <c r="AT13" s="7">
        <f>จ.หนองคาย!D6561</f>
        <v>50843</v>
      </c>
      <c r="AU13" s="7">
        <f t="shared" si="61"/>
        <v>-1594.5</v>
      </c>
      <c r="AV13" s="18">
        <f t="shared" si="43"/>
        <v>-3.0407628128724671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100000</v>
      </c>
      <c r="F14" s="7">
        <f>จ.หนองคาย!D122</f>
        <v>19308</v>
      </c>
      <c r="G14" s="7">
        <f t="shared" si="45"/>
        <v>-80692</v>
      </c>
      <c r="H14" s="18">
        <f t="shared" si="18"/>
        <v>-80.691999999999993</v>
      </c>
      <c r="I14" s="7">
        <v>34050</v>
      </c>
      <c r="J14" s="7">
        <f t="shared" si="46"/>
        <v>17025</v>
      </c>
      <c r="K14" s="7">
        <f>จ.หนองคาย!D927</f>
        <v>44405</v>
      </c>
      <c r="L14" s="7">
        <f t="shared" si="47"/>
        <v>27380</v>
      </c>
      <c r="M14" s="18">
        <f t="shared" si="36"/>
        <v>160.82232011747431</v>
      </c>
      <c r="N14" s="7">
        <v>5345.45</v>
      </c>
      <c r="O14" s="7">
        <f t="shared" si="48"/>
        <v>2672.7249999999999</v>
      </c>
      <c r="P14" s="7">
        <f>จ.หนองคาย!D1732</f>
        <v>0</v>
      </c>
      <c r="Q14" s="7">
        <f t="shared" si="49"/>
        <v>-2672.7249999999999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957600</v>
      </c>
      <c r="Y14" s="7">
        <f t="shared" si="52"/>
        <v>478800</v>
      </c>
      <c r="Z14" s="7">
        <f>จ.หนองคาย!D3342</f>
        <v>94664</v>
      </c>
      <c r="AA14" s="7">
        <f t="shared" si="53"/>
        <v>-384136</v>
      </c>
      <c r="AB14" s="18">
        <f>AA14/Y14*100</f>
        <v>-80.228905597326644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61000</v>
      </c>
      <c r="AI14" s="7">
        <f t="shared" si="56"/>
        <v>30500</v>
      </c>
      <c r="AJ14" s="7">
        <f>จ.หนองคาย!D4952</f>
        <v>180</v>
      </c>
      <c r="AK14" s="7">
        <f t="shared" si="57"/>
        <v>-30320</v>
      </c>
      <c r="AL14" s="18">
        <f t="shared" si="41"/>
        <v>-99.409836065573771</v>
      </c>
      <c r="AM14" s="7">
        <v>37500</v>
      </c>
      <c r="AN14" s="7">
        <f t="shared" si="58"/>
        <v>18750</v>
      </c>
      <c r="AO14" s="7">
        <f>จ.หนองคาย!D5757</f>
        <v>31235</v>
      </c>
      <c r="AP14" s="7">
        <f t="shared" si="59"/>
        <v>12485</v>
      </c>
      <c r="AQ14" s="18">
        <f t="shared" si="42"/>
        <v>66.586666666666673</v>
      </c>
      <c r="AR14" s="7">
        <v>41000</v>
      </c>
      <c r="AS14" s="7">
        <f t="shared" si="60"/>
        <v>20500</v>
      </c>
      <c r="AT14" s="7">
        <f>จ.หนองคาย!D6562</f>
        <v>27800</v>
      </c>
      <c r="AU14" s="7">
        <f t="shared" si="61"/>
        <v>7300</v>
      </c>
      <c r="AV14" s="18">
        <f t="shared" si="43"/>
        <v>35.609756097560975</v>
      </c>
    </row>
    <row r="15" spans="1:48" s="50" customFormat="1" x14ac:dyDescent="0.4">
      <c r="A15" s="152"/>
      <c r="B15" s="82"/>
      <c r="C15" s="16" t="s">
        <v>109</v>
      </c>
      <c r="D15" s="7">
        <v>400000</v>
      </c>
      <c r="E15" s="7">
        <f t="shared" si="44"/>
        <v>200000</v>
      </c>
      <c r="F15" s="7">
        <f>จ.หนองคาย!D123</f>
        <v>428430</v>
      </c>
      <c r="G15" s="7">
        <f t="shared" si="45"/>
        <v>228430</v>
      </c>
      <c r="H15" s="18">
        <f t="shared" si="18"/>
        <v>114.215</v>
      </c>
      <c r="I15" s="7">
        <v>341820</v>
      </c>
      <c r="J15" s="7">
        <f t="shared" si="46"/>
        <v>170910</v>
      </c>
      <c r="K15" s="7">
        <f>จ.หนองคาย!D928</f>
        <v>222910</v>
      </c>
      <c r="L15" s="7">
        <f t="shared" si="47"/>
        <v>52000</v>
      </c>
      <c r="M15" s="18">
        <f t="shared" si="36"/>
        <v>30.425370077818737</v>
      </c>
      <c r="N15" s="7">
        <v>369174.55</v>
      </c>
      <c r="O15" s="7">
        <f t="shared" si="48"/>
        <v>184587.27499999999</v>
      </c>
      <c r="P15" s="7">
        <f>จ.หนองคาย!D1733</f>
        <v>207810</v>
      </c>
      <c r="Q15" s="7">
        <f t="shared" si="49"/>
        <v>23222.725000000006</v>
      </c>
      <c r="R15" s="18">
        <f t="shared" si="37"/>
        <v>12.580891613465775</v>
      </c>
      <c r="S15" s="7">
        <v>180000</v>
      </c>
      <c r="T15" s="7">
        <f t="shared" si="50"/>
        <v>90000</v>
      </c>
      <c r="U15" s="7">
        <f>จ.หนองคาย!D2538</f>
        <v>83476</v>
      </c>
      <c r="V15" s="7">
        <f t="shared" si="51"/>
        <v>-6524</v>
      </c>
      <c r="W15" s="18">
        <f t="shared" si="38"/>
        <v>-7.2488888888888896</v>
      </c>
      <c r="X15" s="7">
        <v>1474000</v>
      </c>
      <c r="Y15" s="7">
        <f t="shared" si="52"/>
        <v>737000</v>
      </c>
      <c r="Z15" s="7">
        <f>จ.หนองคาย!D3343</f>
        <v>412024.9</v>
      </c>
      <c r="AA15" s="7">
        <f t="shared" si="53"/>
        <v>-324975.09999999998</v>
      </c>
      <c r="AB15" s="18">
        <f t="shared" si="39"/>
        <v>-44.094314789687921</v>
      </c>
      <c r="AC15" s="7">
        <v>320000</v>
      </c>
      <c r="AD15" s="7">
        <f t="shared" si="54"/>
        <v>160000</v>
      </c>
      <c r="AE15" s="7">
        <f>จ.หนองคาย!D4148</f>
        <v>163005</v>
      </c>
      <c r="AF15" s="7">
        <f t="shared" si="55"/>
        <v>3005</v>
      </c>
      <c r="AG15" s="18">
        <f t="shared" si="40"/>
        <v>1.8781249999999998</v>
      </c>
      <c r="AH15" s="7">
        <v>153460</v>
      </c>
      <c r="AI15" s="7">
        <f t="shared" si="56"/>
        <v>76730</v>
      </c>
      <c r="AJ15" s="7">
        <f>จ.หนองคาย!D4953</f>
        <v>11192.8</v>
      </c>
      <c r="AK15" s="7">
        <f t="shared" si="57"/>
        <v>-65537.2</v>
      </c>
      <c r="AL15" s="18">
        <f t="shared" si="41"/>
        <v>-85.412745992441018</v>
      </c>
      <c r="AM15" s="7">
        <v>1122450</v>
      </c>
      <c r="AN15" s="7">
        <f t="shared" si="58"/>
        <v>561225</v>
      </c>
      <c r="AO15" s="7">
        <f>จ.หนองคาย!D5758</f>
        <v>188400</v>
      </c>
      <c r="AP15" s="7">
        <f t="shared" si="59"/>
        <v>-372825</v>
      </c>
      <c r="AQ15" s="18">
        <f t="shared" si="42"/>
        <v>-66.43057597220367</v>
      </c>
      <c r="AR15" s="7">
        <v>41200</v>
      </c>
      <c r="AS15" s="7">
        <f t="shared" si="60"/>
        <v>20600</v>
      </c>
      <c r="AT15" s="7">
        <f>จ.หนองคาย!D6563</f>
        <v>3020</v>
      </c>
      <c r="AU15" s="7">
        <f t="shared" si="61"/>
        <v>-17580</v>
      </c>
      <c r="AV15" s="18">
        <f t="shared" si="43"/>
        <v>-85.339805825242721</v>
      </c>
    </row>
    <row r="16" spans="1:48" s="50" customFormat="1" x14ac:dyDescent="0.4">
      <c r="A16" s="152"/>
      <c r="B16" s="82"/>
      <c r="C16" s="16" t="s">
        <v>111</v>
      </c>
      <c r="D16" s="7">
        <v>3500000</v>
      </c>
      <c r="E16" s="7">
        <f t="shared" si="44"/>
        <v>1750000</v>
      </c>
      <c r="F16" s="7">
        <f>จ.หนองคาย!D124</f>
        <v>2633278.2100000004</v>
      </c>
      <c r="G16" s="7">
        <f t="shared" si="45"/>
        <v>883278.21000000043</v>
      </c>
      <c r="H16" s="18">
        <f t="shared" si="18"/>
        <v>50.473040571428598</v>
      </c>
      <c r="I16" s="7">
        <v>1080000</v>
      </c>
      <c r="J16" s="7">
        <f t="shared" si="46"/>
        <v>540000</v>
      </c>
      <c r="K16" s="7">
        <f>จ.หนองคาย!D929</f>
        <v>748896.82000000007</v>
      </c>
      <c r="L16" s="7">
        <f t="shared" si="47"/>
        <v>208896.82000000007</v>
      </c>
      <c r="M16" s="18">
        <f t="shared" si="36"/>
        <v>38.684596296296306</v>
      </c>
      <c r="N16" s="7">
        <v>461346.91</v>
      </c>
      <c r="O16" s="7">
        <f t="shared" si="48"/>
        <v>230673.45499999996</v>
      </c>
      <c r="P16" s="7">
        <f>จ.หนองคาย!D1734</f>
        <v>147300</v>
      </c>
      <c r="Q16" s="7">
        <f t="shared" si="49"/>
        <v>-83373.454999999958</v>
      </c>
      <c r="R16" s="18">
        <f t="shared" si="37"/>
        <v>-36.14349774229548</v>
      </c>
      <c r="S16" s="7">
        <v>500000</v>
      </c>
      <c r="T16" s="7">
        <f t="shared" si="50"/>
        <v>250000</v>
      </c>
      <c r="U16" s="7">
        <f>จ.หนองคาย!D2539</f>
        <v>353814.77</v>
      </c>
      <c r="V16" s="7">
        <f t="shared" si="51"/>
        <v>103814.77000000002</v>
      </c>
      <c r="W16" s="18">
        <f t="shared" si="38"/>
        <v>41.525908000000008</v>
      </c>
      <c r="X16" s="7">
        <v>11117200</v>
      </c>
      <c r="Y16" s="7">
        <f t="shared" si="52"/>
        <v>5558600</v>
      </c>
      <c r="Z16" s="7">
        <f>จ.หนองคาย!D3344</f>
        <v>3267013.76</v>
      </c>
      <c r="AA16" s="7">
        <f t="shared" si="53"/>
        <v>-2291586.2400000002</v>
      </c>
      <c r="AB16" s="18">
        <f t="shared" si="39"/>
        <v>-41.225960493649481</v>
      </c>
      <c r="AC16" s="7">
        <v>350000</v>
      </c>
      <c r="AD16" s="7">
        <f t="shared" si="54"/>
        <v>175000</v>
      </c>
      <c r="AE16" s="7">
        <f>จ.หนองคาย!D4149</f>
        <v>246564.09999999998</v>
      </c>
      <c r="AF16" s="7">
        <f t="shared" si="55"/>
        <v>71564.099999999977</v>
      </c>
      <c r="AG16" s="18">
        <f t="shared" si="40"/>
        <v>40.893771428571412</v>
      </c>
      <c r="AH16" s="7">
        <v>547956</v>
      </c>
      <c r="AI16" s="7">
        <f t="shared" si="56"/>
        <v>273978</v>
      </c>
      <c r="AJ16" s="7">
        <f>จ.หนองคาย!D4954</f>
        <v>209727.5</v>
      </c>
      <c r="AK16" s="7">
        <f t="shared" si="57"/>
        <v>-64250.5</v>
      </c>
      <c r="AL16" s="18">
        <f t="shared" si="41"/>
        <v>-23.450970515880837</v>
      </c>
      <c r="AM16" s="7">
        <v>1537333</v>
      </c>
      <c r="AN16" s="7">
        <f t="shared" si="58"/>
        <v>768666.5</v>
      </c>
      <c r="AO16" s="7">
        <f>จ.หนองคาย!D5759</f>
        <v>317180</v>
      </c>
      <c r="AP16" s="7">
        <f t="shared" si="59"/>
        <v>-451486.5</v>
      </c>
      <c r="AQ16" s="18">
        <f t="shared" si="42"/>
        <v>-58.736331035631181</v>
      </c>
      <c r="AR16" s="7">
        <v>591168.5</v>
      </c>
      <c r="AS16" s="7">
        <f t="shared" si="60"/>
        <v>295584.25</v>
      </c>
      <c r="AT16" s="7">
        <f>จ.หนองคาย!D6564</f>
        <v>272490</v>
      </c>
      <c r="AU16" s="7">
        <f t="shared" si="61"/>
        <v>-23094.25</v>
      </c>
      <c r="AV16" s="18">
        <f t="shared" si="43"/>
        <v>-7.8130854401071774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3900000</v>
      </c>
      <c r="F17" s="7">
        <f>จ.หนองคาย!D116</f>
        <v>3393454.7</v>
      </c>
      <c r="G17" s="7">
        <f t="shared" si="45"/>
        <v>-506545.29999999981</v>
      </c>
      <c r="H17" s="18">
        <f t="shared" si="18"/>
        <v>-12.98834102564102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27809.45</v>
      </c>
      <c r="O17" s="7">
        <f t="shared" si="48"/>
        <v>13904.725000000002</v>
      </c>
      <c r="P17" s="7">
        <f>จ.หนองคาย!D1726</f>
        <v>12240</v>
      </c>
      <c r="Q17" s="7">
        <f t="shared" si="49"/>
        <v>-1664.7250000000022</v>
      </c>
      <c r="R17" s="18">
        <f t="shared" si="37"/>
        <v>-11.972369104746781</v>
      </c>
      <c r="S17" s="7">
        <v>1000000</v>
      </c>
      <c r="T17" s="7">
        <f t="shared" si="50"/>
        <v>500000</v>
      </c>
      <c r="U17" s="7">
        <f>จ.หนองคาย!D2531</f>
        <v>459120</v>
      </c>
      <c r="V17" s="7">
        <f t="shared" si="51"/>
        <v>-40880</v>
      </c>
      <c r="W17" s="18">
        <f t="shared" si="38"/>
        <v>-8.1760000000000002</v>
      </c>
      <c r="X17" s="7">
        <v>6639000</v>
      </c>
      <c r="Y17" s="7">
        <f t="shared" si="52"/>
        <v>3319500</v>
      </c>
      <c r="Z17" s="7">
        <f>จ.หนองคาย!D3336</f>
        <v>3376146</v>
      </c>
      <c r="AA17" s="7">
        <f t="shared" si="53"/>
        <v>56646</v>
      </c>
      <c r="AB17" s="18">
        <f t="shared" si="39"/>
        <v>1.7064618165386354</v>
      </c>
      <c r="AC17" s="7">
        <v>461800</v>
      </c>
      <c r="AD17" s="7">
        <f t="shared" si="54"/>
        <v>230900</v>
      </c>
      <c r="AE17" s="7">
        <f>จ.หนองคาย!D4141</f>
        <v>191035</v>
      </c>
      <c r="AF17" s="7">
        <f t="shared" si="55"/>
        <v>-39865</v>
      </c>
      <c r="AG17" s="18">
        <f t="shared" si="40"/>
        <v>-17.26504980511044</v>
      </c>
      <c r="AH17" s="7">
        <v>40000</v>
      </c>
      <c r="AI17" s="7">
        <f t="shared" si="56"/>
        <v>20000</v>
      </c>
      <c r="AJ17" s="7">
        <f>จ.หนองคาย!D4946</f>
        <v>12090</v>
      </c>
      <c r="AK17" s="7">
        <f t="shared" si="57"/>
        <v>-7910</v>
      </c>
      <c r="AL17" s="18">
        <f t="shared" si="41"/>
        <v>-39.550000000000004</v>
      </c>
      <c r="AM17" s="7">
        <v>78300</v>
      </c>
      <c r="AN17" s="7">
        <f t="shared" si="58"/>
        <v>39150</v>
      </c>
      <c r="AO17" s="7">
        <f>จ.หนองคาย!D5751</f>
        <v>39090</v>
      </c>
      <c r="AP17" s="7">
        <f t="shared" si="59"/>
        <v>-60</v>
      </c>
      <c r="AQ17" s="18">
        <f t="shared" si="42"/>
        <v>-0.15325670498084293</v>
      </c>
      <c r="AR17" s="7">
        <v>33500</v>
      </c>
      <c r="AS17" s="7">
        <f t="shared" si="60"/>
        <v>16750</v>
      </c>
      <c r="AT17" s="7">
        <f>จ.หนองคาย!D6556</f>
        <v>16876</v>
      </c>
      <c r="AU17" s="7">
        <f t="shared" si="61"/>
        <v>126</v>
      </c>
      <c r="AV17" s="18">
        <f t="shared" si="43"/>
        <v>0.75223880597014925</v>
      </c>
    </row>
    <row r="18" spans="1:48" s="50" customFormat="1" x14ac:dyDescent="0.4">
      <c r="A18" s="152"/>
      <c r="B18" s="82"/>
      <c r="C18" s="16" t="s">
        <v>97</v>
      </c>
      <c r="D18" s="7">
        <v>2500000</v>
      </c>
      <c r="E18" s="7">
        <f t="shared" si="44"/>
        <v>1250000</v>
      </c>
      <c r="F18" s="7">
        <f>จ.หนองคาย!D117</f>
        <v>715990</v>
      </c>
      <c r="G18" s="7">
        <f t="shared" si="45"/>
        <v>-534010</v>
      </c>
      <c r="H18" s="18">
        <f t="shared" si="18"/>
        <v>-42.720799999999997</v>
      </c>
      <c r="I18" s="7">
        <v>3000</v>
      </c>
      <c r="J18" s="7">
        <f t="shared" si="46"/>
        <v>1500</v>
      </c>
      <c r="K18" s="7">
        <f>จ.หนองคาย!D922</f>
        <v>0</v>
      </c>
      <c r="L18" s="7">
        <f t="shared" si="47"/>
        <v>-1500</v>
      </c>
      <c r="M18" s="18">
        <f t="shared" si="36"/>
        <v>-100</v>
      </c>
      <c r="N18" s="7">
        <v>150000</v>
      </c>
      <c r="O18" s="7">
        <f t="shared" si="48"/>
        <v>75000</v>
      </c>
      <c r="P18" s="7">
        <f>จ.หนองคาย!D1727</f>
        <v>0</v>
      </c>
      <c r="Q18" s="7">
        <f t="shared" si="49"/>
        <v>-75000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1190200</v>
      </c>
      <c r="Y18" s="7">
        <f t="shared" si="52"/>
        <v>595100</v>
      </c>
      <c r="Z18" s="7">
        <f>จ.หนองคาย!D3337</f>
        <v>106625</v>
      </c>
      <c r="AA18" s="7">
        <f t="shared" si="53"/>
        <v>-488475</v>
      </c>
      <c r="AB18" s="18">
        <f t="shared" si="39"/>
        <v>-82.082843219626952</v>
      </c>
      <c r="AC18" s="7">
        <v>150700</v>
      </c>
      <c r="AD18" s="7">
        <f t="shared" si="54"/>
        <v>75350</v>
      </c>
      <c r="AE18" s="7">
        <f>จ.หนองคาย!D4142</f>
        <v>14130</v>
      </c>
      <c r="AF18" s="7">
        <f t="shared" si="55"/>
        <v>-61220</v>
      </c>
      <c r="AG18" s="18">
        <f t="shared" si="40"/>
        <v>-81.247511612475122</v>
      </c>
      <c r="AH18" s="7">
        <v>1</v>
      </c>
      <c r="AI18" s="7">
        <f t="shared" si="56"/>
        <v>0.5</v>
      </c>
      <c r="AJ18" s="7">
        <f>จ.หนองคาย!D4947</f>
        <v>0</v>
      </c>
      <c r="AK18" s="7">
        <f t="shared" si="57"/>
        <v>-0.5</v>
      </c>
      <c r="AL18" s="18">
        <f t="shared" si="41"/>
        <v>-100</v>
      </c>
      <c r="AM18" s="7">
        <v>266525</v>
      </c>
      <c r="AN18" s="7">
        <f t="shared" si="58"/>
        <v>133262.5</v>
      </c>
      <c r="AO18" s="7">
        <f>จ.หนองคาย!D5752</f>
        <v>104375</v>
      </c>
      <c r="AP18" s="7">
        <f t="shared" si="59"/>
        <v>-28887.5</v>
      </c>
      <c r="AQ18" s="18">
        <f t="shared" si="42"/>
        <v>-21.677140981146234</v>
      </c>
      <c r="AR18" s="7">
        <v>122890</v>
      </c>
      <c r="AS18" s="7">
        <f t="shared" si="60"/>
        <v>61445</v>
      </c>
      <c r="AT18" s="7">
        <f>จ.หนองคาย!D6557</f>
        <v>85150</v>
      </c>
      <c r="AU18" s="7">
        <f t="shared" si="61"/>
        <v>23705</v>
      </c>
      <c r="AV18" s="18">
        <f t="shared" si="43"/>
        <v>38.579217186101388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300000</v>
      </c>
      <c r="F19" s="7">
        <f>จ.หนองคาย!D125</f>
        <v>321532.09999999998</v>
      </c>
      <c r="G19" s="7">
        <f t="shared" si="45"/>
        <v>21532.099999999977</v>
      </c>
      <c r="H19" s="18">
        <f t="shared" si="18"/>
        <v>7.177366666666658</v>
      </c>
      <c r="I19" s="7">
        <v>200000</v>
      </c>
      <c r="J19" s="7">
        <f t="shared" si="46"/>
        <v>100000</v>
      </c>
      <c r="K19" s="7">
        <f>จ.หนองคาย!D930</f>
        <v>92269.22</v>
      </c>
      <c r="L19" s="7">
        <f t="shared" si="47"/>
        <v>-7730.7799999999988</v>
      </c>
      <c r="M19" s="18">
        <f t="shared" si="36"/>
        <v>-7.7307799999999984</v>
      </c>
      <c r="N19" s="7">
        <v>25074.55</v>
      </c>
      <c r="O19" s="7">
        <f t="shared" si="48"/>
        <v>12537.274999999998</v>
      </c>
      <c r="P19" s="7">
        <f>จ.หนองคาย!D1735</f>
        <v>26342</v>
      </c>
      <c r="Q19" s="7">
        <f t="shared" si="49"/>
        <v>13804.725000000002</v>
      </c>
      <c r="R19" s="18">
        <f t="shared" si="37"/>
        <v>110.109453609337</v>
      </c>
      <c r="S19" s="7">
        <v>100000</v>
      </c>
      <c r="T19" s="7">
        <f t="shared" si="50"/>
        <v>50000</v>
      </c>
      <c r="U19" s="7">
        <f>จ.หนองคาย!D2540</f>
        <v>97729.88</v>
      </c>
      <c r="V19" s="7">
        <f t="shared" si="51"/>
        <v>47729.880000000005</v>
      </c>
      <c r="W19" s="18">
        <f t="shared" si="38"/>
        <v>95.459760000000003</v>
      </c>
      <c r="X19" s="7">
        <v>633000</v>
      </c>
      <c r="Y19" s="7">
        <f t="shared" si="52"/>
        <v>316500</v>
      </c>
      <c r="Z19" s="7">
        <f>จ.หนองคาย!D3345</f>
        <v>1321346.06</v>
      </c>
      <c r="AA19" s="7">
        <f t="shared" si="53"/>
        <v>1004846.06</v>
      </c>
      <c r="AB19" s="18">
        <f t="shared" si="39"/>
        <v>317.486906793049</v>
      </c>
      <c r="AC19" s="7">
        <v>80000</v>
      </c>
      <c r="AD19" s="7">
        <f t="shared" si="54"/>
        <v>40000</v>
      </c>
      <c r="AE19" s="7">
        <f>จ.หนองคาย!D4150</f>
        <v>184758.27999999997</v>
      </c>
      <c r="AF19" s="7">
        <f t="shared" si="55"/>
        <v>144758.27999999997</v>
      </c>
      <c r="AG19" s="18">
        <f t="shared" si="40"/>
        <v>361.89569999999992</v>
      </c>
      <c r="AH19" s="7">
        <v>99225</v>
      </c>
      <c r="AI19" s="7">
        <f t="shared" si="56"/>
        <v>49612.5</v>
      </c>
      <c r="AJ19" s="7">
        <f>จ.หนองคาย!D4955</f>
        <v>29983</v>
      </c>
      <c r="AK19" s="7">
        <f t="shared" si="57"/>
        <v>-19629.5</v>
      </c>
      <c r="AL19" s="18">
        <f t="shared" si="41"/>
        <v>-39.565633660871754</v>
      </c>
      <c r="AM19" s="7">
        <v>297905</v>
      </c>
      <c r="AN19" s="7">
        <f t="shared" si="58"/>
        <v>148952.5</v>
      </c>
      <c r="AO19" s="7">
        <f>จ.หนองคาย!D5760</f>
        <v>31200</v>
      </c>
      <c r="AP19" s="7">
        <f t="shared" si="59"/>
        <v>-117752.5</v>
      </c>
      <c r="AQ19" s="18">
        <f t="shared" si="42"/>
        <v>-79.053725180846243</v>
      </c>
      <c r="AR19" s="7">
        <v>80000</v>
      </c>
      <c r="AS19" s="7">
        <f t="shared" si="60"/>
        <v>40000</v>
      </c>
      <c r="AT19" s="7">
        <f>จ.หนองคาย!D6565</f>
        <v>42672</v>
      </c>
      <c r="AU19" s="7">
        <f t="shared" si="61"/>
        <v>2672</v>
      </c>
      <c r="AV19" s="18">
        <f t="shared" si="43"/>
        <v>6.68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350000</v>
      </c>
      <c r="F20" s="7">
        <f>จ.หนองคาย!D126</f>
        <v>100256</v>
      </c>
      <c r="G20" s="7">
        <f t="shared" si="45"/>
        <v>-249744</v>
      </c>
      <c r="H20" s="18">
        <f t="shared" si="18"/>
        <v>-71.355428571428575</v>
      </c>
      <c r="I20" s="7">
        <v>50000</v>
      </c>
      <c r="J20" s="7">
        <f t="shared" si="46"/>
        <v>25000</v>
      </c>
      <c r="K20" s="7">
        <f>จ.หนองคาย!D931</f>
        <v>3000</v>
      </c>
      <c r="L20" s="7">
        <f t="shared" si="47"/>
        <v>-22000</v>
      </c>
      <c r="M20" s="18">
        <f t="shared" si="36"/>
        <v>-88</v>
      </c>
      <c r="N20" s="7">
        <v>89683.64</v>
      </c>
      <c r="O20" s="7">
        <f t="shared" si="48"/>
        <v>44841.82</v>
      </c>
      <c r="P20" s="7">
        <f>จ.หนองคาย!D1736</f>
        <v>2400</v>
      </c>
      <c r="Q20" s="7">
        <f t="shared" si="49"/>
        <v>-42441.82</v>
      </c>
      <c r="R20" s="18">
        <f t="shared" si="37"/>
        <v>-94.64785327624972</v>
      </c>
      <c r="S20" s="7">
        <v>150000</v>
      </c>
      <c r="T20" s="7">
        <f t="shared" si="50"/>
        <v>75000</v>
      </c>
      <c r="U20" s="7">
        <f>จ.หนองคาย!D2541</f>
        <v>55376</v>
      </c>
      <c r="V20" s="7">
        <f t="shared" si="51"/>
        <v>-19624</v>
      </c>
      <c r="W20" s="18">
        <f t="shared" si="38"/>
        <v>-26.165333333333336</v>
      </c>
      <c r="X20" s="7">
        <v>408500</v>
      </c>
      <c r="Y20" s="7">
        <f t="shared" si="52"/>
        <v>204250</v>
      </c>
      <c r="Z20" s="7">
        <f>จ.หนองคาย!D3346</f>
        <v>170090</v>
      </c>
      <c r="AA20" s="7">
        <f t="shared" si="53"/>
        <v>-34160</v>
      </c>
      <c r="AB20" s="18">
        <f t="shared" si="39"/>
        <v>-16.724602203182375</v>
      </c>
      <c r="AC20" s="7">
        <v>53104</v>
      </c>
      <c r="AD20" s="7">
        <f t="shared" si="54"/>
        <v>26552</v>
      </c>
      <c r="AE20" s="7">
        <f>จ.หนองคาย!D4151</f>
        <v>39768.25</v>
      </c>
      <c r="AF20" s="7">
        <f t="shared" si="55"/>
        <v>13216.25</v>
      </c>
      <c r="AG20" s="18">
        <f t="shared" si="40"/>
        <v>49.774969870442902</v>
      </c>
      <c r="AH20" s="7">
        <v>8595</v>
      </c>
      <c r="AI20" s="7">
        <f t="shared" si="56"/>
        <v>4297.5</v>
      </c>
      <c r="AJ20" s="7">
        <f>จ.หนองคาย!D4956</f>
        <v>2440</v>
      </c>
      <c r="AK20" s="7">
        <f t="shared" si="57"/>
        <v>-1857.5</v>
      </c>
      <c r="AL20" s="18">
        <f t="shared" si="41"/>
        <v>-43.222803955788244</v>
      </c>
      <c r="AM20" s="7">
        <v>22800</v>
      </c>
      <c r="AN20" s="7">
        <f t="shared" si="58"/>
        <v>11400</v>
      </c>
      <c r="AO20" s="7">
        <f>จ.หนองคาย!D5761</f>
        <v>0</v>
      </c>
      <c r="AP20" s="7">
        <f t="shared" si="59"/>
        <v>-11400</v>
      </c>
      <c r="AQ20" s="18">
        <f t="shared" si="42"/>
        <v>-100</v>
      </c>
      <c r="AR20" s="7">
        <v>87430</v>
      </c>
      <c r="AS20" s="7">
        <f t="shared" si="60"/>
        <v>43715</v>
      </c>
      <c r="AT20" s="7">
        <f>จ.หนองคาย!D6566</f>
        <v>70606</v>
      </c>
      <c r="AU20" s="7">
        <f t="shared" si="61"/>
        <v>26891</v>
      </c>
      <c r="AV20" s="18">
        <f t="shared" si="43"/>
        <v>61.514354340615348</v>
      </c>
    </row>
    <row r="21" spans="1:48" s="50" customFormat="1" x14ac:dyDescent="0.4">
      <c r="A21" s="80"/>
      <c r="B21" s="83"/>
      <c r="C21" s="16" t="s">
        <v>1119</v>
      </c>
      <c r="D21" s="7">
        <v>2000000</v>
      </c>
      <c r="E21" s="7">
        <f t="shared" si="44"/>
        <v>1000000</v>
      </c>
      <c r="F21" s="7">
        <f>จ.หนองคาย!D667</f>
        <v>2925432</v>
      </c>
      <c r="G21" s="7">
        <f t="shared" ref="G21" si="62">F21-E21</f>
        <v>1925432</v>
      </c>
      <c r="H21" s="18">
        <f t="shared" ref="H21" si="63">G21/E21*100</f>
        <v>192.54320000000001</v>
      </c>
      <c r="I21" s="7">
        <v>339700</v>
      </c>
      <c r="J21" s="7">
        <f t="shared" si="46"/>
        <v>169850</v>
      </c>
      <c r="K21" s="7">
        <f>จ.หนองคาย!D1472</f>
        <v>211100</v>
      </c>
      <c r="L21" s="7">
        <f t="shared" ref="L21" si="64">K21-J21</f>
        <v>41250</v>
      </c>
      <c r="M21" s="18">
        <f t="shared" ref="M21" si="65">L21/J21*100</f>
        <v>24.286134824845451</v>
      </c>
      <c r="N21" s="7">
        <v>218121.82</v>
      </c>
      <c r="O21" s="7">
        <f t="shared" si="48"/>
        <v>109060.91</v>
      </c>
      <c r="P21" s="7">
        <f>จ.หนองคาย!D2277</f>
        <v>128880</v>
      </c>
      <c r="Q21" s="7">
        <f t="shared" ref="Q21" si="66">P21-O21</f>
        <v>19819.089999999997</v>
      </c>
      <c r="R21" s="18">
        <f t="shared" ref="R21" si="67">Q21/O21*100</f>
        <v>18.172496451753425</v>
      </c>
      <c r="S21" s="7">
        <v>500000</v>
      </c>
      <c r="T21" s="7">
        <f t="shared" si="50"/>
        <v>250000</v>
      </c>
      <c r="U21" s="7">
        <f>จ.หนองคาย!D3082</f>
        <v>258572.9</v>
      </c>
      <c r="V21" s="7">
        <f t="shared" ref="V21" si="68">U21-T21</f>
        <v>8572.8999999999942</v>
      </c>
      <c r="W21" s="18">
        <f t="shared" ref="W21" si="69">V21/T21*100</f>
        <v>3.4291599999999978</v>
      </c>
      <c r="X21" s="7">
        <v>2111720</v>
      </c>
      <c r="Y21" s="7">
        <f t="shared" si="52"/>
        <v>1055860</v>
      </c>
      <c r="Z21" s="7">
        <f>จ.หนองคาย!D3887</f>
        <v>340477.03</v>
      </c>
      <c r="AA21" s="7">
        <f t="shared" ref="AA21" si="70">Z21-Y21</f>
        <v>-715382.97</v>
      </c>
      <c r="AB21" s="18">
        <f t="shared" ref="AB21" si="71">AA21/Y21*100</f>
        <v>-67.753581914268935</v>
      </c>
      <c r="AC21" s="7">
        <v>565930</v>
      </c>
      <c r="AD21" s="7">
        <f t="shared" si="54"/>
        <v>282965</v>
      </c>
      <c r="AE21" s="7">
        <f>จ.หนองคาย!D4692</f>
        <v>247580.3</v>
      </c>
      <c r="AF21" s="7">
        <f t="shared" ref="AF21" si="72">AE21-AD21</f>
        <v>-35384.700000000012</v>
      </c>
      <c r="AG21" s="18">
        <f t="shared" ref="AG21" si="73">AF21/AD21*100</f>
        <v>-12.504974113406256</v>
      </c>
      <c r="AH21" s="7">
        <v>461837</v>
      </c>
      <c r="AI21" s="7">
        <f t="shared" si="56"/>
        <v>230918.5</v>
      </c>
      <c r="AJ21" s="7">
        <f>จ.หนองคาย!D5497</f>
        <v>60155</v>
      </c>
      <c r="AK21" s="7">
        <f t="shared" ref="AK21" si="74">AJ21-AI21</f>
        <v>-170763.5</v>
      </c>
      <c r="AL21" s="18">
        <f t="shared" ref="AL21" si="75">AK21/AI21*100</f>
        <v>-73.949683546359438</v>
      </c>
      <c r="AM21" s="7">
        <v>417800</v>
      </c>
      <c r="AN21" s="7">
        <f t="shared" si="58"/>
        <v>208900</v>
      </c>
      <c r="AO21" s="7">
        <f>จ.หนองคาย!D6302</f>
        <v>48395</v>
      </c>
      <c r="AP21" s="7">
        <f t="shared" ref="AP21" si="76">AO21-AN21</f>
        <v>-160505</v>
      </c>
      <c r="AQ21" s="18">
        <f t="shared" ref="AQ21" si="77">AP21/AN21*100</f>
        <v>-76.833413116323598</v>
      </c>
      <c r="AR21" s="7">
        <v>527300</v>
      </c>
      <c r="AS21" s="7">
        <f t="shared" si="60"/>
        <v>263650</v>
      </c>
      <c r="AT21" s="7">
        <f>จ.หนองคาย!D7107</f>
        <v>347850</v>
      </c>
      <c r="AU21" s="7">
        <f t="shared" ref="AU21" si="78">AT21-AS21</f>
        <v>84200</v>
      </c>
      <c r="AV21" s="18">
        <f t="shared" ref="AV21" si="79">AU21/AS21*100</f>
        <v>31.936279157974589</v>
      </c>
    </row>
    <row r="22" spans="1:48" s="10" customFormat="1" x14ac:dyDescent="0.4">
      <c r="A22" s="147" t="s">
        <v>1377</v>
      </c>
      <c r="B22" s="147"/>
      <c r="C22" s="147"/>
      <c r="D22" s="8">
        <v>23500000</v>
      </c>
      <c r="E22" s="8">
        <f t="shared" ref="E22:G22" si="80">SUM(E10:E21)</f>
        <v>11750000</v>
      </c>
      <c r="F22" s="8">
        <f t="shared" si="80"/>
        <v>13943924.51</v>
      </c>
      <c r="G22" s="8">
        <f t="shared" si="80"/>
        <v>2193924.5100000007</v>
      </c>
      <c r="H22" s="9">
        <f t="shared" si="18"/>
        <v>18.671697957446813</v>
      </c>
      <c r="I22" s="8">
        <v>3992670</v>
      </c>
      <c r="J22" s="8">
        <f t="shared" ref="J22:L22" si="81">SUM(J10:J21)</f>
        <v>1996335</v>
      </c>
      <c r="K22" s="8">
        <f t="shared" si="81"/>
        <v>2528847.5400000005</v>
      </c>
      <c r="L22" s="8">
        <f t="shared" si="81"/>
        <v>532512.54</v>
      </c>
      <c r="M22" s="9">
        <f t="shared" si="36"/>
        <v>26.674508035975929</v>
      </c>
      <c r="N22" s="8">
        <v>2074284.2999999998</v>
      </c>
      <c r="O22" s="8">
        <f t="shared" ref="O22:Q22" si="82">SUM(O10:O21)</f>
        <v>1037142.1499999999</v>
      </c>
      <c r="P22" s="8">
        <f t="shared" si="82"/>
        <v>809047.2</v>
      </c>
      <c r="Q22" s="8">
        <f t="shared" si="82"/>
        <v>-228094.94999999995</v>
      </c>
      <c r="R22" s="9">
        <f t="shared" si="37"/>
        <v>-21.992641028040367</v>
      </c>
      <c r="S22" s="8">
        <v>3190000</v>
      </c>
      <c r="T22" s="8">
        <f t="shared" ref="T22:V22" si="83">SUM(T10:T21)</f>
        <v>1595000</v>
      </c>
      <c r="U22" s="8">
        <f t="shared" si="83"/>
        <v>1767331.27</v>
      </c>
      <c r="V22" s="8">
        <f t="shared" si="83"/>
        <v>172331.27000000002</v>
      </c>
      <c r="W22" s="9">
        <f t="shared" si="38"/>
        <v>10.804468338557994</v>
      </c>
      <c r="X22" s="8">
        <v>28956020</v>
      </c>
      <c r="Y22" s="8">
        <f t="shared" ref="Y22:AA22" si="84">SUM(Y10:Y21)</f>
        <v>14478010</v>
      </c>
      <c r="Z22" s="8">
        <f t="shared" si="84"/>
        <v>11059390.859999999</v>
      </c>
      <c r="AA22" s="8">
        <f t="shared" si="84"/>
        <v>-3418619.1399999997</v>
      </c>
      <c r="AB22" s="9">
        <f t="shared" si="39"/>
        <v>-23.612493291550425</v>
      </c>
      <c r="AC22" s="8">
        <v>2521543</v>
      </c>
      <c r="AD22" s="8">
        <f t="shared" ref="AD22:AF22" si="85">SUM(AD10:AD21)</f>
        <v>1260771.5</v>
      </c>
      <c r="AE22" s="8">
        <f>SUM(AE10:AE21)</f>
        <v>1412431.94</v>
      </c>
      <c r="AF22" s="8">
        <f t="shared" si="85"/>
        <v>151660.43999999994</v>
      </c>
      <c r="AG22" s="9">
        <f t="shared" si="40"/>
        <v>12.02917737274359</v>
      </c>
      <c r="AH22" s="8">
        <v>1823394</v>
      </c>
      <c r="AI22" s="8">
        <f t="shared" ref="AI22:AK22" si="86">SUM(AI10:AI21)</f>
        <v>911697</v>
      </c>
      <c r="AJ22" s="8">
        <f t="shared" si="86"/>
        <v>536593.30000000005</v>
      </c>
      <c r="AK22" s="8">
        <f t="shared" si="86"/>
        <v>-375103.7</v>
      </c>
      <c r="AL22" s="9">
        <f t="shared" si="41"/>
        <v>-41.143461040235955</v>
      </c>
      <c r="AM22" s="8">
        <v>5813533</v>
      </c>
      <c r="AN22" s="8">
        <f t="shared" ref="AN22:AP22" si="87">SUM(AN10:AN21)</f>
        <v>2906766.5</v>
      </c>
      <c r="AO22" s="8">
        <f t="shared" si="87"/>
        <v>1323446</v>
      </c>
      <c r="AP22" s="8">
        <f t="shared" si="87"/>
        <v>-1583320.5</v>
      </c>
      <c r="AQ22" s="9">
        <f t="shared" si="42"/>
        <v>-54.470164700191781</v>
      </c>
      <c r="AR22" s="8">
        <v>2419647.2999999998</v>
      </c>
      <c r="AS22" s="8">
        <f t="shared" ref="AS22:AU22" si="88">SUM(AS10:AS21)</f>
        <v>1209823.6499999999</v>
      </c>
      <c r="AT22" s="8">
        <f t="shared" si="88"/>
        <v>1301958</v>
      </c>
      <c r="AU22" s="8">
        <f t="shared" si="88"/>
        <v>92134.35</v>
      </c>
      <c r="AV22" s="9">
        <f t="shared" si="43"/>
        <v>7.615519005600528</v>
      </c>
    </row>
    <row r="23" spans="1:48" s="85" customFormat="1" x14ac:dyDescent="0.25">
      <c r="A23" s="87"/>
      <c r="B23" s="87" t="s">
        <v>1424</v>
      </c>
      <c r="C23" s="88">
        <f>COUNTIF(H23:AV23,"ผ่าน")</f>
        <v>0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1380</v>
      </c>
      <c r="D25" s="7">
        <v>182000000</v>
      </c>
      <c r="E25" s="7">
        <f>D25/12*D$36</f>
        <v>91000000</v>
      </c>
      <c r="F25" s="7">
        <f>จ.หนองคาย!D259+จ.หนองคาย!D270+จ.หนองคาย!D278</f>
        <v>76501586.099999994</v>
      </c>
      <c r="G25" s="7">
        <f>F25-E25</f>
        <v>-14498413.900000006</v>
      </c>
      <c r="H25" s="18">
        <f t="shared" si="18"/>
        <v>-15.932322967032974</v>
      </c>
      <c r="I25" s="7">
        <v>19799114.850000001</v>
      </c>
      <c r="J25" s="7">
        <f>I25/12*D$36</f>
        <v>9899557.4250000007</v>
      </c>
      <c r="K25" s="7">
        <f>จ.หนองคาย!D1064+จ.หนองคาย!D1075+จ.หนองคาย!D1083</f>
        <v>8592081.6699999999</v>
      </c>
      <c r="L25" s="7">
        <f>K25-J25</f>
        <v>-1307475.7550000008</v>
      </c>
      <c r="M25" s="18">
        <f t="shared" ref="M25:M27" si="89">L25/J25*100</f>
        <v>-13.207416239620438</v>
      </c>
      <c r="N25" s="7">
        <v>4500000</v>
      </c>
      <c r="O25" s="7">
        <f>N25/12*D$36</f>
        <v>2250000</v>
      </c>
      <c r="P25" s="7">
        <f>จ.หนองคาย!D1869+จ.หนองคาย!D1880+จ.หนองคาย!D1888</f>
        <v>2803737.4200000004</v>
      </c>
      <c r="Q25" s="7">
        <f>P25-O25</f>
        <v>553737.42000000039</v>
      </c>
      <c r="R25" s="18">
        <f t="shared" ref="R25:R27" si="90">Q25/O25*100</f>
        <v>24.610552000000016</v>
      </c>
      <c r="S25" s="7">
        <v>13000000</v>
      </c>
      <c r="T25" s="7">
        <f>S25/12*D$36</f>
        <v>6500000</v>
      </c>
      <c r="U25" s="7">
        <f>จ.หนองคาย!D2674+จ.หนองคาย!D2685+จ.หนองคาย!D2693</f>
        <v>4314041.9399999995</v>
      </c>
      <c r="V25" s="7">
        <f>U25-T25</f>
        <v>-2185958.0600000005</v>
      </c>
      <c r="W25" s="18">
        <f t="shared" ref="W25:W27" si="91">V25/T25*100</f>
        <v>-33.630124000000009</v>
      </c>
      <c r="X25" s="7">
        <v>68000000</v>
      </c>
      <c r="Y25" s="7">
        <f>X25/12*D$36</f>
        <v>34000000</v>
      </c>
      <c r="Z25" s="7">
        <f>จ.หนองคาย!D3479+จ.หนองคาย!D3490+จ.หนองคาย!D3498</f>
        <v>37049537.079999998</v>
      </c>
      <c r="AA25" s="7">
        <f>Z25-Y25</f>
        <v>3049537.0799999982</v>
      </c>
      <c r="AB25" s="18">
        <f t="shared" ref="AB25:AB27" si="92">AA25/Y25*100</f>
        <v>8.9692267058823472</v>
      </c>
      <c r="AC25" s="7">
        <v>3000000</v>
      </c>
      <c r="AD25" s="7">
        <f>AC25/12*D$36</f>
        <v>1500000</v>
      </c>
      <c r="AE25" s="7">
        <f>จ.หนองคาย!D4284+จ.หนองคาย!D4295+จ.หนองคาย!D4303</f>
        <v>2466068.6399999997</v>
      </c>
      <c r="AF25" s="7">
        <f>AE25-AD25</f>
        <v>966068.63999999966</v>
      </c>
      <c r="AG25" s="18">
        <f t="shared" ref="AG25:AG27" si="93">AF25/AD25*100</f>
        <v>64.404575999999977</v>
      </c>
      <c r="AH25" s="7">
        <v>6247609.1500000004</v>
      </c>
      <c r="AI25" s="7">
        <f>AH25/12*D$36</f>
        <v>3123804.5750000002</v>
      </c>
      <c r="AJ25" s="7">
        <f>จ.หนองคาย!D5089+จ.หนองคาย!D5100+จ.หนองคาย!D5108</f>
        <v>5528065.6299999999</v>
      </c>
      <c r="AK25" s="7">
        <f>AJ25-AI25</f>
        <v>2404261.0549999997</v>
      </c>
      <c r="AL25" s="18">
        <f t="shared" ref="AL25:AL27" si="94">AK25/AI25*100</f>
        <v>76.965795947718647</v>
      </c>
      <c r="AM25" s="7">
        <v>15627157.85</v>
      </c>
      <c r="AN25" s="7">
        <f>AM25/12*D$36</f>
        <v>7813578.9249999989</v>
      </c>
      <c r="AO25" s="7">
        <f>+จ.หนองคาย!D5894+จ.หนองคาย!D5905+จ.หนองคาย!D5913</f>
        <v>2149630.52</v>
      </c>
      <c r="AP25" s="7">
        <f>AO25-AN25</f>
        <v>-5663948.4049999993</v>
      </c>
      <c r="AQ25" s="18">
        <f t="shared" ref="AQ25:AQ27" si="95">AP25/AN25*100</f>
        <v>-72.488528744207954</v>
      </c>
      <c r="AR25" s="7">
        <v>7500000</v>
      </c>
      <c r="AS25" s="7">
        <f>AR25/12*D$36</f>
        <v>3750000</v>
      </c>
      <c r="AT25" s="7">
        <f>จ.หนองคาย!D6699+จ.หนองคาย!D6710+จ.หนองคาย!D6718</f>
        <v>3801889.86</v>
      </c>
      <c r="AU25" s="7">
        <f>AT25-AS25</f>
        <v>51889.85999999987</v>
      </c>
      <c r="AV25" s="18">
        <f t="shared" ref="AV25:AV27" si="96">AU25/AS25*100</f>
        <v>1.3837295999999966</v>
      </c>
    </row>
    <row r="26" spans="1:48" s="50" customFormat="1" x14ac:dyDescent="0.4">
      <c r="A26" s="145"/>
      <c r="B26" s="86"/>
      <c r="C26" s="52" t="s">
        <v>1381</v>
      </c>
      <c r="D26" s="7">
        <v>90000000</v>
      </c>
      <c r="E26" s="7">
        <f t="shared" ref="E26:E32" si="97">D26/12*D$36</f>
        <v>45000000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37227632.030000001</v>
      </c>
      <c r="G26" s="7">
        <f t="shared" ref="G26:G32" si="98">F26-E26</f>
        <v>-7772367.9699999988</v>
      </c>
      <c r="H26" s="18">
        <f t="shared" si="18"/>
        <v>-17.271928822222218</v>
      </c>
      <c r="I26" s="7">
        <v>9662016.8300000001</v>
      </c>
      <c r="J26" s="7">
        <f t="shared" ref="J26:J32" si="99">I26/12*D$36</f>
        <v>4831008.415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5271386.2899999991</v>
      </c>
      <c r="L26" s="7">
        <f t="shared" ref="L26:L32" si="100">K26-J26</f>
        <v>440377.87499999907</v>
      </c>
      <c r="M26" s="18">
        <f t="shared" si="89"/>
        <v>9.1156511678317802</v>
      </c>
      <c r="N26" s="7">
        <v>2200000</v>
      </c>
      <c r="O26" s="7">
        <f t="shared" ref="O26:O32" si="101">N26/12*D$36</f>
        <v>1100000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1612785.13</v>
      </c>
      <c r="Q26" s="7">
        <f t="shared" ref="Q26:Q32" si="102">P26-O26</f>
        <v>512785.12999999989</v>
      </c>
      <c r="R26" s="18">
        <f t="shared" si="90"/>
        <v>46.616829999999993</v>
      </c>
      <c r="S26" s="7">
        <v>1700000</v>
      </c>
      <c r="T26" s="7">
        <f t="shared" ref="T26:T32" si="103">S26/12*D$36</f>
        <v>850000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927530</v>
      </c>
      <c r="V26" s="7">
        <f t="shared" ref="V26:V32" si="104">U26-T26</f>
        <v>77530</v>
      </c>
      <c r="W26" s="18">
        <f t="shared" si="91"/>
        <v>9.1211764705882352</v>
      </c>
      <c r="X26" s="7">
        <v>80000000</v>
      </c>
      <c r="Y26" s="7">
        <f t="shared" ref="Y26:Y32" si="105">X26/12*D$36</f>
        <v>40000000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41579996.280000001</v>
      </c>
      <c r="AA26" s="7">
        <f t="shared" ref="AA26:AA32" si="106">Z26-Y26</f>
        <v>1579996.2800000012</v>
      </c>
      <c r="AB26" s="18">
        <f t="shared" si="92"/>
        <v>3.949990700000003</v>
      </c>
      <c r="AC26" s="7">
        <v>1800000</v>
      </c>
      <c r="AD26" s="7">
        <f t="shared" ref="AD26:AD31" si="107">AC26/12*D$36</f>
        <v>900000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1156407.0899999999</v>
      </c>
      <c r="AF26" s="7">
        <f t="shared" ref="AF26:AF32" si="108">AE26-AD26</f>
        <v>256407.08999999985</v>
      </c>
      <c r="AG26" s="18">
        <f t="shared" si="93"/>
        <v>28.489676666666654</v>
      </c>
      <c r="AH26" s="7">
        <v>1230377.55</v>
      </c>
      <c r="AI26" s="7">
        <f t="shared" ref="AI26:AI32" si="109">AH26/12*D$36</f>
        <v>615188.77500000002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4090172.5199999996</v>
      </c>
      <c r="AK26" s="7">
        <f t="shared" ref="AK26:AK32" si="110">AJ26-AI26</f>
        <v>3474983.7449999996</v>
      </c>
      <c r="AL26" s="18">
        <f t="shared" si="94"/>
        <v>564.86462143266499</v>
      </c>
      <c r="AM26" s="7">
        <v>6042247.7000000002</v>
      </c>
      <c r="AN26" s="7">
        <f t="shared" ref="AN26:AN32" si="111">AM26/12*D$36</f>
        <v>3021123.85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681915.10000000009</v>
      </c>
      <c r="AP26" s="7">
        <f t="shared" ref="AP26:AP32" si="112">AO26-AN26</f>
        <v>-2339208.75</v>
      </c>
      <c r="AQ26" s="18">
        <f t="shared" si="95"/>
        <v>-77.428429489906549</v>
      </c>
      <c r="AR26" s="7">
        <v>4500000</v>
      </c>
      <c r="AS26" s="7">
        <f t="shared" ref="AS26:AS32" si="113">AR26/12*D$36</f>
        <v>2250000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1529593</v>
      </c>
      <c r="AU26" s="7">
        <f t="shared" ref="AU26:AU32" si="114">AT26-AS26</f>
        <v>-720407</v>
      </c>
      <c r="AV26" s="18">
        <f t="shared" si="96"/>
        <v>-32.01808888888889</v>
      </c>
    </row>
    <row r="27" spans="1:48" s="50" customFormat="1" x14ac:dyDescent="0.4">
      <c r="A27" s="145"/>
      <c r="B27" s="53"/>
      <c r="C27" s="52" t="s">
        <v>1382</v>
      </c>
      <c r="D27" s="7">
        <v>15000000</v>
      </c>
      <c r="E27" s="7">
        <f t="shared" si="97"/>
        <v>7500000</v>
      </c>
      <c r="F27" s="7">
        <f>จ.หนองคาย!D261+จ.หนองคาย!D272+จ.หนองคาย!D280</f>
        <v>18996255.199999999</v>
      </c>
      <c r="G27" s="7">
        <f t="shared" si="98"/>
        <v>11496255.199999999</v>
      </c>
      <c r="H27" s="18">
        <f t="shared" si="18"/>
        <v>153.28340266666663</v>
      </c>
      <c r="I27" s="7">
        <v>6805994.6500000004</v>
      </c>
      <c r="J27" s="7">
        <f t="shared" si="99"/>
        <v>3402997.3250000002</v>
      </c>
      <c r="K27" s="7">
        <f>จ.หนองคาย!D1066+จ.หนองคาย!D1077+จ.หนองคาย!D1085</f>
        <v>3715195.7199999997</v>
      </c>
      <c r="L27" s="7">
        <f t="shared" si="100"/>
        <v>312198.39499999955</v>
      </c>
      <c r="M27" s="18">
        <f t="shared" si="89"/>
        <v>9.1742180549612851</v>
      </c>
      <c r="N27" s="7">
        <v>2000000</v>
      </c>
      <c r="O27" s="7">
        <f t="shared" si="101"/>
        <v>1000000</v>
      </c>
      <c r="P27" s="7">
        <f>จ.หนองคาย!D1871+จ.หนองคาย!D1882+จ.หนองคาย!D1890</f>
        <v>1882861</v>
      </c>
      <c r="Q27" s="7">
        <f t="shared" si="102"/>
        <v>882861</v>
      </c>
      <c r="R27" s="18">
        <f t="shared" si="90"/>
        <v>88.286100000000005</v>
      </c>
      <c r="S27" s="7">
        <v>4000000</v>
      </c>
      <c r="T27" s="7">
        <f t="shared" si="103"/>
        <v>2000000</v>
      </c>
      <c r="U27" s="7">
        <f>จ.หนองคาย!D2676+จ.หนองคาย!D2687+จ.หนองคาย!D2695</f>
        <v>1262941</v>
      </c>
      <c r="V27" s="7">
        <f t="shared" si="104"/>
        <v>-737059</v>
      </c>
      <c r="W27" s="18">
        <f t="shared" si="91"/>
        <v>-36.85295</v>
      </c>
      <c r="X27" s="7">
        <v>20000000</v>
      </c>
      <c r="Y27" s="7">
        <f t="shared" si="105"/>
        <v>10000000</v>
      </c>
      <c r="Z27" s="7">
        <f>จ.หนองคาย!D3481+จ.หนองคาย!D3492+จ.หนองคาย!D3500</f>
        <v>8793436</v>
      </c>
      <c r="AA27" s="7">
        <f t="shared" si="106"/>
        <v>-1206564</v>
      </c>
      <c r="AB27" s="18">
        <f t="shared" si="92"/>
        <v>-12.06564</v>
      </c>
      <c r="AC27" s="7">
        <v>2500000</v>
      </c>
      <c r="AD27" s="7">
        <f t="shared" si="107"/>
        <v>1250000</v>
      </c>
      <c r="AE27" s="7">
        <f>จ.หนองคาย!D4286+จ.หนองคาย!D4297+จ.หนองคาย!D4305</f>
        <v>1773542.0999999999</v>
      </c>
      <c r="AF27" s="7">
        <f t="shared" si="108"/>
        <v>523542.09999999986</v>
      </c>
      <c r="AG27" s="18">
        <f t="shared" si="93"/>
        <v>41.88336799999999</v>
      </c>
      <c r="AH27" s="7">
        <v>1173151.8899999999</v>
      </c>
      <c r="AI27" s="7">
        <f t="shared" si="109"/>
        <v>586575.94499999995</v>
      </c>
      <c r="AJ27" s="7">
        <f>จ.หนองคาย!D5091+จ.หนองคาย!D5102+จ.หนองคาย!D5110</f>
        <v>1021647.83</v>
      </c>
      <c r="AK27" s="7">
        <f t="shared" si="110"/>
        <v>435071.88500000001</v>
      </c>
      <c r="AL27" s="18">
        <f t="shared" si="94"/>
        <v>74.171450211788013</v>
      </c>
      <c r="AM27" s="7">
        <v>3977123.65</v>
      </c>
      <c r="AN27" s="7">
        <f t="shared" si="111"/>
        <v>1988561.825</v>
      </c>
      <c r="AO27" s="7">
        <f>จ.หนองคาย!D5896+จ.หนองคาย!D5907+จ.หนองคาย!D5915</f>
        <v>560907</v>
      </c>
      <c r="AP27" s="7">
        <f t="shared" si="112"/>
        <v>-1427654.825</v>
      </c>
      <c r="AQ27" s="18">
        <f t="shared" si="95"/>
        <v>-71.793333606814059</v>
      </c>
      <c r="AR27" s="7">
        <v>3000000</v>
      </c>
      <c r="AS27" s="7">
        <f t="shared" si="113"/>
        <v>1500000</v>
      </c>
      <c r="AT27" s="7">
        <f>จ.หนองคาย!D6701+จ.หนองคาย!D6712+จ.หนองคาย!D6720</f>
        <v>872195</v>
      </c>
      <c r="AU27" s="7">
        <f t="shared" si="114"/>
        <v>-627805</v>
      </c>
      <c r="AV27" s="18">
        <f t="shared" si="96"/>
        <v>-41.853666666666669</v>
      </c>
    </row>
    <row r="28" spans="1:48" s="50" customFormat="1" x14ac:dyDescent="0.4">
      <c r="A28" s="145"/>
      <c r="B28" s="53"/>
      <c r="C28" s="52" t="s">
        <v>1383</v>
      </c>
      <c r="D28" s="7">
        <v>100000</v>
      </c>
      <c r="E28" s="7">
        <f t="shared" si="97"/>
        <v>50000</v>
      </c>
      <c r="F28" s="7">
        <f>จ.หนองคาย!D297+จ.หนองคาย!D298+จ.หนองคาย!D299+จ.หนองคาย!D301+จ.หนองคาย!D302+จ.หนองคาย!D303</f>
        <v>640</v>
      </c>
      <c r="G28" s="7">
        <f t="shared" si="98"/>
        <v>-49360</v>
      </c>
      <c r="H28" s="18">
        <f>G28/E28*100</f>
        <v>-98.72</v>
      </c>
      <c r="I28" s="7">
        <v>26387995.829999998</v>
      </c>
      <c r="J28" s="7">
        <f t="shared" si="99"/>
        <v>13193997.914999999</v>
      </c>
      <c r="K28" s="7">
        <f>จ.หนองคาย!D1102+จ.หนองคาย!D1103+จ.หนองคาย!D1104+จ.หนองคาย!D1106+จ.หนองคาย!D1107+จ.หนองคาย!D1108</f>
        <v>4238743.6399999997</v>
      </c>
      <c r="L28" s="7">
        <f t="shared" si="100"/>
        <v>-8955254.2749999985</v>
      </c>
      <c r="M28" s="18">
        <f>L28/J28*100</f>
        <v>-67.873697818452314</v>
      </c>
      <c r="N28" s="7">
        <v>7100000</v>
      </c>
      <c r="O28" s="7">
        <f t="shared" si="101"/>
        <v>3550000</v>
      </c>
      <c r="P28" s="7">
        <f>จ.หนองคาย!D1907+จ.หนองคาย!D1908+จ.หนองคาย!D1909+จ.หนองคาย!D1911+จ.หนองคาย!D1912+จ.หนองคาย!D1913</f>
        <v>2165419.25</v>
      </c>
      <c r="Q28" s="7">
        <f t="shared" si="102"/>
        <v>-1384580.75</v>
      </c>
      <c r="R28" s="18">
        <f>Q28/O28*100</f>
        <v>-39.002274647887326</v>
      </c>
      <c r="S28" s="7">
        <v>2000000</v>
      </c>
      <c r="T28" s="7">
        <f t="shared" si="103"/>
        <v>1000000</v>
      </c>
      <c r="U28" s="7">
        <f>จ.หนองคาย!D2712+จ.หนองคาย!D2713+จ.หนองคาย!D2714+จ.หนองคาย!D2716+จ.หนองคาย!D2717+จ.หนองคาย!D2718</f>
        <v>1224446.45</v>
      </c>
      <c r="V28" s="7">
        <f t="shared" si="104"/>
        <v>224446.44999999995</v>
      </c>
      <c r="W28" s="18">
        <f>V28/T28*100</f>
        <v>22.444644999999998</v>
      </c>
      <c r="X28" s="7">
        <v>1600000</v>
      </c>
      <c r="Y28" s="7">
        <f t="shared" si="105"/>
        <v>800000</v>
      </c>
      <c r="Z28" s="7">
        <f>จ.หนองคาย!D3517+จ.หนองคาย!D3518+จ.หนองคาย!D3519+จ.หนองคาย!D3521+จ.หนองคาย!D3522+จ.หนองคาย!D3523</f>
        <v>15394</v>
      </c>
      <c r="AA28" s="7">
        <f t="shared" si="106"/>
        <v>-784606</v>
      </c>
      <c r="AB28" s="18">
        <f>AA28/Y28*100</f>
        <v>-98.075749999999999</v>
      </c>
      <c r="AC28" s="7">
        <v>3070000</v>
      </c>
      <c r="AD28" s="7">
        <f t="shared" si="107"/>
        <v>1535000</v>
      </c>
      <c r="AE28" s="7">
        <f>จ.หนองคาย!D4322+จ.หนองคาย!D4323+จ.หนองคาย!D4324+จ.หนองคาย!D4326+จ.หนองคาย!D4327+จ.หนองคาย!D4328</f>
        <v>204291.5</v>
      </c>
      <c r="AF28" s="7">
        <f t="shared" si="108"/>
        <v>-1330708.5</v>
      </c>
      <c r="AG28" s="18">
        <f>AF28/AD28*100</f>
        <v>-86.691107491856684</v>
      </c>
      <c r="AH28" s="7">
        <v>3000000</v>
      </c>
      <c r="AI28" s="7">
        <f t="shared" si="109"/>
        <v>1500000</v>
      </c>
      <c r="AJ28" s="7">
        <f>จ.หนองคาย!D5127+จ.หนองคาย!D5128+จ.หนองคาย!D5129+จ.หนองคาย!D5131+จ.หนองคาย!D5132+จ.หนองคาย!D5133</f>
        <v>1277353</v>
      </c>
      <c r="AK28" s="7">
        <f t="shared" si="110"/>
        <v>-222647</v>
      </c>
      <c r="AL28" s="18">
        <f>AK28/AI28*100</f>
        <v>-14.843133333333332</v>
      </c>
      <c r="AM28" s="7">
        <v>4786104.01</v>
      </c>
      <c r="AN28" s="7">
        <f t="shared" si="111"/>
        <v>2393052.0049999999</v>
      </c>
      <c r="AO28" s="7">
        <f>จ.หนองคาย!D5932+จ.หนองคาย!D5933+จ.หนองคาย!D5934+จ.หนองคาย!D5936+จ.หนองคาย!D5937+จ.หนองคาย!D5938</f>
        <v>4072275.25</v>
      </c>
      <c r="AP28" s="7">
        <f t="shared" si="112"/>
        <v>1679223.2450000001</v>
      </c>
      <c r="AQ28" s="18">
        <f>AP28/AN28*100</f>
        <v>70.170779468706129</v>
      </c>
      <c r="AR28" s="7">
        <v>650000</v>
      </c>
      <c r="AS28" s="7">
        <f t="shared" si="113"/>
        <v>325000</v>
      </c>
      <c r="AT28" s="7">
        <f>จ.หนองคาย!D6737+จ.หนองคาย!D6738+จ.หนองคาย!D6739+จ.หนองคาย!D6741+จ.หนองคาย!D6742+จ.หนองคาย!D6743</f>
        <v>3813737</v>
      </c>
      <c r="AU28" s="7">
        <f t="shared" si="114"/>
        <v>3488737</v>
      </c>
      <c r="AV28" s="18">
        <f>AU28/AS28*100</f>
        <v>1073.4575384615384</v>
      </c>
    </row>
    <row r="29" spans="1:48" s="50" customFormat="1" x14ac:dyDescent="0.4">
      <c r="A29" s="145"/>
      <c r="B29" s="53"/>
      <c r="C29" s="52" t="s">
        <v>1384</v>
      </c>
      <c r="D29" s="7">
        <v>120000000</v>
      </c>
      <c r="E29" s="7">
        <f t="shared" si="97"/>
        <v>60000000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62132177.5</v>
      </c>
      <c r="G29" s="7">
        <f t="shared" si="98"/>
        <v>2132177.5</v>
      </c>
      <c r="H29" s="18">
        <f>G29/E29*100</f>
        <v>3.5536291666666662</v>
      </c>
      <c r="I29" s="7">
        <v>23065563.5</v>
      </c>
      <c r="J29" s="7">
        <f t="shared" si="99"/>
        <v>11532781.75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13681440</v>
      </c>
      <c r="L29" s="7">
        <f t="shared" si="100"/>
        <v>2148658.25</v>
      </c>
      <c r="M29" s="18">
        <f>L29/J29*100</f>
        <v>18.630875850919491</v>
      </c>
      <c r="N29" s="7">
        <v>13569078</v>
      </c>
      <c r="O29" s="7">
        <f t="shared" si="101"/>
        <v>6784539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4935200</v>
      </c>
      <c r="Q29" s="7">
        <f t="shared" si="102"/>
        <v>-1849339</v>
      </c>
      <c r="R29" s="18">
        <f>Q29/O29*100</f>
        <v>-27.258137951598481</v>
      </c>
      <c r="S29" s="7">
        <v>15000000</v>
      </c>
      <c r="T29" s="7">
        <f t="shared" si="103"/>
        <v>7500000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8218834</v>
      </c>
      <c r="V29" s="7">
        <f t="shared" si="104"/>
        <v>718834</v>
      </c>
      <c r="W29" s="18">
        <f>V29/T29*100</f>
        <v>9.5844533333333324</v>
      </c>
      <c r="X29" s="7">
        <v>51000000</v>
      </c>
      <c r="Y29" s="7">
        <f t="shared" si="105"/>
        <v>25500000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14509800</v>
      </c>
      <c r="AA29" s="7">
        <f t="shared" si="106"/>
        <v>-10990200</v>
      </c>
      <c r="AB29" s="18">
        <f>AA29/Y29*100</f>
        <v>-43.098823529411767</v>
      </c>
      <c r="AC29" s="7">
        <v>8100000</v>
      </c>
      <c r="AD29" s="7">
        <f t="shared" si="107"/>
        <v>4050000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5910880</v>
      </c>
      <c r="AF29" s="7">
        <f t="shared" si="108"/>
        <v>1860880</v>
      </c>
      <c r="AG29" s="18">
        <f>AF29/AD29*100</f>
        <v>45.947654320987652</v>
      </c>
      <c r="AH29" s="7">
        <v>10420000</v>
      </c>
      <c r="AI29" s="7">
        <f t="shared" si="109"/>
        <v>5210000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4239468.2</v>
      </c>
      <c r="AK29" s="7">
        <f t="shared" si="110"/>
        <v>-970531.79999999981</v>
      </c>
      <c r="AL29" s="18">
        <f>AK29/AI29*100</f>
        <v>-18.628249520153549</v>
      </c>
      <c r="AM29" s="7">
        <v>7136844.7999999998</v>
      </c>
      <c r="AN29" s="7">
        <f t="shared" si="111"/>
        <v>3568422.4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7133664</v>
      </c>
      <c r="AP29" s="7">
        <f t="shared" si="112"/>
        <v>3565241.6</v>
      </c>
      <c r="AQ29" s="18">
        <f>AP29/AN29*100</f>
        <v>99.910862570529773</v>
      </c>
      <c r="AR29" s="7">
        <v>7900000</v>
      </c>
      <c r="AS29" s="7">
        <f t="shared" si="113"/>
        <v>3950000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5094145.25</v>
      </c>
      <c r="AU29" s="7">
        <f t="shared" si="114"/>
        <v>1144145.25</v>
      </c>
      <c r="AV29" s="18">
        <f>AU29/AS29*100</f>
        <v>28.965702531645572</v>
      </c>
    </row>
    <row r="30" spans="1:48" s="50" customFormat="1" x14ac:dyDescent="0.4">
      <c r="A30" s="145"/>
      <c r="B30" s="53"/>
      <c r="C30" s="52" t="s">
        <v>1385</v>
      </c>
      <c r="D30" s="7">
        <v>32000000</v>
      </c>
      <c r="E30" s="7">
        <f t="shared" si="97"/>
        <v>16000000</v>
      </c>
      <c r="F30" s="7">
        <f>จ.หนองคาย!D283+จ.หนองคาย!D284</f>
        <v>15260965</v>
      </c>
      <c r="G30" s="7">
        <f t="shared" si="98"/>
        <v>-739035</v>
      </c>
      <c r="H30" s="18">
        <f t="shared" si="18"/>
        <v>-4.6189687499999996</v>
      </c>
      <c r="I30" s="7">
        <v>2487069.84</v>
      </c>
      <c r="J30" s="7">
        <f t="shared" si="99"/>
        <v>1243534.92</v>
      </c>
      <c r="K30" s="7">
        <f>จ.หนองคาย!D1088+จ.หนองคาย!D1089</f>
        <v>11870340</v>
      </c>
      <c r="L30" s="7">
        <f t="shared" si="100"/>
        <v>10626805.08</v>
      </c>
      <c r="M30" s="18">
        <f t="shared" ref="M30:M33" si="115">L30/J30*100</f>
        <v>854.56426748353795</v>
      </c>
      <c r="N30" s="7">
        <v>350000</v>
      </c>
      <c r="O30" s="7">
        <f t="shared" si="101"/>
        <v>175000</v>
      </c>
      <c r="P30" s="7">
        <f>จ.หนองคาย!D1893+จ.หนองคาย!D1894</f>
        <v>1520515</v>
      </c>
      <c r="Q30" s="7">
        <f t="shared" si="102"/>
        <v>1345515</v>
      </c>
      <c r="R30" s="18">
        <f t="shared" ref="R30:R33" si="116">Q30/O30*100</f>
        <v>768.86571428571426</v>
      </c>
      <c r="S30" s="7">
        <v>1000000</v>
      </c>
      <c r="T30" s="7">
        <f t="shared" si="103"/>
        <v>500000</v>
      </c>
      <c r="U30" s="7">
        <f>จ.หนองคาย!D2698+จ.หนองคาย!D2699</f>
        <v>1193687</v>
      </c>
      <c r="V30" s="7">
        <f t="shared" si="104"/>
        <v>693687</v>
      </c>
      <c r="W30" s="18">
        <f t="shared" ref="W30:W33" si="117">V30/T30*100</f>
        <v>138.73740000000001</v>
      </c>
      <c r="X30" s="7">
        <v>28000000</v>
      </c>
      <c r="Y30" s="7">
        <f t="shared" si="105"/>
        <v>14000000</v>
      </c>
      <c r="Z30" s="7">
        <f>จ.หนองคาย!D3503+จ.หนองคาย!D3504</f>
        <v>23144902.860000003</v>
      </c>
      <c r="AA30" s="7">
        <f t="shared" si="106"/>
        <v>9144902.8600000031</v>
      </c>
      <c r="AB30" s="18">
        <f t="shared" ref="AB30:AB33" si="118">AA30/Y30*100</f>
        <v>65.320734714285734</v>
      </c>
      <c r="AC30" s="7">
        <v>894000</v>
      </c>
      <c r="AD30" s="7">
        <f t="shared" si="107"/>
        <v>447000</v>
      </c>
      <c r="AE30" s="7">
        <f>จ.หนองคาย!D4308+จ.หนองคาย!D4309</f>
        <v>1958116.9</v>
      </c>
      <c r="AF30" s="7">
        <f t="shared" si="108"/>
        <v>1511116.9</v>
      </c>
      <c r="AG30" s="18">
        <f t="shared" ref="AG30:AG33" si="119">AF30/AD30*100</f>
        <v>338.05747203579415</v>
      </c>
      <c r="AH30" s="7">
        <v>300000</v>
      </c>
      <c r="AI30" s="7">
        <f t="shared" si="109"/>
        <v>150000</v>
      </c>
      <c r="AJ30" s="7">
        <f>จ.หนองคาย!D5113+จ.หนองคาย!D5114</f>
        <v>651172</v>
      </c>
      <c r="AK30" s="7">
        <f t="shared" si="110"/>
        <v>501172</v>
      </c>
      <c r="AL30" s="18">
        <f t="shared" ref="AL30:AL33" si="120">AK30/AI30*100</f>
        <v>334.11466666666666</v>
      </c>
      <c r="AM30" s="7">
        <v>305174.17</v>
      </c>
      <c r="AN30" s="7">
        <f t="shared" si="111"/>
        <v>152587.08499999999</v>
      </c>
      <c r="AO30" s="7">
        <f>จ.หนองคาย!D5918+จ.หนองคาย!D5919</f>
        <v>699000</v>
      </c>
      <c r="AP30" s="7">
        <f t="shared" si="112"/>
        <v>546412.91500000004</v>
      </c>
      <c r="AQ30" s="18">
        <f t="shared" ref="AQ30:AQ33" si="121">AP30/AN30*100</f>
        <v>358.09905864575632</v>
      </c>
      <c r="AR30" s="7">
        <v>9000000</v>
      </c>
      <c r="AS30" s="7">
        <f t="shared" si="113"/>
        <v>4500000</v>
      </c>
      <c r="AT30" s="7">
        <f>จ.หนองคาย!D6723+จ.หนองคาย!D6724</f>
        <v>1198200</v>
      </c>
      <c r="AU30" s="7">
        <f t="shared" si="114"/>
        <v>-3301800</v>
      </c>
      <c r="AV30" s="18">
        <f t="shared" ref="AV30:AV33" si="122">AU30/AS30*100</f>
        <v>-73.373333333333335</v>
      </c>
    </row>
    <row r="31" spans="1:48" s="50" customFormat="1" x14ac:dyDescent="0.4">
      <c r="A31" s="145"/>
      <c r="B31" s="53"/>
      <c r="C31" s="52" t="s">
        <v>1386</v>
      </c>
      <c r="D31" s="7">
        <v>15000000</v>
      </c>
      <c r="E31" s="7">
        <f t="shared" si="97"/>
        <v>7500000</v>
      </c>
      <c r="F31" s="7">
        <f>จ.หนองคาย!D262+จ.หนองคาย!D273+จ.หนองคาย!D281</f>
        <v>10082879.629999999</v>
      </c>
      <c r="G31" s="7">
        <f t="shared" si="98"/>
        <v>2582879.629999999</v>
      </c>
      <c r="H31" s="18">
        <f t="shared" si="18"/>
        <v>34.438395066666658</v>
      </c>
      <c r="I31" s="7">
        <v>9662016.8300000001</v>
      </c>
      <c r="J31" s="7">
        <f t="shared" si="99"/>
        <v>4831008.415</v>
      </c>
      <c r="K31" s="7">
        <f>จ.หนองคาย!D1067+จ.หนองคาย!D1078+จ.หนองคาย!D1086</f>
        <v>2154837.0700000003</v>
      </c>
      <c r="L31" s="7">
        <f t="shared" si="100"/>
        <v>-2676171.3449999997</v>
      </c>
      <c r="M31" s="18">
        <f t="shared" si="115"/>
        <v>-55.395708620391623</v>
      </c>
      <c r="N31" s="7">
        <v>2000000</v>
      </c>
      <c r="O31" s="7">
        <f t="shared" si="101"/>
        <v>1000000</v>
      </c>
      <c r="P31" s="7">
        <f>จ.หนองคาย!D1872+จ.หนองคาย!D1883+จ.หนองคาย!D1891</f>
        <v>814842.2</v>
      </c>
      <c r="Q31" s="7">
        <f t="shared" si="102"/>
        <v>-185157.80000000005</v>
      </c>
      <c r="R31" s="18">
        <f t="shared" si="116"/>
        <v>-18.515780000000003</v>
      </c>
      <c r="S31" s="7">
        <v>1000000</v>
      </c>
      <c r="T31" s="7">
        <f t="shared" si="103"/>
        <v>500000</v>
      </c>
      <c r="U31" s="7">
        <f>จ.หนองคาย!D2677+จ.หนองคาย!D2688+จ.หนองคาย!D2696</f>
        <v>1599112.8800000001</v>
      </c>
      <c r="V31" s="7">
        <f t="shared" si="104"/>
        <v>1099112.8800000001</v>
      </c>
      <c r="W31" s="18">
        <f t="shared" si="117"/>
        <v>219.82257600000003</v>
      </c>
      <c r="X31" s="7">
        <v>35000000</v>
      </c>
      <c r="Y31" s="7">
        <f t="shared" si="105"/>
        <v>17500000</v>
      </c>
      <c r="Z31" s="7">
        <f>จ.หนองคาย!D3482+จ.หนองคาย!D3493+จ.หนองคาย!D3501</f>
        <v>13186375.540000001</v>
      </c>
      <c r="AA31" s="7">
        <f t="shared" si="106"/>
        <v>-4313624.459999999</v>
      </c>
      <c r="AB31" s="18">
        <f t="shared" si="118"/>
        <v>-24.649282628571424</v>
      </c>
      <c r="AC31" s="7">
        <v>2374500</v>
      </c>
      <c r="AD31" s="7">
        <f t="shared" si="107"/>
        <v>1187250</v>
      </c>
      <c r="AE31" s="7">
        <f>จ.หนองคาย!D4287+จ.หนองคาย!D4298+จ.หนองคาย!D4306</f>
        <v>1151878.33</v>
      </c>
      <c r="AF31" s="7">
        <f t="shared" si="108"/>
        <v>-35371.669999999925</v>
      </c>
      <c r="AG31" s="18">
        <f t="shared" si="119"/>
        <v>-2.9792941671930868</v>
      </c>
      <c r="AH31" s="7">
        <v>800000</v>
      </c>
      <c r="AI31" s="7">
        <f t="shared" si="109"/>
        <v>400000</v>
      </c>
      <c r="AJ31" s="7">
        <f>จ.หนองคาย!D5092+จ.หนองคาย!D5103+จ.หนองคาย!D5111</f>
        <v>446174.2</v>
      </c>
      <c r="AK31" s="7">
        <f t="shared" si="110"/>
        <v>46174.200000000012</v>
      </c>
      <c r="AL31" s="18">
        <f t="shared" si="120"/>
        <v>11.543550000000003</v>
      </c>
      <c r="AM31" s="7">
        <v>680880.18</v>
      </c>
      <c r="AN31" s="7">
        <f t="shared" si="111"/>
        <v>340440.09</v>
      </c>
      <c r="AO31" s="7">
        <f>จ.หนองคาย!D5897+จ.หนองคาย!D5908+จ.หนองคาย!D5916</f>
        <v>1071104.5</v>
      </c>
      <c r="AP31" s="7">
        <f t="shared" si="112"/>
        <v>730664.40999999992</v>
      </c>
      <c r="AQ31" s="18">
        <f t="shared" si="121"/>
        <v>214.6234921979958</v>
      </c>
      <c r="AR31" s="7">
        <v>300000</v>
      </c>
      <c r="AS31" s="7">
        <f t="shared" si="113"/>
        <v>150000</v>
      </c>
      <c r="AT31" s="7">
        <f>จ.หนองคาย!D6702+จ.หนองคาย!D6713+จ.หนองคาย!D6721</f>
        <v>732501</v>
      </c>
      <c r="AU31" s="7">
        <f t="shared" si="114"/>
        <v>582501</v>
      </c>
      <c r="AV31" s="18">
        <f t="shared" si="122"/>
        <v>388.334</v>
      </c>
    </row>
    <row r="32" spans="1:48" s="50" customFormat="1" x14ac:dyDescent="0.4">
      <c r="A32" s="146"/>
      <c r="B32" s="49"/>
      <c r="C32" s="52" t="s">
        <v>1387</v>
      </c>
      <c r="D32" s="7">
        <v>30000000</v>
      </c>
      <c r="E32" s="7">
        <f t="shared" si="97"/>
        <v>15000000</v>
      </c>
      <c r="F32" s="7">
        <f>จ.หนองคาย!D263+จ.หนองคาย!D274+จ.หนองคาย!D282</f>
        <v>27237260.529999997</v>
      </c>
      <c r="G32" s="7">
        <f t="shared" si="98"/>
        <v>12237260.529999997</v>
      </c>
      <c r="H32" s="18">
        <f t="shared" si="18"/>
        <v>81.58173686666666</v>
      </c>
      <c r="I32" s="7">
        <v>4527444.29</v>
      </c>
      <c r="J32" s="7">
        <f t="shared" si="99"/>
        <v>2263722.145</v>
      </c>
      <c r="K32" s="7">
        <f>จ.หนองคาย!D1068+จ.หนองคาย!D1079+จ.หนองคาย!D1087</f>
        <v>7011914.6999999993</v>
      </c>
      <c r="L32" s="7">
        <f t="shared" si="100"/>
        <v>4748192.5549999997</v>
      </c>
      <c r="M32" s="18">
        <f t="shared" si="115"/>
        <v>209.75156184638553</v>
      </c>
      <c r="N32" s="7">
        <v>1500000</v>
      </c>
      <c r="O32" s="7">
        <f t="shared" si="101"/>
        <v>750000</v>
      </c>
      <c r="P32" s="7">
        <f>จ.หนองคาย!D1873+จ.หนองคาย!D1884+จ.หนองคาย!D1892</f>
        <v>760288.68</v>
      </c>
      <c r="Q32" s="7">
        <f t="shared" si="102"/>
        <v>10288.680000000051</v>
      </c>
      <c r="R32" s="18">
        <f t="shared" si="116"/>
        <v>1.3718240000000068</v>
      </c>
      <c r="S32" s="7">
        <v>1100000</v>
      </c>
      <c r="T32" s="7">
        <f t="shared" si="103"/>
        <v>550000</v>
      </c>
      <c r="U32" s="7">
        <f>จ.หนองคาย!D2678+จ.หนองคาย!D2689+จ.หนองคาย!D2697</f>
        <v>768306.67999999993</v>
      </c>
      <c r="V32" s="7">
        <f t="shared" si="104"/>
        <v>218306.67999999993</v>
      </c>
      <c r="W32" s="18">
        <f t="shared" si="117"/>
        <v>39.692123636363625</v>
      </c>
      <c r="X32" s="7">
        <v>30000000</v>
      </c>
      <c r="Y32" s="7">
        <f t="shared" si="105"/>
        <v>15000000</v>
      </c>
      <c r="Z32" s="7">
        <f>จ.หนองคาย!D3483+จ.หนองคาย!D3494+จ.หนองคาย!D3502</f>
        <v>26690734.010000005</v>
      </c>
      <c r="AA32" s="7">
        <f t="shared" si="106"/>
        <v>11690734.010000005</v>
      </c>
      <c r="AB32" s="18">
        <f t="shared" si="118"/>
        <v>77.938226733333366</v>
      </c>
      <c r="AC32" s="7">
        <v>3111000</v>
      </c>
      <c r="AD32" s="7">
        <f>AC32/12*D$36</f>
        <v>1555500</v>
      </c>
      <c r="AE32" s="7">
        <f>จ.หนองคาย!D4288+จ.หนองคาย!D4299+จ.หนองคาย!D4307</f>
        <v>1594446.1</v>
      </c>
      <c r="AF32" s="7">
        <f t="shared" si="108"/>
        <v>38946.100000000093</v>
      </c>
      <c r="AG32" s="18">
        <f t="shared" si="119"/>
        <v>2.5037672774027704</v>
      </c>
      <c r="AH32" s="7">
        <v>200000</v>
      </c>
      <c r="AI32" s="7">
        <f t="shared" si="109"/>
        <v>100000</v>
      </c>
      <c r="AJ32" s="7">
        <f>จ.หนองคาย!D5093+จ.หนองคาย!D5104+จ.หนองคาย!D5112</f>
        <v>1384866.9400000002</v>
      </c>
      <c r="AK32" s="7">
        <f t="shared" si="110"/>
        <v>1284866.9400000002</v>
      </c>
      <c r="AL32" s="18">
        <f t="shared" si="120"/>
        <v>1284.8669400000001</v>
      </c>
      <c r="AM32" s="7">
        <v>1408811.17</v>
      </c>
      <c r="AN32" s="7">
        <f t="shared" si="111"/>
        <v>704405.58499999996</v>
      </c>
      <c r="AO32" s="7">
        <f>จ.หนองคาย!D5898+จ.หนองคาย!D5909+จ.หนองคาย!D5917</f>
        <v>2058223.8</v>
      </c>
      <c r="AP32" s="7">
        <f t="shared" si="112"/>
        <v>1353818.2150000001</v>
      </c>
      <c r="AQ32" s="18">
        <f t="shared" si="121"/>
        <v>192.19299844137382</v>
      </c>
      <c r="AR32" s="7">
        <v>1200000</v>
      </c>
      <c r="AS32" s="7">
        <f t="shared" si="113"/>
        <v>600000</v>
      </c>
      <c r="AT32" s="7">
        <f>จ.หนองคาย!D6703+จ.หนองคาย!D6714+จ.หนองคาย!D6722</f>
        <v>1161577.8800000001</v>
      </c>
      <c r="AU32" s="7">
        <f t="shared" si="114"/>
        <v>561577.88000000012</v>
      </c>
      <c r="AV32" s="18">
        <f t="shared" si="122"/>
        <v>93.596313333333356</v>
      </c>
    </row>
    <row r="33" spans="1:48" x14ac:dyDescent="0.4">
      <c r="A33" s="147" t="s">
        <v>1388</v>
      </c>
      <c r="B33" s="147"/>
      <c r="C33" s="147"/>
      <c r="D33" s="8">
        <v>484100000</v>
      </c>
      <c r="E33" s="8">
        <f t="shared" ref="E33:G33" si="123">SUM(E25:E32)</f>
        <v>242050000</v>
      </c>
      <c r="F33" s="8">
        <f>SUM(F25:F32)</f>
        <v>247439395.98999998</v>
      </c>
      <c r="G33" s="8">
        <f t="shared" si="123"/>
        <v>5389395.9899999909</v>
      </c>
      <c r="H33" s="9">
        <f t="shared" si="18"/>
        <v>2.226563102664735</v>
      </c>
      <c r="I33" s="8">
        <v>102397216.62</v>
      </c>
      <c r="J33" s="8">
        <f t="shared" ref="J33" si="124">SUM(J25:J32)</f>
        <v>51198608.310000002</v>
      </c>
      <c r="K33" s="8">
        <f>SUM(K25:K32)</f>
        <v>56535939.090000004</v>
      </c>
      <c r="L33" s="8">
        <f t="shared" ref="L33" si="125">SUM(L25:L32)</f>
        <v>5337330.7799999984</v>
      </c>
      <c r="M33" s="9">
        <f t="shared" si="115"/>
        <v>10.424757539664457</v>
      </c>
      <c r="N33" s="8">
        <v>33219078</v>
      </c>
      <c r="O33" s="8">
        <f t="shared" ref="O33" si="126">SUM(O25:O32)</f>
        <v>16609539</v>
      </c>
      <c r="P33" s="8">
        <f>SUM(P25:P32)</f>
        <v>16495648.68</v>
      </c>
      <c r="Q33" s="8">
        <f t="shared" ref="Q33" si="127">SUM(Q25:Q32)</f>
        <v>-113890.31999999972</v>
      </c>
      <c r="R33" s="9">
        <f t="shared" si="116"/>
        <v>-0.68569223986288674</v>
      </c>
      <c r="S33" s="8">
        <v>38800000</v>
      </c>
      <c r="T33" s="8">
        <f t="shared" ref="T33" si="128">SUM(T25:T32)</f>
        <v>19400000</v>
      </c>
      <c r="U33" s="8">
        <f>SUM(U25:U32)</f>
        <v>19508899.949999999</v>
      </c>
      <c r="V33" s="8">
        <f t="shared" ref="V33" si="129">SUM(V25:V32)</f>
        <v>108899.94999999972</v>
      </c>
      <c r="W33" s="9">
        <f t="shared" si="117"/>
        <v>0.5613399484536068</v>
      </c>
      <c r="X33" s="8">
        <v>313600000</v>
      </c>
      <c r="Y33" s="8">
        <f t="shared" ref="Y33" si="130">SUM(Y25:Y32)</f>
        <v>156800000</v>
      </c>
      <c r="Z33" s="8">
        <f>SUM(Z25:Z32)</f>
        <v>164970175.76999998</v>
      </c>
      <c r="AA33" s="8">
        <f t="shared" ref="AA33" si="131">SUM(AA25:AA32)</f>
        <v>8170175.7700000089</v>
      </c>
      <c r="AB33" s="9">
        <f t="shared" si="118"/>
        <v>5.210571281887761</v>
      </c>
      <c r="AC33" s="8">
        <v>24849500</v>
      </c>
      <c r="AD33" s="8">
        <f t="shared" ref="AD33" si="132">SUM(AD25:AD32)</f>
        <v>12424750</v>
      </c>
      <c r="AE33" s="8">
        <f>SUM(AE25:AE32)</f>
        <v>16215630.659999998</v>
      </c>
      <c r="AF33" s="8">
        <f t="shared" ref="AF33" si="133">SUM(AF25:AF32)</f>
        <v>3790880.6599999992</v>
      </c>
      <c r="AG33" s="9">
        <f t="shared" si="119"/>
        <v>30.510719813275916</v>
      </c>
      <c r="AH33" s="8">
        <v>23371138.59</v>
      </c>
      <c r="AI33" s="8">
        <f t="shared" ref="AI33" si="134">SUM(AI25:AI32)</f>
        <v>11685569.295</v>
      </c>
      <c r="AJ33" s="8">
        <f>SUM(AJ25:AJ32)</f>
        <v>18638920.32</v>
      </c>
      <c r="AK33" s="8">
        <f t="shared" ref="AK33" si="135">SUM(AK25:AK32)</f>
        <v>6953351.0249999994</v>
      </c>
      <c r="AL33" s="9">
        <f t="shared" si="120"/>
        <v>59.503742175190268</v>
      </c>
      <c r="AM33" s="8">
        <v>39964343.530000001</v>
      </c>
      <c r="AN33" s="8">
        <f t="shared" ref="AN33" si="136">SUM(AN25:AN32)</f>
        <v>19982171.764999997</v>
      </c>
      <c r="AO33" s="8">
        <f>SUM(AO25:AO32)</f>
        <v>18426720.170000002</v>
      </c>
      <c r="AP33" s="8">
        <f t="shared" ref="AP33" si="137">SUM(AP25:AP32)</f>
        <v>-1555451.5949999986</v>
      </c>
      <c r="AQ33" s="9">
        <f t="shared" si="121"/>
        <v>-7.7841968995805937</v>
      </c>
      <c r="AR33" s="8">
        <v>34050000</v>
      </c>
      <c r="AS33" s="8">
        <f t="shared" ref="AS33" si="138">SUM(AS25:AS32)</f>
        <v>17025000</v>
      </c>
      <c r="AT33" s="8">
        <f>SUM(AT25:AT32)</f>
        <v>18203838.989999998</v>
      </c>
      <c r="AU33" s="8">
        <f t="shared" ref="AU33" si="139">SUM(AU25:AU32)</f>
        <v>1178838.99</v>
      </c>
      <c r="AV33" s="9">
        <f t="shared" si="122"/>
        <v>6.9241644052863442</v>
      </c>
    </row>
    <row r="34" spans="1:48" s="85" customFormat="1" x14ac:dyDescent="0.25">
      <c r="A34" s="87"/>
      <c r="B34" s="87" t="s">
        <v>1425</v>
      </c>
      <c r="C34" s="88">
        <f>COUNTIF(H34:AV34,"ผ่าน")</f>
        <v>3</v>
      </c>
      <c r="D34" s="89"/>
      <c r="E34" s="88"/>
      <c r="F34" s="88"/>
      <c r="G34" s="88"/>
      <c r="H34" s="89" t="str">
        <f>IF(AND(H33&gt;=-5.01,H33&lt;=5.01),"ผ่าน","ไม่ผ่าน")</f>
        <v>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</row>
    <row r="36" spans="1:48" ht="16.2" customHeight="1" x14ac:dyDescent="0.4">
      <c r="B36" s="51" t="s">
        <v>1414</v>
      </c>
      <c r="C36" s="51" t="s">
        <v>1717</v>
      </c>
      <c r="D36" s="51">
        <v>6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A22:C22"/>
    <mergeCell ref="A24:A32"/>
    <mergeCell ref="A33:C33"/>
    <mergeCell ref="D2:H2"/>
    <mergeCell ref="A4:A6"/>
    <mergeCell ref="A2:B3"/>
    <mergeCell ref="C2:C3"/>
    <mergeCell ref="A7:C7"/>
    <mergeCell ref="A9:A20"/>
    <mergeCell ref="I2:M2"/>
    <mergeCell ref="AC2:AG2"/>
    <mergeCell ref="AH2:AL2"/>
    <mergeCell ref="N2:R2"/>
    <mergeCell ref="AR2:AV2"/>
    <mergeCell ref="S2:W2"/>
    <mergeCell ref="X2:AB2"/>
    <mergeCell ref="AM2:AQ2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M35" sqref="M35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1705</v>
      </c>
      <c r="G1" s="167"/>
      <c r="H1" s="168" t="s">
        <v>1427</v>
      </c>
      <c r="I1" s="169"/>
      <c r="J1" s="170" t="s">
        <v>1716</v>
      </c>
      <c r="K1" s="171"/>
      <c r="L1" s="168" t="s">
        <v>1428</v>
      </c>
      <c r="M1" s="169"/>
      <c r="N1" s="170" t="s">
        <v>1429</v>
      </c>
      <c r="O1" s="171"/>
      <c r="P1" s="172" t="s">
        <v>1430</v>
      </c>
      <c r="Q1" s="173"/>
      <c r="R1" s="170" t="s">
        <v>1431</v>
      </c>
      <c r="S1" s="171"/>
      <c r="T1" s="168" t="s">
        <v>1432</v>
      </c>
      <c r="U1" s="169"/>
      <c r="V1" s="170" t="s">
        <v>1433</v>
      </c>
      <c r="W1" s="171"/>
      <c r="X1" s="168" t="s">
        <v>1434</v>
      </c>
      <c r="Y1" s="169"/>
      <c r="Z1" s="170" t="s">
        <v>1435</v>
      </c>
      <c r="AA1" s="171"/>
      <c r="AB1" s="168" t="s">
        <v>1436</v>
      </c>
      <c r="AC1" s="169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1703</v>
      </c>
      <c r="G2" s="37" t="s">
        <v>1704</v>
      </c>
      <c r="H2" s="38" t="s">
        <v>1703</v>
      </c>
      <c r="I2" s="38" t="s">
        <v>1704</v>
      </c>
      <c r="J2" s="38" t="s">
        <v>1703</v>
      </c>
      <c r="K2" s="38" t="s">
        <v>1704</v>
      </c>
      <c r="L2" s="38" t="s">
        <v>1703</v>
      </c>
      <c r="M2" s="38" t="s">
        <v>1704</v>
      </c>
      <c r="N2" s="38" t="s">
        <v>1703</v>
      </c>
      <c r="O2" s="38" t="s">
        <v>1704</v>
      </c>
      <c r="P2" s="102" t="s">
        <v>1703</v>
      </c>
      <c r="Q2" s="102" t="s">
        <v>1704</v>
      </c>
      <c r="R2" s="38" t="s">
        <v>1696</v>
      </c>
      <c r="S2" s="38" t="s">
        <v>1697</v>
      </c>
      <c r="T2" s="38" t="s">
        <v>1696</v>
      </c>
      <c r="U2" s="38" t="s">
        <v>1697</v>
      </c>
      <c r="V2" s="38" t="s">
        <v>1696</v>
      </c>
      <c r="W2" s="38" t="s">
        <v>1697</v>
      </c>
      <c r="X2" s="38" t="s">
        <v>1696</v>
      </c>
      <c r="Y2" s="38" t="s">
        <v>1697</v>
      </c>
      <c r="Z2" s="38" t="s">
        <v>1696</v>
      </c>
      <c r="AA2" s="38" t="s">
        <v>1697</v>
      </c>
      <c r="AB2" s="38" t="s">
        <v>1696</v>
      </c>
      <c r="AC2" s="38" t="s">
        <v>1697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>F3+H3+J3+L3+N3+P3+R3+T3+V3+X3+Z3+AB3</f>
        <v>33625101.530000001</v>
      </c>
      <c r="E3" s="24">
        <f>G3+I3+K3+M3+O3+Q3+S3+U3+W3+Y3+AA3+AC3</f>
        <v>33625101.530000001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>
        <v>4474950.8</v>
      </c>
      <c r="K3" s="107">
        <v>4474950.8</v>
      </c>
      <c r="L3" s="105">
        <v>5949462.3499999996</v>
      </c>
      <c r="M3" s="105">
        <v>5949462.3499999996</v>
      </c>
      <c r="N3" s="106">
        <v>5673831</v>
      </c>
      <c r="O3" s="107">
        <v>5673831</v>
      </c>
      <c r="P3" s="108">
        <v>6009106.0999999996</v>
      </c>
      <c r="Q3" s="109">
        <v>6009106.0999999996</v>
      </c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1437</v>
      </c>
      <c r="D7" s="21">
        <f>F7+H7+J7+L7+N7+P7+R7+T7+V7+X7+Z7+AB7</f>
        <v>1205572.3500000001</v>
      </c>
      <c r="E7" s="24">
        <f>G7+I7+K7+M7+O7+Q7+S7+U7+W7+Y7+AA7+AC7</f>
        <v>612173.44999999995</v>
      </c>
      <c r="F7" s="104">
        <v>651148.75</v>
      </c>
      <c r="G7" s="104">
        <v>0</v>
      </c>
      <c r="H7" s="105">
        <v>109350</v>
      </c>
      <c r="I7" s="105">
        <v>289991.45</v>
      </c>
      <c r="J7" s="106">
        <v>11100</v>
      </c>
      <c r="K7" s="107">
        <v>96700</v>
      </c>
      <c r="L7" s="105">
        <v>199879.6</v>
      </c>
      <c r="M7" s="105">
        <v>101550</v>
      </c>
      <c r="N7" s="106">
        <v>132400</v>
      </c>
      <c r="O7" s="107">
        <v>79692</v>
      </c>
      <c r="P7" s="113">
        <v>101694</v>
      </c>
      <c r="Q7" s="113">
        <v>44240</v>
      </c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1438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1439</v>
      </c>
      <c r="C9" s="30" t="s">
        <v>1440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1441</v>
      </c>
      <c r="C10" s="112" t="s">
        <v>1442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1443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1444</v>
      </c>
      <c r="D13" s="21">
        <f t="shared" si="0"/>
        <v>79096442.099999994</v>
      </c>
      <c r="E13" s="24">
        <f t="shared" si="0"/>
        <v>79096442.099999994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>
        <v>13799185.27</v>
      </c>
      <c r="K13" s="32">
        <v>13799185.27</v>
      </c>
      <c r="L13" s="113">
        <v>25423860.68</v>
      </c>
      <c r="M13" s="113">
        <v>25423860.68</v>
      </c>
      <c r="N13" s="31">
        <v>13646271.42</v>
      </c>
      <c r="O13" s="32">
        <v>13646271.42</v>
      </c>
      <c r="P13" s="105">
        <v>12694049.300000001</v>
      </c>
      <c r="Q13" s="105">
        <v>12694049.300000001</v>
      </c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1445</v>
      </c>
      <c r="D14" s="21">
        <f t="shared" si="0"/>
        <v>766573.45</v>
      </c>
      <c r="E14" s="24">
        <f t="shared" si="0"/>
        <v>766573.45</v>
      </c>
      <c r="F14" s="104"/>
      <c r="G14" s="104"/>
      <c r="H14" s="113">
        <v>289991.45</v>
      </c>
      <c r="I14" s="113">
        <v>289991.45</v>
      </c>
      <c r="J14" s="31">
        <v>96700</v>
      </c>
      <c r="K14" s="32">
        <v>96700</v>
      </c>
      <c r="L14" s="113">
        <v>101550</v>
      </c>
      <c r="M14" s="113">
        <v>101550</v>
      </c>
      <c r="N14" s="31">
        <v>172192</v>
      </c>
      <c r="O14" s="32">
        <v>172192</v>
      </c>
      <c r="P14" s="113">
        <v>106140</v>
      </c>
      <c r="Q14" s="113">
        <v>106140</v>
      </c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1446</v>
      </c>
      <c r="D17" s="21">
        <f t="shared" si="0"/>
        <v>224730135.63</v>
      </c>
      <c r="E17" s="24">
        <f t="shared" si="0"/>
        <v>222580883.06999999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>
        <v>37782155.670000002</v>
      </c>
      <c r="K17" s="107">
        <v>34992107.969999999</v>
      </c>
      <c r="L17" s="105">
        <v>33845606.229999997</v>
      </c>
      <c r="M17" s="105">
        <v>33325336.329999998</v>
      </c>
      <c r="N17" s="106">
        <v>40220387.509999998</v>
      </c>
      <c r="O17" s="107">
        <v>43682168.18</v>
      </c>
      <c r="P17" s="113">
        <v>46069009.159999996</v>
      </c>
      <c r="Q17" s="113">
        <v>45072466.799999997</v>
      </c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1698</v>
      </c>
      <c r="D18" s="21">
        <f t="shared" si="0"/>
        <v>9600760.2400000002</v>
      </c>
      <c r="E18" s="24">
        <f t="shared" si="0"/>
        <v>9600760.2400000002</v>
      </c>
      <c r="F18" s="104">
        <v>298600</v>
      </c>
      <c r="G18" s="104">
        <v>298600</v>
      </c>
      <c r="H18" s="113">
        <v>4146960</v>
      </c>
      <c r="I18" s="113">
        <v>4146960</v>
      </c>
      <c r="J18" s="31">
        <v>2805487.24</v>
      </c>
      <c r="K18" s="32">
        <v>2805487.24</v>
      </c>
      <c r="L18" s="113">
        <v>272300</v>
      </c>
      <c r="M18" s="113">
        <v>272300</v>
      </c>
      <c r="N18" s="31">
        <v>2077413</v>
      </c>
      <c r="O18" s="32">
        <v>2077413</v>
      </c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1447</v>
      </c>
      <c r="D19" s="21">
        <f t="shared" si="0"/>
        <v>1353</v>
      </c>
      <c r="E19" s="24">
        <f t="shared" si="0"/>
        <v>1353</v>
      </c>
      <c r="F19" s="104"/>
      <c r="G19" s="104"/>
      <c r="H19" s="105"/>
      <c r="I19" s="105"/>
      <c r="J19" s="106">
        <v>1353</v>
      </c>
      <c r="K19" s="107">
        <v>1353</v>
      </c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1448</v>
      </c>
      <c r="D21" s="21">
        <f t="shared" si="0"/>
        <v>301229066.52000004</v>
      </c>
      <c r="E21" s="24">
        <f t="shared" si="0"/>
        <v>330638001.73000002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>
        <v>48738650.130000003</v>
      </c>
      <c r="K21" s="107">
        <v>65692762.829999998</v>
      </c>
      <c r="L21" s="105">
        <v>46569509.609999999</v>
      </c>
      <c r="M21" s="105">
        <v>43402646.270000003</v>
      </c>
      <c r="N21" s="106">
        <v>47878677.659999996</v>
      </c>
      <c r="O21" s="107">
        <v>58874196.340000004</v>
      </c>
      <c r="P21" s="105">
        <v>53075332.079999998</v>
      </c>
      <c r="Q21" s="105">
        <v>63272691.32</v>
      </c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1449</v>
      </c>
      <c r="D22" s="21">
        <f t="shared" si="0"/>
        <v>75727892.030000001</v>
      </c>
      <c r="E22" s="24">
        <f t="shared" si="0"/>
        <v>31410691.049999997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>
        <v>10173534.16</v>
      </c>
      <c r="K22" s="107">
        <v>4023104.36</v>
      </c>
      <c r="L22" s="105">
        <v>13446427.609999999</v>
      </c>
      <c r="M22" s="105">
        <v>2664005.54</v>
      </c>
      <c r="N22" s="106">
        <v>18541753.91</v>
      </c>
      <c r="O22" s="107">
        <v>3193554.56</v>
      </c>
      <c r="P22" s="105">
        <v>3625052.83</v>
      </c>
      <c r="Q22" s="105">
        <v>1966377.77</v>
      </c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1450</v>
      </c>
      <c r="D23" s="21">
        <f t="shared" si="0"/>
        <v>109000</v>
      </c>
      <c r="E23" s="24">
        <f t="shared" si="0"/>
        <v>9000</v>
      </c>
      <c r="F23" s="104">
        <v>0</v>
      </c>
      <c r="G23" s="104">
        <v>0</v>
      </c>
      <c r="H23" s="113">
        <v>0</v>
      </c>
      <c r="I23" s="113">
        <v>0</v>
      </c>
      <c r="J23" s="31">
        <v>9000</v>
      </c>
      <c r="K23" s="32">
        <v>0</v>
      </c>
      <c r="L23" s="113">
        <v>0</v>
      </c>
      <c r="M23" s="113">
        <v>9000</v>
      </c>
      <c r="N23" s="31">
        <v>0</v>
      </c>
      <c r="O23" s="32">
        <v>0</v>
      </c>
      <c r="P23" s="105">
        <v>100000</v>
      </c>
      <c r="Q23" s="105">
        <v>0</v>
      </c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1451</v>
      </c>
      <c r="D24" s="21">
        <f t="shared" si="0"/>
        <v>38584183.490000002</v>
      </c>
      <c r="E24" s="24">
        <f t="shared" si="0"/>
        <v>26993788.940000001</v>
      </c>
      <c r="F24" s="104">
        <v>0</v>
      </c>
      <c r="G24" s="104">
        <v>520000</v>
      </c>
      <c r="H24" s="113">
        <v>0</v>
      </c>
      <c r="I24" s="113">
        <v>0</v>
      </c>
      <c r="J24" s="31">
        <v>38564872.5</v>
      </c>
      <c r="K24" s="32">
        <v>19754436.25</v>
      </c>
      <c r="L24" s="113">
        <v>0</v>
      </c>
      <c r="M24" s="113">
        <v>6389352.6900000004</v>
      </c>
      <c r="N24" s="31">
        <v>9240</v>
      </c>
      <c r="O24" s="32">
        <v>330000</v>
      </c>
      <c r="P24" s="113">
        <v>10070.99</v>
      </c>
      <c r="Q24" s="113">
        <v>0</v>
      </c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1663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>
        <v>0</v>
      </c>
      <c r="K25" s="32">
        <v>0</v>
      </c>
      <c r="L25" s="113">
        <v>0</v>
      </c>
      <c r="M25" s="113">
        <v>0</v>
      </c>
      <c r="N25" s="31">
        <v>0</v>
      </c>
      <c r="O25" s="32">
        <v>0</v>
      </c>
      <c r="P25" s="113">
        <v>0</v>
      </c>
      <c r="Q25" s="113">
        <v>0</v>
      </c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1452</v>
      </c>
      <c r="D28" s="21">
        <f t="shared" si="0"/>
        <v>731552.62</v>
      </c>
      <c r="E28" s="24">
        <f t="shared" si="0"/>
        <v>656408.62</v>
      </c>
      <c r="F28" s="104">
        <v>17550</v>
      </c>
      <c r="G28" s="104">
        <v>223516</v>
      </c>
      <c r="H28" s="113">
        <v>187080</v>
      </c>
      <c r="I28" s="113">
        <v>147410</v>
      </c>
      <c r="J28" s="31">
        <v>76000</v>
      </c>
      <c r="K28" s="32">
        <v>97240</v>
      </c>
      <c r="L28" s="113">
        <v>95000</v>
      </c>
      <c r="M28" s="113">
        <v>76000</v>
      </c>
      <c r="N28" s="31">
        <v>50000</v>
      </c>
      <c r="O28" s="32">
        <v>68340</v>
      </c>
      <c r="P28" s="113">
        <v>305922.62</v>
      </c>
      <c r="Q28" s="113">
        <v>43902.62</v>
      </c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1453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1454</v>
      </c>
      <c r="D30" s="21">
        <f t="shared" si="0"/>
        <v>180550</v>
      </c>
      <c r="E30" s="24">
        <f t="shared" si="0"/>
        <v>507250</v>
      </c>
      <c r="F30" s="104">
        <v>0</v>
      </c>
      <c r="G30" s="104">
        <v>53500</v>
      </c>
      <c r="H30" s="113">
        <v>31800</v>
      </c>
      <c r="I30" s="113">
        <v>368950</v>
      </c>
      <c r="J30" s="31">
        <v>0</v>
      </c>
      <c r="K30" s="32">
        <v>53000</v>
      </c>
      <c r="L30" s="113">
        <v>52500</v>
      </c>
      <c r="M30" s="113">
        <v>31800</v>
      </c>
      <c r="N30" s="31">
        <v>96250</v>
      </c>
      <c r="O30" s="32">
        <v>0</v>
      </c>
      <c r="P30" s="113">
        <v>0</v>
      </c>
      <c r="Q30" s="113">
        <v>0</v>
      </c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1455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1456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1457</v>
      </c>
      <c r="C33" s="112" t="s">
        <v>56</v>
      </c>
      <c r="D33" s="21">
        <f t="shared" si="0"/>
        <v>270725</v>
      </c>
      <c r="E33" s="24">
        <f t="shared" si="0"/>
        <v>53660</v>
      </c>
      <c r="F33" s="104">
        <v>65140</v>
      </c>
      <c r="G33" s="104">
        <v>24800</v>
      </c>
      <c r="H33" s="113">
        <v>76530</v>
      </c>
      <c r="I33" s="113">
        <v>0</v>
      </c>
      <c r="J33" s="31">
        <v>27980</v>
      </c>
      <c r="K33" s="32">
        <v>0</v>
      </c>
      <c r="L33" s="113">
        <v>53510</v>
      </c>
      <c r="M33" s="113">
        <v>28860</v>
      </c>
      <c r="N33" s="31">
        <v>30710</v>
      </c>
      <c r="O33" s="32">
        <v>0</v>
      </c>
      <c r="P33" s="113">
        <v>16855</v>
      </c>
      <c r="Q33" s="113">
        <v>0</v>
      </c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1458</v>
      </c>
      <c r="C34" s="112" t="s">
        <v>58</v>
      </c>
      <c r="D34" s="21">
        <f t="shared" si="0"/>
        <v>1484558.5</v>
      </c>
      <c r="E34" s="24">
        <f t="shared" si="0"/>
        <v>766250</v>
      </c>
      <c r="F34" s="104">
        <v>72830</v>
      </c>
      <c r="G34" s="104">
        <v>84650</v>
      </c>
      <c r="H34" s="105">
        <v>122880</v>
      </c>
      <c r="I34" s="105">
        <v>38590</v>
      </c>
      <c r="J34" s="106">
        <v>215490</v>
      </c>
      <c r="K34" s="107">
        <v>152660</v>
      </c>
      <c r="L34" s="105">
        <v>222110</v>
      </c>
      <c r="M34" s="105">
        <v>161150</v>
      </c>
      <c r="N34" s="106">
        <v>176770</v>
      </c>
      <c r="O34" s="107">
        <v>118280</v>
      </c>
      <c r="P34" s="113">
        <v>674478.5</v>
      </c>
      <c r="Q34" s="113">
        <v>210920</v>
      </c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1459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1460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1461</v>
      </c>
      <c r="C37" s="112" t="s">
        <v>1462</v>
      </c>
      <c r="D37" s="21">
        <f t="shared" si="0"/>
        <v>351300</v>
      </c>
      <c r="E37" s="24">
        <f t="shared" si="0"/>
        <v>275900</v>
      </c>
      <c r="F37" s="104">
        <v>36400</v>
      </c>
      <c r="G37" s="104">
        <v>0</v>
      </c>
      <c r="H37" s="105">
        <v>88100</v>
      </c>
      <c r="I37" s="105">
        <v>75200</v>
      </c>
      <c r="J37" s="106">
        <v>56450</v>
      </c>
      <c r="K37" s="107">
        <v>47250</v>
      </c>
      <c r="L37" s="105">
        <v>54000</v>
      </c>
      <c r="M37" s="105">
        <v>58500</v>
      </c>
      <c r="N37" s="106">
        <v>66600</v>
      </c>
      <c r="O37" s="107">
        <v>23400</v>
      </c>
      <c r="P37" s="105">
        <v>49750</v>
      </c>
      <c r="Q37" s="105">
        <v>71550</v>
      </c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1463</v>
      </c>
      <c r="C38" s="112" t="s">
        <v>67</v>
      </c>
      <c r="D38" s="21">
        <f t="shared" si="0"/>
        <v>81002276.079999998</v>
      </c>
      <c r="E38" s="24">
        <f t="shared" si="0"/>
        <v>81002276.079999998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>
        <v>14035690.75</v>
      </c>
      <c r="K38" s="107">
        <v>14035690.75</v>
      </c>
      <c r="L38" s="105">
        <v>12800179.75</v>
      </c>
      <c r="M38" s="105">
        <v>12800179.75</v>
      </c>
      <c r="N38" s="106">
        <v>12079053.279999999</v>
      </c>
      <c r="O38" s="107">
        <v>12079053.279999999</v>
      </c>
      <c r="P38" s="105">
        <v>15270418.550000001</v>
      </c>
      <c r="Q38" s="105">
        <v>15270418.550000001</v>
      </c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1464</v>
      </c>
      <c r="C39" s="112" t="s">
        <v>1465</v>
      </c>
      <c r="D39" s="21">
        <f t="shared" si="0"/>
        <v>190152309.06</v>
      </c>
      <c r="E39" s="24">
        <f t="shared" si="0"/>
        <v>149863526.16000003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>
        <v>33094719.850000001</v>
      </c>
      <c r="K39" s="107">
        <v>29899493.25</v>
      </c>
      <c r="L39" s="105">
        <v>31417277.550000001</v>
      </c>
      <c r="M39" s="105">
        <v>31213403.699999999</v>
      </c>
      <c r="N39" s="106">
        <v>30960213</v>
      </c>
      <c r="O39" s="107">
        <v>35886487.700000003</v>
      </c>
      <c r="P39" s="105">
        <v>34073726.5</v>
      </c>
      <c r="Q39" s="105">
        <v>27062662.170000002</v>
      </c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1466</v>
      </c>
      <c r="C40" s="112" t="s">
        <v>1467</v>
      </c>
      <c r="D40" s="21">
        <f t="shared" si="0"/>
        <v>41292097.25</v>
      </c>
      <c r="E40" s="24">
        <f t="shared" si="0"/>
        <v>29922661.75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>
        <v>20315856.25</v>
      </c>
      <c r="K40" s="107">
        <v>2363690.75</v>
      </c>
      <c r="L40" s="105">
        <v>3903358.25</v>
      </c>
      <c r="M40" s="105">
        <v>18421032</v>
      </c>
      <c r="N40" s="106">
        <v>3849386</v>
      </c>
      <c r="O40" s="107">
        <v>2288178</v>
      </c>
      <c r="P40" s="105">
        <v>5202746.25</v>
      </c>
      <c r="Q40" s="105">
        <v>2271325.75</v>
      </c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1468</v>
      </c>
      <c r="C41" s="112" t="s">
        <v>1469</v>
      </c>
      <c r="D41" s="21">
        <f t="shared" si="0"/>
        <v>3766520.75</v>
      </c>
      <c r="E41" s="24">
        <f t="shared" si="0"/>
        <v>2958283.75</v>
      </c>
      <c r="F41" s="104">
        <v>691289</v>
      </c>
      <c r="G41" s="104">
        <v>0</v>
      </c>
      <c r="H41" s="113">
        <v>621815.5</v>
      </c>
      <c r="I41" s="113">
        <v>691829</v>
      </c>
      <c r="J41" s="31">
        <v>626612.75</v>
      </c>
      <c r="K41" s="32">
        <v>621815.5</v>
      </c>
      <c r="L41" s="113">
        <v>542008.5</v>
      </c>
      <c r="M41" s="113">
        <v>626612.75</v>
      </c>
      <c r="N41" s="31">
        <v>476018</v>
      </c>
      <c r="O41" s="32">
        <v>542008.5</v>
      </c>
      <c r="P41" s="105">
        <v>808777</v>
      </c>
      <c r="Q41" s="105">
        <v>476018</v>
      </c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1470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1471</v>
      </c>
      <c r="C43" s="112" t="s">
        <v>1472</v>
      </c>
      <c r="D43" s="21">
        <f t="shared" si="0"/>
        <v>2403059.6</v>
      </c>
      <c r="E43" s="24">
        <f t="shared" si="0"/>
        <v>2181437.6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>
        <v>417370.25</v>
      </c>
      <c r="K43" s="32">
        <v>438239</v>
      </c>
      <c r="L43" s="113">
        <v>372043</v>
      </c>
      <c r="M43" s="113">
        <v>347965.25</v>
      </c>
      <c r="N43" s="31">
        <v>471618.5</v>
      </c>
      <c r="O43" s="32">
        <v>503015.75</v>
      </c>
      <c r="P43" s="105">
        <v>516629</v>
      </c>
      <c r="Q43" s="105">
        <v>520572</v>
      </c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1473</v>
      </c>
      <c r="C44" s="112" t="s">
        <v>1474</v>
      </c>
      <c r="D44" s="21">
        <f t="shared" si="0"/>
        <v>16691422.560000001</v>
      </c>
      <c r="E44" s="24">
        <f t="shared" si="0"/>
        <v>16544337.59</v>
      </c>
      <c r="F44" s="104">
        <v>0</v>
      </c>
      <c r="G44" s="104">
        <v>0</v>
      </c>
      <c r="H44" s="105">
        <v>3040350.84</v>
      </c>
      <c r="I44" s="105">
        <v>3040350.84</v>
      </c>
      <c r="J44" s="106">
        <v>3594613.21</v>
      </c>
      <c r="K44" s="107">
        <v>3580902.21</v>
      </c>
      <c r="L44" s="105">
        <v>3157833.85</v>
      </c>
      <c r="M44" s="105">
        <v>3171544.85</v>
      </c>
      <c r="N44" s="106">
        <v>3433547.66</v>
      </c>
      <c r="O44" s="107">
        <v>3370229.44</v>
      </c>
      <c r="P44" s="113">
        <v>3465077</v>
      </c>
      <c r="Q44" s="113">
        <v>3381310.25</v>
      </c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1475</v>
      </c>
      <c r="C45" s="112" t="s">
        <v>1476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1477</v>
      </c>
      <c r="C46" s="112" t="s">
        <v>1478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1479</v>
      </c>
      <c r="C47" s="112" t="s">
        <v>1480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1481</v>
      </c>
      <c r="C48" s="112" t="s">
        <v>1482</v>
      </c>
      <c r="D48" s="21">
        <f t="shared" si="0"/>
        <v>18612562.149999999</v>
      </c>
      <c r="E48" s="24">
        <f t="shared" si="0"/>
        <v>17352808.030000001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>
        <v>2749925</v>
      </c>
      <c r="K48" s="107">
        <v>1867470.23</v>
      </c>
      <c r="L48" s="105">
        <v>2504568</v>
      </c>
      <c r="M48" s="105">
        <v>1622113.23</v>
      </c>
      <c r="N48" s="106">
        <v>2545347.25</v>
      </c>
      <c r="O48" s="107">
        <v>1662139.48</v>
      </c>
      <c r="P48" s="113">
        <v>3044857.5</v>
      </c>
      <c r="Q48" s="113">
        <v>6198130.2300000004</v>
      </c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1483</v>
      </c>
      <c r="C49" s="112" t="s">
        <v>1484</v>
      </c>
      <c r="D49" s="21">
        <f t="shared" si="0"/>
        <v>18997341.479999997</v>
      </c>
      <c r="E49" s="24">
        <f t="shared" si="0"/>
        <v>16164096.209999997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>
        <v>2562957.75</v>
      </c>
      <c r="K49" s="107">
        <v>1591888.27</v>
      </c>
      <c r="L49" s="105">
        <v>3114399.5</v>
      </c>
      <c r="M49" s="105">
        <v>2143330.02</v>
      </c>
      <c r="N49" s="106">
        <v>2133635.5</v>
      </c>
      <c r="O49" s="107">
        <v>1162566.02</v>
      </c>
      <c r="P49" s="105">
        <v>4155532.51</v>
      </c>
      <c r="Q49" s="105">
        <v>6177634.6399999997</v>
      </c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1485</v>
      </c>
      <c r="C50" s="112" t="s">
        <v>1486</v>
      </c>
      <c r="D50" s="21">
        <f t="shared" si="0"/>
        <v>343796.9</v>
      </c>
      <c r="E50" s="24">
        <f t="shared" si="0"/>
        <v>351118.25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>
        <v>88912.25</v>
      </c>
      <c r="K50" s="107">
        <v>4600</v>
      </c>
      <c r="L50" s="105">
        <v>70405.5</v>
      </c>
      <c r="M50" s="105">
        <v>4540</v>
      </c>
      <c r="N50" s="106">
        <v>54039.15</v>
      </c>
      <c r="O50" s="107">
        <v>163276</v>
      </c>
      <c r="P50" s="105">
        <v>43931.5</v>
      </c>
      <c r="Q50" s="105">
        <v>93558.75</v>
      </c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1487</v>
      </c>
      <c r="C51" s="112" t="s">
        <v>1488</v>
      </c>
      <c r="D51" s="21">
        <f t="shared" si="0"/>
        <v>2933065</v>
      </c>
      <c r="E51" s="24">
        <f t="shared" si="0"/>
        <v>2089121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>
        <v>309768.5</v>
      </c>
      <c r="K51" s="32">
        <v>54415.5</v>
      </c>
      <c r="L51" s="113">
        <v>789661.5</v>
      </c>
      <c r="M51" s="113">
        <v>181402.75</v>
      </c>
      <c r="N51" s="31">
        <v>317342</v>
      </c>
      <c r="O51" s="32">
        <v>886676</v>
      </c>
      <c r="P51" s="105">
        <v>629021.5</v>
      </c>
      <c r="Q51" s="105">
        <v>520433.5</v>
      </c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1489</v>
      </c>
      <c r="C52" s="112" t="s">
        <v>1490</v>
      </c>
      <c r="D52" s="21">
        <f t="shared" si="0"/>
        <v>1681030</v>
      </c>
      <c r="E52" s="24">
        <f t="shared" si="0"/>
        <v>1121482.2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>
        <v>160605.25</v>
      </c>
      <c r="K52" s="107">
        <v>42085</v>
      </c>
      <c r="L52" s="105">
        <v>73685.5</v>
      </c>
      <c r="M52" s="105">
        <v>524729.19999999995</v>
      </c>
      <c r="N52" s="106">
        <v>305819.75</v>
      </c>
      <c r="O52" s="107">
        <v>162249.25</v>
      </c>
      <c r="P52" s="113">
        <v>285906</v>
      </c>
      <c r="Q52" s="113">
        <v>187245.25</v>
      </c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1491</v>
      </c>
      <c r="C53" s="112" t="s">
        <v>70</v>
      </c>
      <c r="D53" s="21">
        <f t="shared" si="0"/>
        <v>1499240.5</v>
      </c>
      <c r="E53" s="24">
        <f t="shared" si="0"/>
        <v>1476412.5</v>
      </c>
      <c r="F53" s="104">
        <v>240800</v>
      </c>
      <c r="G53" s="104">
        <v>1809</v>
      </c>
      <c r="H53" s="105">
        <v>195791.25</v>
      </c>
      <c r="I53" s="105">
        <v>436808</v>
      </c>
      <c r="J53" s="106">
        <v>138868.25</v>
      </c>
      <c r="K53" s="107">
        <v>215228</v>
      </c>
      <c r="L53" s="105">
        <v>115537.75</v>
      </c>
      <c r="M53" s="105">
        <v>301378</v>
      </c>
      <c r="N53" s="106">
        <v>561373</v>
      </c>
      <c r="O53" s="107">
        <v>276110</v>
      </c>
      <c r="P53" s="105">
        <v>246870.25</v>
      </c>
      <c r="Q53" s="105">
        <v>245079.5</v>
      </c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1492</v>
      </c>
      <c r="C54" s="112" t="s">
        <v>1493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1494</v>
      </c>
      <c r="C55" s="112" t="s">
        <v>1495</v>
      </c>
      <c r="D55" s="21">
        <f t="shared" si="0"/>
        <v>5250857.8</v>
      </c>
      <c r="E55" s="24">
        <f t="shared" si="0"/>
        <v>5250857.8</v>
      </c>
      <c r="F55" s="104"/>
      <c r="G55" s="104"/>
      <c r="H55" s="105">
        <v>1102207.2</v>
      </c>
      <c r="I55" s="105">
        <v>1102207.2</v>
      </c>
      <c r="J55" s="106">
        <v>1649870.4</v>
      </c>
      <c r="K55" s="107">
        <v>1649870.4</v>
      </c>
      <c r="L55" s="105"/>
      <c r="M55" s="105"/>
      <c r="N55" s="106">
        <v>1777857.4</v>
      </c>
      <c r="O55" s="107">
        <v>1777857.4</v>
      </c>
      <c r="P55" s="105">
        <v>720922.8</v>
      </c>
      <c r="Q55" s="105">
        <v>720922.8</v>
      </c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1496</v>
      </c>
      <c r="C56" s="112" t="s">
        <v>71</v>
      </c>
      <c r="D56" s="21">
        <f t="shared" si="0"/>
        <v>51432554.75</v>
      </c>
      <c r="E56" s="24">
        <f t="shared" si="0"/>
        <v>53379448.099999994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>
        <v>8575265.5</v>
      </c>
      <c r="K56" s="107">
        <v>7391251.9000000004</v>
      </c>
      <c r="L56" s="105">
        <v>9122059</v>
      </c>
      <c r="M56" s="105">
        <v>10166053.949999999</v>
      </c>
      <c r="N56" s="106">
        <v>7992749.5</v>
      </c>
      <c r="O56" s="107">
        <v>3774252.25</v>
      </c>
      <c r="P56" s="105">
        <v>9745985.5</v>
      </c>
      <c r="Q56" s="105">
        <v>11636639.75</v>
      </c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1497</v>
      </c>
      <c r="C57" s="112" t="s">
        <v>1498</v>
      </c>
      <c r="D57" s="21">
        <f t="shared" si="0"/>
        <v>28158111.909999996</v>
      </c>
      <c r="E57" s="24">
        <f t="shared" si="0"/>
        <v>23814734.359999999</v>
      </c>
      <c r="F57" s="104">
        <v>5260557</v>
      </c>
      <c r="G57" s="104">
        <v>0</v>
      </c>
      <c r="H57" s="113">
        <v>5572508.75</v>
      </c>
      <c r="I57" s="113">
        <v>4798460.5</v>
      </c>
      <c r="J57" s="31">
        <v>4726842.75</v>
      </c>
      <c r="K57" s="32">
        <v>5425452.75</v>
      </c>
      <c r="L57" s="113">
        <v>3891786.75</v>
      </c>
      <c r="M57" s="113">
        <v>4675775.5999999996</v>
      </c>
      <c r="N57" s="31">
        <v>4927005.9000000004</v>
      </c>
      <c r="O57" s="32">
        <v>5422483.2400000002</v>
      </c>
      <c r="P57" s="105">
        <v>3779410.76</v>
      </c>
      <c r="Q57" s="105">
        <v>3492562.27</v>
      </c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1499</v>
      </c>
      <c r="C58" s="112" t="s">
        <v>1500</v>
      </c>
      <c r="D58" s="21">
        <f t="shared" si="0"/>
        <v>121576.25</v>
      </c>
      <c r="E58" s="24">
        <f t="shared" si="0"/>
        <v>121576.25</v>
      </c>
      <c r="F58" s="104">
        <v>36189</v>
      </c>
      <c r="G58" s="104">
        <v>36189</v>
      </c>
      <c r="H58" s="113">
        <v>17602</v>
      </c>
      <c r="I58" s="113">
        <v>17602</v>
      </c>
      <c r="J58" s="31">
        <v>17711.75</v>
      </c>
      <c r="K58" s="32">
        <v>17711.75</v>
      </c>
      <c r="L58" s="113">
        <v>18846</v>
      </c>
      <c r="M58" s="113">
        <v>18846</v>
      </c>
      <c r="N58" s="31">
        <v>11065.25</v>
      </c>
      <c r="O58" s="32">
        <v>11065.25</v>
      </c>
      <c r="P58" s="113">
        <v>20162.25</v>
      </c>
      <c r="Q58" s="113">
        <v>20162.25</v>
      </c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1501</v>
      </c>
      <c r="C59" s="112" t="s">
        <v>1502</v>
      </c>
      <c r="D59" s="21">
        <f t="shared" si="0"/>
        <v>92413.5</v>
      </c>
      <c r="E59" s="24">
        <f t="shared" si="0"/>
        <v>92413.5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>
        <v>6911.5</v>
      </c>
      <c r="K59" s="32">
        <v>6911.5</v>
      </c>
      <c r="L59" s="113">
        <v>5402.5</v>
      </c>
      <c r="M59" s="113">
        <v>5402.5</v>
      </c>
      <c r="N59" s="31">
        <v>4596.5</v>
      </c>
      <c r="O59" s="32">
        <v>4596.5</v>
      </c>
      <c r="P59" s="113">
        <v>47456.75</v>
      </c>
      <c r="Q59" s="113">
        <v>47456.75</v>
      </c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1503</v>
      </c>
      <c r="C60" s="112" t="s">
        <v>1504</v>
      </c>
      <c r="D60" s="21">
        <f t="shared" si="0"/>
        <v>16771.129999999997</v>
      </c>
      <c r="E60" s="24">
        <f t="shared" si="0"/>
        <v>15443</v>
      </c>
      <c r="F60" s="104">
        <v>165</v>
      </c>
      <c r="G60" s="104">
        <v>25</v>
      </c>
      <c r="H60" s="113">
        <v>2229</v>
      </c>
      <c r="I60" s="113">
        <v>4594</v>
      </c>
      <c r="J60" s="31">
        <v>0</v>
      </c>
      <c r="K60" s="32">
        <v>5988</v>
      </c>
      <c r="L60" s="113">
        <v>2664</v>
      </c>
      <c r="M60" s="113">
        <v>0</v>
      </c>
      <c r="N60" s="31">
        <v>2902</v>
      </c>
      <c r="O60" s="32">
        <v>4166</v>
      </c>
      <c r="P60" s="113">
        <v>8811.1299999999992</v>
      </c>
      <c r="Q60" s="113">
        <v>670</v>
      </c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1505</v>
      </c>
      <c r="C61" s="112" t="s">
        <v>1506</v>
      </c>
      <c r="D61" s="21">
        <f t="shared" si="0"/>
        <v>174740.5</v>
      </c>
      <c r="E61" s="24">
        <f t="shared" si="0"/>
        <v>71639.05</v>
      </c>
      <c r="F61" s="104">
        <v>20637.25</v>
      </c>
      <c r="G61" s="104">
        <v>0</v>
      </c>
      <c r="H61" s="105">
        <v>16149</v>
      </c>
      <c r="I61" s="105">
        <v>0</v>
      </c>
      <c r="J61" s="106">
        <v>0</v>
      </c>
      <c r="K61" s="107">
        <v>31870.09</v>
      </c>
      <c r="L61" s="105">
        <v>0</v>
      </c>
      <c r="M61" s="105">
        <v>39768.959999999999</v>
      </c>
      <c r="N61" s="106">
        <v>0</v>
      </c>
      <c r="O61" s="107">
        <v>0</v>
      </c>
      <c r="P61" s="113">
        <v>137954.25</v>
      </c>
      <c r="Q61" s="113">
        <v>0</v>
      </c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1507</v>
      </c>
      <c r="C62" s="112" t="s">
        <v>1664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1508</v>
      </c>
      <c r="C63" s="112" t="s">
        <v>1509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1510</v>
      </c>
      <c r="C64" s="112" t="s">
        <v>1511</v>
      </c>
      <c r="D64" s="21">
        <f t="shared" si="0"/>
        <v>334126</v>
      </c>
      <c r="E64" s="24">
        <f t="shared" si="0"/>
        <v>334126</v>
      </c>
      <c r="F64" s="104">
        <v>45955</v>
      </c>
      <c r="G64" s="104">
        <v>45955</v>
      </c>
      <c r="H64" s="105">
        <v>90498.5</v>
      </c>
      <c r="I64" s="105">
        <v>90498.5</v>
      </c>
      <c r="J64" s="106">
        <v>37700.5</v>
      </c>
      <c r="K64" s="107">
        <v>37700.5</v>
      </c>
      <c r="L64" s="105">
        <v>56416</v>
      </c>
      <c r="M64" s="105">
        <v>56416</v>
      </c>
      <c r="N64" s="106">
        <v>33231.5</v>
      </c>
      <c r="O64" s="107">
        <v>33231.5</v>
      </c>
      <c r="P64" s="105">
        <v>70324.5</v>
      </c>
      <c r="Q64" s="105">
        <v>70324.5</v>
      </c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1512</v>
      </c>
      <c r="C65" s="112" t="s">
        <v>1513</v>
      </c>
      <c r="D65" s="21">
        <f t="shared" si="0"/>
        <v>56150.75</v>
      </c>
      <c r="E65" s="24">
        <f t="shared" si="0"/>
        <v>44988.5</v>
      </c>
      <c r="F65" s="104">
        <v>14265.5</v>
      </c>
      <c r="G65" s="104">
        <v>3569.5</v>
      </c>
      <c r="H65" s="105">
        <v>10269.5</v>
      </c>
      <c r="I65" s="105">
        <v>5965.5</v>
      </c>
      <c r="J65" s="106">
        <v>2806</v>
      </c>
      <c r="K65" s="107">
        <v>18022</v>
      </c>
      <c r="L65" s="105">
        <v>10344.75</v>
      </c>
      <c r="M65" s="105">
        <v>1706</v>
      </c>
      <c r="N65" s="106">
        <v>7990</v>
      </c>
      <c r="O65" s="107">
        <v>4140.5</v>
      </c>
      <c r="P65" s="105">
        <v>10475</v>
      </c>
      <c r="Q65" s="105">
        <v>11585</v>
      </c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1514</v>
      </c>
      <c r="C66" s="112" t="s">
        <v>1515</v>
      </c>
      <c r="D66" s="21">
        <f t="shared" si="0"/>
        <v>2550</v>
      </c>
      <c r="E66" s="24">
        <f t="shared" si="0"/>
        <v>1000</v>
      </c>
      <c r="F66" s="104"/>
      <c r="G66" s="104"/>
      <c r="H66" s="105">
        <v>2550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1000</v>
      </c>
      <c r="P66" s="105">
        <v>0</v>
      </c>
      <c r="Q66" s="105">
        <v>0</v>
      </c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1516</v>
      </c>
      <c r="C67" s="112" t="s">
        <v>1517</v>
      </c>
      <c r="D67" s="21">
        <f t="shared" si="0"/>
        <v>1217699.25</v>
      </c>
      <c r="E67" s="24">
        <f t="shared" si="0"/>
        <v>389902.32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>
        <v>119057.25</v>
      </c>
      <c r="K67" s="107">
        <v>0</v>
      </c>
      <c r="L67" s="105">
        <v>65867.5</v>
      </c>
      <c r="M67" s="105">
        <v>23757.119999999999</v>
      </c>
      <c r="N67" s="106">
        <v>274994.75</v>
      </c>
      <c r="O67" s="107">
        <v>265365.25</v>
      </c>
      <c r="P67" s="105">
        <v>461976</v>
      </c>
      <c r="Q67" s="105">
        <v>38701.07</v>
      </c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1518</v>
      </c>
      <c r="C68" s="112" t="s">
        <v>57</v>
      </c>
      <c r="D68" s="21">
        <f t="shared" ref="D68:E131" si="1">F68+H68+J68+L68+N68+P68+R68+T68+V68+X68+Z68+AB68</f>
        <v>625544</v>
      </c>
      <c r="E68" s="24">
        <f t="shared" si="1"/>
        <v>569066</v>
      </c>
      <c r="F68" s="104">
        <v>126496</v>
      </c>
      <c r="G68" s="104">
        <v>169412</v>
      </c>
      <c r="H68" s="105">
        <v>90901</v>
      </c>
      <c r="I68" s="105">
        <v>49372</v>
      </c>
      <c r="J68" s="106">
        <v>116429</v>
      </c>
      <c r="K68" s="107">
        <v>123287</v>
      </c>
      <c r="L68" s="105">
        <v>74763</v>
      </c>
      <c r="M68" s="105">
        <v>71413</v>
      </c>
      <c r="N68" s="106">
        <v>111086</v>
      </c>
      <c r="O68" s="107">
        <v>57207</v>
      </c>
      <c r="P68" s="105">
        <v>105869</v>
      </c>
      <c r="Q68" s="105">
        <v>98375</v>
      </c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1519</v>
      </c>
      <c r="C69" s="112" t="s">
        <v>1520</v>
      </c>
      <c r="D69" s="21">
        <f t="shared" si="1"/>
        <v>1177221.75</v>
      </c>
      <c r="E69" s="24">
        <f t="shared" si="1"/>
        <v>1369393.85</v>
      </c>
      <c r="F69" s="104">
        <v>75930</v>
      </c>
      <c r="G69" s="104">
        <v>35380</v>
      </c>
      <c r="H69" s="105">
        <v>93085</v>
      </c>
      <c r="I69" s="105">
        <v>5160</v>
      </c>
      <c r="J69" s="106">
        <v>173588.75</v>
      </c>
      <c r="K69" s="107">
        <v>41570</v>
      </c>
      <c r="L69" s="105">
        <v>99260</v>
      </c>
      <c r="M69" s="105">
        <v>121625</v>
      </c>
      <c r="N69" s="106">
        <v>225693</v>
      </c>
      <c r="O69" s="107">
        <v>898538.85</v>
      </c>
      <c r="P69" s="105">
        <v>509665</v>
      </c>
      <c r="Q69" s="105">
        <v>267120</v>
      </c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1521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1522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1523</v>
      </c>
      <c r="C72" s="112" t="s">
        <v>1524</v>
      </c>
      <c r="D72" s="21">
        <f t="shared" si="1"/>
        <v>4290268.6500000004</v>
      </c>
      <c r="E72" s="24">
        <f t="shared" si="1"/>
        <v>8622691.2699999996</v>
      </c>
      <c r="F72" s="104">
        <v>533957</v>
      </c>
      <c r="G72" s="104">
        <v>422.5</v>
      </c>
      <c r="H72" s="105">
        <v>458012.5</v>
      </c>
      <c r="I72" s="105">
        <v>11381</v>
      </c>
      <c r="J72" s="106">
        <v>485917.5</v>
      </c>
      <c r="K72" s="107">
        <v>1937156.07</v>
      </c>
      <c r="L72" s="105">
        <v>898651</v>
      </c>
      <c r="M72" s="105">
        <v>6659767.9500000002</v>
      </c>
      <c r="N72" s="106">
        <v>1201463.6499999999</v>
      </c>
      <c r="O72" s="107">
        <v>10033.75</v>
      </c>
      <c r="P72" s="105">
        <v>712267</v>
      </c>
      <c r="Q72" s="105">
        <v>3930</v>
      </c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1525</v>
      </c>
      <c r="C73" s="112" t="s">
        <v>1526</v>
      </c>
      <c r="D73" s="21">
        <f t="shared" si="1"/>
        <v>3449961.79</v>
      </c>
      <c r="E73" s="24">
        <f t="shared" si="1"/>
        <v>2640905.34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>
        <v>698461.66</v>
      </c>
      <c r="K73" s="107">
        <v>861557.26</v>
      </c>
      <c r="L73" s="105">
        <v>975307.55</v>
      </c>
      <c r="M73" s="105">
        <v>790516.98</v>
      </c>
      <c r="N73" s="106">
        <v>274018.5</v>
      </c>
      <c r="O73" s="107">
        <v>325003.5</v>
      </c>
      <c r="P73" s="105">
        <v>401105.75</v>
      </c>
      <c r="Q73" s="105">
        <v>196117.75</v>
      </c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1527</v>
      </c>
      <c r="C74" s="112" t="s">
        <v>1528</v>
      </c>
      <c r="D74" s="21">
        <f t="shared" si="1"/>
        <v>305217.25</v>
      </c>
      <c r="E74" s="24">
        <f t="shared" si="1"/>
        <v>231113</v>
      </c>
      <c r="F74" s="104">
        <v>35992</v>
      </c>
      <c r="G74" s="104">
        <v>0</v>
      </c>
      <c r="H74" s="105">
        <v>66072.25</v>
      </c>
      <c r="I74" s="105">
        <v>55871.75</v>
      </c>
      <c r="J74" s="106">
        <v>43364</v>
      </c>
      <c r="K74" s="107">
        <v>14104.5</v>
      </c>
      <c r="L74" s="105">
        <v>52828.5</v>
      </c>
      <c r="M74" s="105">
        <v>145806.75</v>
      </c>
      <c r="N74" s="106">
        <v>51215.5</v>
      </c>
      <c r="O74" s="107">
        <v>230</v>
      </c>
      <c r="P74" s="105">
        <v>55745</v>
      </c>
      <c r="Q74" s="105">
        <v>15100</v>
      </c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1529</v>
      </c>
      <c r="C75" s="112" t="s">
        <v>1530</v>
      </c>
      <c r="D75" s="21">
        <f t="shared" si="1"/>
        <v>2148336.75</v>
      </c>
      <c r="E75" s="24">
        <f t="shared" si="1"/>
        <v>1557145.25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>
        <v>319388.25</v>
      </c>
      <c r="K75" s="107">
        <v>100589.75</v>
      </c>
      <c r="L75" s="105">
        <v>618839</v>
      </c>
      <c r="M75" s="105">
        <v>628747</v>
      </c>
      <c r="N75" s="106">
        <v>624516</v>
      </c>
      <c r="O75" s="107">
        <v>149234.75</v>
      </c>
      <c r="P75" s="105">
        <v>331435.75</v>
      </c>
      <c r="Q75" s="105">
        <v>367350.5</v>
      </c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1531</v>
      </c>
      <c r="C76" s="112" t="s">
        <v>1532</v>
      </c>
      <c r="D76" s="21">
        <f t="shared" si="1"/>
        <v>95780</v>
      </c>
      <c r="E76" s="24">
        <f t="shared" si="1"/>
        <v>126334</v>
      </c>
      <c r="F76" s="104">
        <v>62897</v>
      </c>
      <c r="G76" s="104">
        <v>0</v>
      </c>
      <c r="H76" s="105">
        <v>1523</v>
      </c>
      <c r="I76" s="105">
        <v>42890</v>
      </c>
      <c r="J76" s="106">
        <v>5093.5</v>
      </c>
      <c r="K76" s="107">
        <v>11444</v>
      </c>
      <c r="L76" s="105">
        <v>12245.5</v>
      </c>
      <c r="M76" s="105">
        <v>0</v>
      </c>
      <c r="N76" s="106">
        <v>8028</v>
      </c>
      <c r="O76" s="107">
        <v>47566</v>
      </c>
      <c r="P76" s="105">
        <v>5993</v>
      </c>
      <c r="Q76" s="105">
        <v>24434</v>
      </c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1533</v>
      </c>
      <c r="C77" s="112" t="s">
        <v>1534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>
        <v>0</v>
      </c>
      <c r="K77" s="107">
        <v>0</v>
      </c>
      <c r="L77" s="105">
        <v>0</v>
      </c>
      <c r="M77" s="105">
        <v>0</v>
      </c>
      <c r="N77" s="106">
        <v>0</v>
      </c>
      <c r="O77" s="107">
        <v>0</v>
      </c>
      <c r="P77" s="105">
        <v>0</v>
      </c>
      <c r="Q77" s="105">
        <v>0</v>
      </c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1535</v>
      </c>
      <c r="C78" s="112" t="s">
        <v>69</v>
      </c>
      <c r="D78" s="21">
        <f t="shared" si="1"/>
        <v>1049699.75</v>
      </c>
      <c r="E78" s="24">
        <f t="shared" si="1"/>
        <v>912397.75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>
        <v>170640.75</v>
      </c>
      <c r="K78" s="107">
        <v>68920</v>
      </c>
      <c r="L78" s="105">
        <v>155392.75</v>
      </c>
      <c r="M78" s="105">
        <v>95257.75</v>
      </c>
      <c r="N78" s="106">
        <v>144288</v>
      </c>
      <c r="O78" s="107">
        <v>270398.25</v>
      </c>
      <c r="P78" s="105">
        <v>212238.5</v>
      </c>
      <c r="Q78" s="105">
        <v>71657.25</v>
      </c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1536</v>
      </c>
      <c r="C79" s="112" t="s">
        <v>1537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1538</v>
      </c>
      <c r="C80" s="112" t="s">
        <v>1539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1540</v>
      </c>
      <c r="C81" s="112" t="s">
        <v>1541</v>
      </c>
      <c r="D81" s="21">
        <f t="shared" si="1"/>
        <v>430948.75</v>
      </c>
      <c r="E81" s="24">
        <f t="shared" si="1"/>
        <v>295654.25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>
        <v>109863.5</v>
      </c>
      <c r="K81" s="107">
        <v>31043.25</v>
      </c>
      <c r="L81" s="105">
        <v>75664.5</v>
      </c>
      <c r="M81" s="105">
        <v>95539.5</v>
      </c>
      <c r="N81" s="106">
        <v>57394.25</v>
      </c>
      <c r="O81" s="107">
        <v>44465.5</v>
      </c>
      <c r="P81" s="105">
        <v>73635</v>
      </c>
      <c r="Q81" s="105">
        <v>34313</v>
      </c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1542</v>
      </c>
      <c r="C82" s="112" t="s">
        <v>1543</v>
      </c>
      <c r="D82" s="21">
        <f t="shared" si="1"/>
        <v>8450423.8000000007</v>
      </c>
      <c r="E82" s="24">
        <f t="shared" si="1"/>
        <v>8097042.2999999998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>
        <v>1840515.5</v>
      </c>
      <c r="K82" s="107">
        <v>1159238.25</v>
      </c>
      <c r="L82" s="105">
        <v>1089838.05</v>
      </c>
      <c r="M82" s="105">
        <v>1927077.05</v>
      </c>
      <c r="N82" s="106">
        <v>1449305.75</v>
      </c>
      <c r="O82" s="107">
        <v>1230485.5</v>
      </c>
      <c r="P82" s="105">
        <v>1550546.5</v>
      </c>
      <c r="Q82" s="105">
        <v>1722099.75</v>
      </c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1544</v>
      </c>
      <c r="C83" s="112" t="s">
        <v>1545</v>
      </c>
      <c r="D83" s="21">
        <f t="shared" si="1"/>
        <v>6893253.75</v>
      </c>
      <c r="E83" s="24">
        <f t="shared" si="1"/>
        <v>5838742.2999999998</v>
      </c>
      <c r="F83" s="104">
        <v>1210956</v>
      </c>
      <c r="G83" s="104">
        <v>94380.25</v>
      </c>
      <c r="H83" s="105">
        <v>1236286</v>
      </c>
      <c r="I83" s="105">
        <v>0</v>
      </c>
      <c r="J83" s="106">
        <v>1065325.75</v>
      </c>
      <c r="K83" s="107">
        <v>0</v>
      </c>
      <c r="L83" s="105">
        <v>1109061</v>
      </c>
      <c r="M83" s="105">
        <v>3540823.75</v>
      </c>
      <c r="N83" s="106">
        <v>1077779.75</v>
      </c>
      <c r="O83" s="107">
        <v>1057117.05</v>
      </c>
      <c r="P83" s="105">
        <v>1193845.25</v>
      </c>
      <c r="Q83" s="105">
        <v>1146421.25</v>
      </c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1546</v>
      </c>
      <c r="C84" s="112" t="s">
        <v>1547</v>
      </c>
      <c r="D84" s="21">
        <f t="shared" si="1"/>
        <v>4702565.5</v>
      </c>
      <c r="E84" s="24">
        <f t="shared" si="1"/>
        <v>3561429.93</v>
      </c>
      <c r="F84" s="104">
        <v>942314.25</v>
      </c>
      <c r="G84" s="104">
        <v>919721.04</v>
      </c>
      <c r="H84" s="113">
        <v>911474.25</v>
      </c>
      <c r="I84" s="113">
        <v>0</v>
      </c>
      <c r="J84" s="31">
        <v>713946.25</v>
      </c>
      <c r="K84" s="32">
        <v>0</v>
      </c>
      <c r="L84" s="113">
        <v>527498.75</v>
      </c>
      <c r="M84" s="113">
        <v>2458811.75</v>
      </c>
      <c r="N84" s="31">
        <v>929008.75</v>
      </c>
      <c r="O84" s="32">
        <v>0</v>
      </c>
      <c r="P84" s="105">
        <v>678323.25</v>
      </c>
      <c r="Q84" s="105">
        <v>182897.14</v>
      </c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1548</v>
      </c>
      <c r="C85" s="112" t="s">
        <v>1549</v>
      </c>
      <c r="D85" s="21">
        <f t="shared" si="1"/>
        <v>332317</v>
      </c>
      <c r="E85" s="24">
        <f t="shared" si="1"/>
        <v>426847.5</v>
      </c>
      <c r="F85" s="104">
        <v>24970.75</v>
      </c>
      <c r="G85" s="104">
        <v>25613.75</v>
      </c>
      <c r="H85" s="113">
        <v>79035</v>
      </c>
      <c r="I85" s="113">
        <v>2276</v>
      </c>
      <c r="J85" s="31">
        <v>66016.5</v>
      </c>
      <c r="K85" s="32">
        <v>238126</v>
      </c>
      <c r="L85" s="113">
        <v>26524.5</v>
      </c>
      <c r="M85" s="113">
        <v>80168.5</v>
      </c>
      <c r="N85" s="31">
        <v>100405.75</v>
      </c>
      <c r="O85" s="32">
        <v>0</v>
      </c>
      <c r="P85" s="113">
        <v>35364.5</v>
      </c>
      <c r="Q85" s="113">
        <v>80663.25</v>
      </c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1550</v>
      </c>
      <c r="C86" s="112" t="s">
        <v>1551</v>
      </c>
      <c r="D86" s="21">
        <f t="shared" si="1"/>
        <v>95917.75</v>
      </c>
      <c r="E86" s="24">
        <f t="shared" si="1"/>
        <v>177094.04</v>
      </c>
      <c r="F86" s="104">
        <v>26481.75</v>
      </c>
      <c r="G86" s="104">
        <v>117474</v>
      </c>
      <c r="H86" s="105">
        <v>34532.75</v>
      </c>
      <c r="I86" s="105">
        <v>0</v>
      </c>
      <c r="J86" s="106">
        <v>8892.25</v>
      </c>
      <c r="K86" s="107">
        <v>0</v>
      </c>
      <c r="L86" s="105">
        <v>18218</v>
      </c>
      <c r="M86" s="105">
        <v>34532.75</v>
      </c>
      <c r="N86" s="106">
        <v>0</v>
      </c>
      <c r="O86" s="107">
        <v>8892.25</v>
      </c>
      <c r="P86" s="113">
        <v>7793</v>
      </c>
      <c r="Q86" s="113">
        <v>16195.04</v>
      </c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1552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0</v>
      </c>
      <c r="P87" s="105">
        <v>0</v>
      </c>
      <c r="Q87" s="105">
        <v>0</v>
      </c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1553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>
        <v>0</v>
      </c>
      <c r="K88" s="107">
        <v>0</v>
      </c>
      <c r="L88" s="105">
        <v>0</v>
      </c>
      <c r="M88" s="105">
        <v>0</v>
      </c>
      <c r="N88" s="106">
        <v>0</v>
      </c>
      <c r="O88" s="107">
        <v>0</v>
      </c>
      <c r="P88" s="105">
        <v>0</v>
      </c>
      <c r="Q88" s="105">
        <v>0</v>
      </c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1554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>
        <v>0</v>
      </c>
      <c r="K90" s="107">
        <v>0</v>
      </c>
      <c r="L90" s="105">
        <v>0</v>
      </c>
      <c r="M90" s="105">
        <v>0</v>
      </c>
      <c r="N90" s="106">
        <v>0</v>
      </c>
      <c r="O90" s="107">
        <v>0</v>
      </c>
      <c r="P90" s="105">
        <v>0</v>
      </c>
      <c r="Q90" s="105">
        <v>0</v>
      </c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1555</v>
      </c>
      <c r="D91" s="21">
        <f t="shared" si="1"/>
        <v>4902922.2300000004</v>
      </c>
      <c r="E91" s="24">
        <f t="shared" si="1"/>
        <v>3684041.13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>
        <v>1106395.24</v>
      </c>
      <c r="K91" s="107">
        <v>1112225.21</v>
      </c>
      <c r="L91" s="105">
        <v>800084.88</v>
      </c>
      <c r="M91" s="105">
        <v>769378.29</v>
      </c>
      <c r="N91" s="106">
        <v>1187883.1000000001</v>
      </c>
      <c r="O91" s="107">
        <v>588539.04</v>
      </c>
      <c r="P91" s="105">
        <v>1209223.1299999999</v>
      </c>
      <c r="Q91" s="105">
        <v>602114.99</v>
      </c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1556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1557</v>
      </c>
      <c r="D93" s="21">
        <f t="shared" si="1"/>
        <v>18876731.77</v>
      </c>
      <c r="E93" s="24">
        <f t="shared" si="1"/>
        <v>18923752.740000002</v>
      </c>
      <c r="F93" s="104"/>
      <c r="G93" s="104"/>
      <c r="H93" s="105">
        <v>4905597.47</v>
      </c>
      <c r="I93" s="105">
        <v>4905597.47</v>
      </c>
      <c r="J93" s="106">
        <v>2760341.08</v>
      </c>
      <c r="K93" s="107">
        <v>2760341.08</v>
      </c>
      <c r="L93" s="105">
        <v>3543248.59</v>
      </c>
      <c r="M93" s="105">
        <v>3643236.5</v>
      </c>
      <c r="N93" s="106">
        <v>4678287.51</v>
      </c>
      <c r="O93" s="107">
        <v>4678287.51</v>
      </c>
      <c r="P93" s="105">
        <v>2989257.12</v>
      </c>
      <c r="Q93" s="105">
        <v>2936290.18</v>
      </c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1558</v>
      </c>
      <c r="D94" s="21">
        <f t="shared" si="1"/>
        <v>727699</v>
      </c>
      <c r="E94" s="24">
        <f t="shared" si="1"/>
        <v>749405.5</v>
      </c>
      <c r="F94" s="104">
        <v>110087</v>
      </c>
      <c r="G94" s="104">
        <v>114121</v>
      </c>
      <c r="H94" s="105">
        <v>114121</v>
      </c>
      <c r="I94" s="105">
        <v>121774</v>
      </c>
      <c r="J94" s="106">
        <v>121774</v>
      </c>
      <c r="K94" s="107">
        <v>124572</v>
      </c>
      <c r="L94" s="105">
        <v>124572</v>
      </c>
      <c r="M94" s="105">
        <v>127037</v>
      </c>
      <c r="N94" s="106">
        <v>127037</v>
      </c>
      <c r="O94" s="107">
        <v>130108</v>
      </c>
      <c r="P94" s="105">
        <v>130108</v>
      </c>
      <c r="Q94" s="105">
        <v>131793.5</v>
      </c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1559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1560</v>
      </c>
      <c r="C96" s="112" t="s">
        <v>1561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1562</v>
      </c>
      <c r="D97" s="21">
        <f t="shared" si="1"/>
        <v>39260518.339999996</v>
      </c>
      <c r="E97" s="24">
        <f t="shared" si="1"/>
        <v>41466529.799999997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>
        <v>9094378.2799999993</v>
      </c>
      <c r="K97" s="107">
        <v>7715701.6399999997</v>
      </c>
      <c r="L97" s="105">
        <v>7715701.6399999997</v>
      </c>
      <c r="M97" s="105">
        <v>8564453.4900000002</v>
      </c>
      <c r="N97" s="106">
        <v>2242640.54</v>
      </c>
      <c r="O97" s="107">
        <v>3374498.94</v>
      </c>
      <c r="P97" s="113">
        <v>3374498.94</v>
      </c>
      <c r="Q97" s="113">
        <v>4047419.09</v>
      </c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1563</v>
      </c>
      <c r="D98" s="21">
        <f t="shared" si="1"/>
        <v>40709944.039999999</v>
      </c>
      <c r="E98" s="24">
        <f t="shared" si="1"/>
        <v>41586968.840000004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>
        <v>7002994.96</v>
      </c>
      <c r="K98" s="32">
        <v>6848054.1399999997</v>
      </c>
      <c r="L98" s="113">
        <v>6848054.1399999997</v>
      </c>
      <c r="M98" s="113">
        <v>7132026.3499999996</v>
      </c>
      <c r="N98" s="31">
        <v>7023605.1799999997</v>
      </c>
      <c r="O98" s="32">
        <v>6975169.4299999997</v>
      </c>
      <c r="P98" s="105">
        <v>6975169.4299999997</v>
      </c>
      <c r="Q98" s="105">
        <v>7169908.0300000003</v>
      </c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1699</v>
      </c>
      <c r="C99" s="112" t="s">
        <v>1564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1700</v>
      </c>
      <c r="C100" s="112" t="s">
        <v>1665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1565</v>
      </c>
      <c r="D101" s="21">
        <f t="shared" si="1"/>
        <v>12500048.960000001</v>
      </c>
      <c r="E101" s="24">
        <f t="shared" si="1"/>
        <v>11900703.960000001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>
        <v>2306561</v>
      </c>
      <c r="K101" s="107">
        <v>2306561</v>
      </c>
      <c r="L101" s="105">
        <v>2402341</v>
      </c>
      <c r="M101" s="105">
        <v>2402341</v>
      </c>
      <c r="N101" s="106">
        <v>2505048</v>
      </c>
      <c r="O101" s="107">
        <v>2505048</v>
      </c>
      <c r="P101" s="113">
        <v>2188697</v>
      </c>
      <c r="Q101" s="113">
        <v>1589352</v>
      </c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1"/>
        <v>107738326.30999999</v>
      </c>
      <c r="E110" s="24">
        <f t="shared" si="1"/>
        <v>109686151.77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>
        <v>18401776.100000001</v>
      </c>
      <c r="K110" s="32">
        <v>17873500.32</v>
      </c>
      <c r="L110" s="113">
        <v>22064889.969999999</v>
      </c>
      <c r="M110" s="113">
        <v>18373371.27</v>
      </c>
      <c r="N110" s="31">
        <v>20642104.780000001</v>
      </c>
      <c r="O110" s="32">
        <v>15646024.869999999</v>
      </c>
      <c r="P110" s="105">
        <v>29056353.52</v>
      </c>
      <c r="Q110" s="105">
        <v>21556603.879999999</v>
      </c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1"/>
        <v>2339572.6100000003</v>
      </c>
      <c r="E111" s="24">
        <f t="shared" si="1"/>
        <v>2435046.71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>
        <v>388495</v>
      </c>
      <c r="K111" s="107">
        <v>224404.66</v>
      </c>
      <c r="L111" s="105">
        <v>405123.35</v>
      </c>
      <c r="M111" s="105">
        <v>332447.2</v>
      </c>
      <c r="N111" s="106">
        <v>503514.3</v>
      </c>
      <c r="O111" s="107">
        <v>446094.41</v>
      </c>
      <c r="P111" s="113">
        <v>357150</v>
      </c>
      <c r="Q111" s="113">
        <v>390679.38</v>
      </c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1"/>
        <v>37473994.210000001</v>
      </c>
      <c r="E112" s="24">
        <f t="shared" si="1"/>
        <v>36406364.479999997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>
        <v>4491612</v>
      </c>
      <c r="K112" s="107">
        <v>5736360.7999999998</v>
      </c>
      <c r="L112" s="105">
        <v>7874040.9100000001</v>
      </c>
      <c r="M112" s="105">
        <v>7211403.9900000002</v>
      </c>
      <c r="N112" s="106">
        <v>9877328.2200000007</v>
      </c>
      <c r="O112" s="107">
        <v>6410311.5899999999</v>
      </c>
      <c r="P112" s="105">
        <v>6452829.7400000002</v>
      </c>
      <c r="Q112" s="105">
        <v>8962381.6699999999</v>
      </c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1"/>
        <v>19020876.699999999</v>
      </c>
      <c r="E113" s="24">
        <f t="shared" si="1"/>
        <v>18028380.100000001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>
        <v>3226335</v>
      </c>
      <c r="K113" s="32">
        <v>2918415.9</v>
      </c>
      <c r="L113" s="113">
        <v>2904626</v>
      </c>
      <c r="M113" s="113">
        <v>3409361.8</v>
      </c>
      <c r="N113" s="31">
        <v>3856258</v>
      </c>
      <c r="O113" s="32">
        <v>3321272.3</v>
      </c>
      <c r="P113" s="105">
        <v>1826917</v>
      </c>
      <c r="Q113" s="105">
        <v>2329553.2999999998</v>
      </c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1"/>
        <v>436751.4</v>
      </c>
      <c r="E115" s="24">
        <f t="shared" si="1"/>
        <v>476687.85000000003</v>
      </c>
      <c r="F115" s="104">
        <v>2300</v>
      </c>
      <c r="G115" s="104">
        <v>25172</v>
      </c>
      <c r="H115" s="105">
        <v>0</v>
      </c>
      <c r="I115" s="105">
        <v>45105</v>
      </c>
      <c r="J115" s="106">
        <v>81880</v>
      </c>
      <c r="K115" s="107">
        <v>20852</v>
      </c>
      <c r="L115" s="105">
        <v>136734.9</v>
      </c>
      <c r="M115" s="105">
        <v>140233.9</v>
      </c>
      <c r="N115" s="106">
        <v>57480</v>
      </c>
      <c r="O115" s="107">
        <v>41035</v>
      </c>
      <c r="P115" s="105">
        <v>158356.5</v>
      </c>
      <c r="Q115" s="105">
        <v>204289.95</v>
      </c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1"/>
        <v>3393454.7</v>
      </c>
      <c r="E116" s="24">
        <f t="shared" si="1"/>
        <v>3422899.2</v>
      </c>
      <c r="F116" s="104">
        <v>0</v>
      </c>
      <c r="G116" s="104">
        <v>0</v>
      </c>
      <c r="H116" s="105">
        <v>1106049</v>
      </c>
      <c r="I116" s="105">
        <v>1090989</v>
      </c>
      <c r="J116" s="106">
        <v>578733.19999999995</v>
      </c>
      <c r="K116" s="107">
        <v>603931.19999999995</v>
      </c>
      <c r="L116" s="105">
        <v>562900</v>
      </c>
      <c r="M116" s="105">
        <v>587158.5</v>
      </c>
      <c r="N116" s="106">
        <v>566439</v>
      </c>
      <c r="O116" s="107">
        <v>543755</v>
      </c>
      <c r="P116" s="105">
        <v>579333.5</v>
      </c>
      <c r="Q116" s="105">
        <v>597065.5</v>
      </c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715990</v>
      </c>
      <c r="E117" s="24">
        <f t="shared" ref="E117:E126" si="3">G117+I117+K117+M117+O117+Q117+S117+U117+W117+Y117+AA117+AC117</f>
        <v>715990</v>
      </c>
      <c r="F117" s="104">
        <v>40710</v>
      </c>
      <c r="G117" s="104">
        <v>40170</v>
      </c>
      <c r="H117" s="113">
        <v>208285</v>
      </c>
      <c r="I117" s="113">
        <v>208825</v>
      </c>
      <c r="J117" s="31">
        <v>413255</v>
      </c>
      <c r="K117" s="32">
        <v>413255</v>
      </c>
      <c r="L117" s="113"/>
      <c r="M117" s="113"/>
      <c r="N117" s="31"/>
      <c r="O117" s="32"/>
      <c r="P117" s="105">
        <v>53740</v>
      </c>
      <c r="Q117" s="105">
        <v>53740</v>
      </c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1683484</v>
      </c>
      <c r="E118" s="24">
        <f t="shared" si="3"/>
        <v>1527456</v>
      </c>
      <c r="F118" s="104">
        <v>91910</v>
      </c>
      <c r="G118" s="104">
        <v>138651</v>
      </c>
      <c r="H118" s="113">
        <v>209030</v>
      </c>
      <c r="I118" s="113">
        <v>204474</v>
      </c>
      <c r="J118" s="31">
        <v>547910</v>
      </c>
      <c r="K118" s="32">
        <v>354441.2</v>
      </c>
      <c r="L118" s="113">
        <v>433109</v>
      </c>
      <c r="M118" s="113">
        <v>316484</v>
      </c>
      <c r="N118" s="31">
        <v>281800</v>
      </c>
      <c r="O118" s="32">
        <v>268936</v>
      </c>
      <c r="P118" s="113">
        <v>119725</v>
      </c>
      <c r="Q118" s="113">
        <v>244469.8</v>
      </c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45010</v>
      </c>
      <c r="E119" s="24">
        <f t="shared" si="3"/>
        <v>45010</v>
      </c>
      <c r="F119" s="104"/>
      <c r="G119" s="104"/>
      <c r="H119" s="113">
        <v>2900</v>
      </c>
      <c r="I119" s="113">
        <v>2900</v>
      </c>
      <c r="J119" s="31"/>
      <c r="K119" s="32"/>
      <c r="L119" s="113">
        <v>12800</v>
      </c>
      <c r="M119" s="113">
        <v>12800</v>
      </c>
      <c r="N119" s="31">
        <v>6200</v>
      </c>
      <c r="O119" s="32">
        <v>6200</v>
      </c>
      <c r="P119" s="113">
        <v>23110</v>
      </c>
      <c r="Q119" s="113">
        <v>23110</v>
      </c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843790.29</v>
      </c>
      <c r="E120" s="24">
        <f t="shared" si="3"/>
        <v>843790.29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>
        <v>68596.710000000006</v>
      </c>
      <c r="K120" s="32">
        <v>68596.710000000006</v>
      </c>
      <c r="L120" s="113">
        <v>178140.89</v>
      </c>
      <c r="M120" s="113">
        <v>178140.89</v>
      </c>
      <c r="N120" s="31">
        <v>110017.59</v>
      </c>
      <c r="O120" s="32">
        <v>110017.59</v>
      </c>
      <c r="P120" s="113">
        <v>97456.6</v>
      </c>
      <c r="Q120" s="113">
        <v>97456.6</v>
      </c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833959.21</v>
      </c>
      <c r="E121" s="24">
        <f t="shared" si="3"/>
        <v>818402.21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>
        <v>13682</v>
      </c>
      <c r="K121" s="32">
        <v>27566</v>
      </c>
      <c r="L121" s="113">
        <v>188626</v>
      </c>
      <c r="M121" s="113">
        <v>163809</v>
      </c>
      <c r="N121" s="31">
        <v>85950.2</v>
      </c>
      <c r="O121" s="32">
        <v>99614.2</v>
      </c>
      <c r="P121" s="113">
        <v>324992</v>
      </c>
      <c r="Q121" s="113">
        <v>322422</v>
      </c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19308</v>
      </c>
      <c r="E122" s="24">
        <f t="shared" si="3"/>
        <v>19308</v>
      </c>
      <c r="F122" s="104"/>
      <c r="G122" s="104"/>
      <c r="H122" s="113">
        <v>700</v>
      </c>
      <c r="I122" s="113">
        <v>700</v>
      </c>
      <c r="J122" s="31">
        <v>4770</v>
      </c>
      <c r="K122" s="32">
        <v>4770</v>
      </c>
      <c r="L122" s="113">
        <v>3220</v>
      </c>
      <c r="M122" s="113">
        <v>3220</v>
      </c>
      <c r="N122" s="31">
        <v>10490</v>
      </c>
      <c r="O122" s="32">
        <v>10490</v>
      </c>
      <c r="P122" s="113">
        <v>128</v>
      </c>
      <c r="Q122" s="113">
        <v>128</v>
      </c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428430</v>
      </c>
      <c r="E123" s="24">
        <f t="shared" si="3"/>
        <v>431430</v>
      </c>
      <c r="F123" s="104">
        <v>0</v>
      </c>
      <c r="G123" s="104">
        <v>0</v>
      </c>
      <c r="H123" s="113">
        <v>15800</v>
      </c>
      <c r="I123" s="113">
        <v>15800</v>
      </c>
      <c r="J123" s="31">
        <v>212900</v>
      </c>
      <c r="K123" s="32">
        <v>214400</v>
      </c>
      <c r="L123" s="113">
        <v>67300</v>
      </c>
      <c r="M123" s="113">
        <v>67300</v>
      </c>
      <c r="N123" s="31">
        <v>76090</v>
      </c>
      <c r="O123" s="32">
        <v>77590</v>
      </c>
      <c r="P123" s="113">
        <v>56340</v>
      </c>
      <c r="Q123" s="113">
        <v>56340</v>
      </c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2633278.2100000004</v>
      </c>
      <c r="E124" s="24">
        <f t="shared" si="3"/>
        <v>2408571.89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>
        <v>237857.45</v>
      </c>
      <c r="K124" s="107">
        <v>329013.09000000003</v>
      </c>
      <c r="L124" s="105">
        <v>561025.56000000006</v>
      </c>
      <c r="M124" s="105">
        <v>400337.14</v>
      </c>
      <c r="N124" s="106">
        <v>465732</v>
      </c>
      <c r="O124" s="107">
        <v>473277.62</v>
      </c>
      <c r="P124" s="113">
        <v>526149.6</v>
      </c>
      <c r="Q124" s="113">
        <v>596165.5</v>
      </c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321532.09999999998</v>
      </c>
      <c r="E125" s="24">
        <f t="shared" si="3"/>
        <v>321532.09999999998</v>
      </c>
      <c r="F125" s="104"/>
      <c r="G125" s="104"/>
      <c r="H125" s="105">
        <v>79060</v>
      </c>
      <c r="I125" s="105">
        <v>79060</v>
      </c>
      <c r="J125" s="106">
        <v>16150</v>
      </c>
      <c r="K125" s="107">
        <v>16150</v>
      </c>
      <c r="L125" s="105">
        <v>74630</v>
      </c>
      <c r="M125" s="105">
        <v>74630</v>
      </c>
      <c r="N125" s="106">
        <v>109467.1</v>
      </c>
      <c r="O125" s="107">
        <v>109467.1</v>
      </c>
      <c r="P125" s="105">
        <v>42225</v>
      </c>
      <c r="Q125" s="105">
        <v>42225</v>
      </c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100256</v>
      </c>
      <c r="E126" s="24">
        <f t="shared" si="3"/>
        <v>100256</v>
      </c>
      <c r="F126" s="104">
        <v>97756</v>
      </c>
      <c r="G126" s="104">
        <v>97756</v>
      </c>
      <c r="H126" s="113"/>
      <c r="I126" s="113"/>
      <c r="J126" s="31">
        <v>750</v>
      </c>
      <c r="K126" s="32">
        <v>750</v>
      </c>
      <c r="L126" s="113">
        <v>1750</v>
      </c>
      <c r="M126" s="113">
        <v>1750</v>
      </c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175280.27</v>
      </c>
      <c r="F128" s="104">
        <v>175280.27</v>
      </c>
      <c r="G128" s="104">
        <v>0</v>
      </c>
      <c r="H128" s="105">
        <v>0</v>
      </c>
      <c r="I128" s="105">
        <v>0</v>
      </c>
      <c r="J128" s="106">
        <v>0</v>
      </c>
      <c r="K128" s="107">
        <v>0</v>
      </c>
      <c r="L128" s="105">
        <v>0</v>
      </c>
      <c r="M128" s="105">
        <v>175280.27</v>
      </c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2308794.2999999998</v>
      </c>
      <c r="F136" s="104">
        <v>0</v>
      </c>
      <c r="G136" s="104">
        <v>384799.05</v>
      </c>
      <c r="H136" s="113">
        <v>0</v>
      </c>
      <c r="I136" s="113">
        <v>384799.05</v>
      </c>
      <c r="J136" s="31">
        <v>0</v>
      </c>
      <c r="K136" s="32">
        <v>384799.05</v>
      </c>
      <c r="L136" s="113">
        <v>0</v>
      </c>
      <c r="M136" s="113">
        <v>384799.05</v>
      </c>
      <c r="N136" s="31">
        <v>0</v>
      </c>
      <c r="O136" s="32">
        <v>384799.05</v>
      </c>
      <c r="P136" s="113">
        <v>0</v>
      </c>
      <c r="Q136" s="113">
        <v>384799.05</v>
      </c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11627683.800000001</v>
      </c>
      <c r="F139" s="104">
        <v>0</v>
      </c>
      <c r="G139" s="104">
        <v>1937947.3</v>
      </c>
      <c r="H139" s="113">
        <v>0</v>
      </c>
      <c r="I139" s="113">
        <v>1937947.3</v>
      </c>
      <c r="J139" s="31">
        <v>0</v>
      </c>
      <c r="K139" s="32">
        <v>1937947.3</v>
      </c>
      <c r="L139" s="113">
        <v>0</v>
      </c>
      <c r="M139" s="113">
        <v>1937947.3</v>
      </c>
      <c r="N139" s="31">
        <v>0</v>
      </c>
      <c r="O139" s="32">
        <v>1937947.3</v>
      </c>
      <c r="P139" s="113">
        <v>0</v>
      </c>
      <c r="Q139" s="113">
        <v>1937947.3</v>
      </c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132079.98000000001</v>
      </c>
      <c r="F142" s="104">
        <v>0</v>
      </c>
      <c r="G142" s="104">
        <v>22013.33</v>
      </c>
      <c r="H142" s="113">
        <v>0</v>
      </c>
      <c r="I142" s="113">
        <v>22013.33</v>
      </c>
      <c r="J142" s="31">
        <v>0</v>
      </c>
      <c r="K142" s="32">
        <v>22013.33</v>
      </c>
      <c r="L142" s="113">
        <v>0</v>
      </c>
      <c r="M142" s="113">
        <v>22013.33</v>
      </c>
      <c r="N142" s="31">
        <v>0</v>
      </c>
      <c r="O142" s="32">
        <v>22013.33</v>
      </c>
      <c r="P142" s="113">
        <v>0</v>
      </c>
      <c r="Q142" s="113">
        <v>22013.33</v>
      </c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>
        <v>0</v>
      </c>
      <c r="K147" s="32">
        <v>0</v>
      </c>
      <c r="L147" s="113">
        <v>0</v>
      </c>
      <c r="M147" s="113">
        <v>0</v>
      </c>
      <c r="N147" s="31">
        <v>0</v>
      </c>
      <c r="O147" s="32">
        <v>0</v>
      </c>
      <c r="P147" s="113">
        <v>0</v>
      </c>
      <c r="Q147" s="113">
        <v>0</v>
      </c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>
        <v>0</v>
      </c>
      <c r="K149" s="107">
        <v>0</v>
      </c>
      <c r="L149" s="105">
        <v>0</v>
      </c>
      <c r="M149" s="105">
        <v>0</v>
      </c>
      <c r="N149" s="106">
        <v>0</v>
      </c>
      <c r="O149" s="107">
        <v>0</v>
      </c>
      <c r="P149" s="113">
        <v>0</v>
      </c>
      <c r="Q149" s="113">
        <v>0</v>
      </c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>
        <v>0</v>
      </c>
      <c r="K151" s="32">
        <v>0</v>
      </c>
      <c r="L151" s="113">
        <v>0</v>
      </c>
      <c r="M151" s="113">
        <v>0</v>
      </c>
      <c r="N151" s="31">
        <v>0</v>
      </c>
      <c r="O151" s="32">
        <v>0</v>
      </c>
      <c r="P151" s="113">
        <v>0</v>
      </c>
      <c r="Q151" s="113">
        <v>0</v>
      </c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>
        <v>0</v>
      </c>
      <c r="K158" s="107">
        <v>0</v>
      </c>
      <c r="L158" s="105">
        <v>0</v>
      </c>
      <c r="M158" s="105">
        <v>0</v>
      </c>
      <c r="N158" s="106">
        <v>0</v>
      </c>
      <c r="O158" s="107">
        <v>0</v>
      </c>
      <c r="P158" s="105">
        <v>0</v>
      </c>
      <c r="Q158" s="105">
        <v>0</v>
      </c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>
        <v>0</v>
      </c>
      <c r="K159" s="107">
        <v>0</v>
      </c>
      <c r="L159" s="105">
        <v>0</v>
      </c>
      <c r="M159" s="105">
        <v>0</v>
      </c>
      <c r="N159" s="106">
        <v>0</v>
      </c>
      <c r="O159" s="107">
        <v>0</v>
      </c>
      <c r="P159" s="105">
        <v>0</v>
      </c>
      <c r="Q159" s="105">
        <v>0</v>
      </c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>
        <v>0</v>
      </c>
      <c r="K161" s="107">
        <v>0</v>
      </c>
      <c r="L161" s="105">
        <v>0</v>
      </c>
      <c r="M161" s="105">
        <v>0</v>
      </c>
      <c r="N161" s="106">
        <v>0</v>
      </c>
      <c r="O161" s="107">
        <v>0</v>
      </c>
      <c r="P161" s="105">
        <v>0</v>
      </c>
      <c r="Q161" s="105">
        <v>0</v>
      </c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>
        <v>0</v>
      </c>
      <c r="K163" s="107">
        <v>0</v>
      </c>
      <c r="L163" s="105">
        <v>0</v>
      </c>
      <c r="M163" s="105">
        <v>0</v>
      </c>
      <c r="N163" s="106">
        <v>0</v>
      </c>
      <c r="O163" s="107">
        <v>0</v>
      </c>
      <c r="P163" s="105">
        <v>0</v>
      </c>
      <c r="Q163" s="105">
        <v>0</v>
      </c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>
        <v>0</v>
      </c>
      <c r="Q168" s="105">
        <v>0</v>
      </c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>
        <v>0</v>
      </c>
      <c r="Q169" s="105">
        <v>0</v>
      </c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>
        <v>0</v>
      </c>
      <c r="Q171" s="105">
        <v>0</v>
      </c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>
        <v>0</v>
      </c>
      <c r="Q172" s="105">
        <v>0</v>
      </c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70120.08</v>
      </c>
      <c r="F173" s="104">
        <v>0</v>
      </c>
      <c r="G173" s="104">
        <v>11686.68</v>
      </c>
      <c r="H173" s="113">
        <v>0</v>
      </c>
      <c r="I173" s="113">
        <v>11686.68</v>
      </c>
      <c r="J173" s="31">
        <v>0</v>
      </c>
      <c r="K173" s="32">
        <v>11686.68</v>
      </c>
      <c r="L173" s="113">
        <v>0</v>
      </c>
      <c r="M173" s="113">
        <v>11686.68</v>
      </c>
      <c r="N173" s="31">
        <v>0</v>
      </c>
      <c r="O173" s="32">
        <v>11686.68</v>
      </c>
      <c r="P173" s="105">
        <v>0</v>
      </c>
      <c r="Q173" s="105">
        <v>11686.68</v>
      </c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2978786.1</v>
      </c>
      <c r="F174" s="104">
        <v>0</v>
      </c>
      <c r="G174" s="104">
        <v>496464.35</v>
      </c>
      <c r="H174" s="113">
        <v>0</v>
      </c>
      <c r="I174" s="113">
        <v>496464.35</v>
      </c>
      <c r="J174" s="31">
        <v>0</v>
      </c>
      <c r="K174" s="32">
        <v>496464.35</v>
      </c>
      <c r="L174" s="113">
        <v>0</v>
      </c>
      <c r="M174" s="113">
        <v>496464.35</v>
      </c>
      <c r="N174" s="31">
        <v>0</v>
      </c>
      <c r="O174" s="32">
        <v>496464.35</v>
      </c>
      <c r="P174" s="113">
        <v>0</v>
      </c>
      <c r="Q174" s="113">
        <v>496464.35</v>
      </c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14366.640000000001</v>
      </c>
      <c r="F175" s="104">
        <v>0</v>
      </c>
      <c r="G175" s="104">
        <v>2394.44</v>
      </c>
      <c r="H175" s="105">
        <v>0</v>
      </c>
      <c r="I175" s="105">
        <v>2394.44</v>
      </c>
      <c r="J175" s="106">
        <v>0</v>
      </c>
      <c r="K175" s="107">
        <v>2394.44</v>
      </c>
      <c r="L175" s="105">
        <v>0</v>
      </c>
      <c r="M175" s="105">
        <v>2394.44</v>
      </c>
      <c r="N175" s="106">
        <v>0</v>
      </c>
      <c r="O175" s="107">
        <v>2394.44</v>
      </c>
      <c r="P175" s="113">
        <v>0</v>
      </c>
      <c r="Q175" s="113">
        <v>2394.44</v>
      </c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78583.37999999999</v>
      </c>
      <c r="F176" s="104">
        <v>0</v>
      </c>
      <c r="G176" s="104">
        <v>13097.23</v>
      </c>
      <c r="H176" s="113">
        <v>0</v>
      </c>
      <c r="I176" s="113">
        <v>13097.23</v>
      </c>
      <c r="J176" s="31">
        <v>0</v>
      </c>
      <c r="K176" s="32">
        <v>13097.23</v>
      </c>
      <c r="L176" s="113">
        <v>0</v>
      </c>
      <c r="M176" s="113">
        <v>13097.23</v>
      </c>
      <c r="N176" s="31">
        <v>0</v>
      </c>
      <c r="O176" s="32">
        <v>13097.23</v>
      </c>
      <c r="P176" s="105">
        <v>0</v>
      </c>
      <c r="Q176" s="105">
        <v>13097.23</v>
      </c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4828.5600000000004</v>
      </c>
      <c r="F177" s="104">
        <v>0</v>
      </c>
      <c r="G177" s="104">
        <v>804.76</v>
      </c>
      <c r="H177" s="105">
        <v>0</v>
      </c>
      <c r="I177" s="105">
        <v>804.76</v>
      </c>
      <c r="J177" s="106">
        <v>0</v>
      </c>
      <c r="K177" s="107">
        <v>804.76</v>
      </c>
      <c r="L177" s="105">
        <v>0</v>
      </c>
      <c r="M177" s="105">
        <v>804.76</v>
      </c>
      <c r="N177" s="106">
        <v>0</v>
      </c>
      <c r="O177" s="107">
        <v>804.76</v>
      </c>
      <c r="P177" s="113">
        <v>0</v>
      </c>
      <c r="Q177" s="113">
        <v>804.76</v>
      </c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1566</v>
      </c>
      <c r="D178" s="21">
        <f t="shared" si="4"/>
        <v>0</v>
      </c>
      <c r="E178" s="24">
        <f t="shared" si="4"/>
        <v>60000</v>
      </c>
      <c r="F178" s="104">
        <v>0</v>
      </c>
      <c r="G178" s="104">
        <v>10000</v>
      </c>
      <c r="H178" s="105">
        <v>0</v>
      </c>
      <c r="I178" s="105">
        <v>10000</v>
      </c>
      <c r="J178" s="106">
        <v>0</v>
      </c>
      <c r="K178" s="107">
        <v>10000</v>
      </c>
      <c r="L178" s="105">
        <v>0</v>
      </c>
      <c r="M178" s="105">
        <v>10000</v>
      </c>
      <c r="N178" s="106">
        <v>0</v>
      </c>
      <c r="O178" s="107">
        <v>10000</v>
      </c>
      <c r="P178" s="105">
        <v>0</v>
      </c>
      <c r="Q178" s="105">
        <v>10000</v>
      </c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1567</v>
      </c>
      <c r="D179" s="21">
        <f t="shared" si="4"/>
        <v>0</v>
      </c>
      <c r="E179" s="24">
        <f t="shared" si="4"/>
        <v>40107.840000000004</v>
      </c>
      <c r="F179" s="104">
        <v>0</v>
      </c>
      <c r="G179" s="104">
        <v>6684.64</v>
      </c>
      <c r="H179" s="113">
        <v>0</v>
      </c>
      <c r="I179" s="113">
        <v>6684.64</v>
      </c>
      <c r="J179" s="31">
        <v>0</v>
      </c>
      <c r="K179" s="32">
        <v>6684.64</v>
      </c>
      <c r="L179" s="113">
        <v>0</v>
      </c>
      <c r="M179" s="113">
        <v>6684.64</v>
      </c>
      <c r="N179" s="31">
        <v>0</v>
      </c>
      <c r="O179" s="32">
        <v>6684.64</v>
      </c>
      <c r="P179" s="105">
        <v>0</v>
      </c>
      <c r="Q179" s="105">
        <v>6684.64</v>
      </c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131869.06</v>
      </c>
      <c r="F180" s="104">
        <v>0</v>
      </c>
      <c r="G180" s="104">
        <v>21911.51</v>
      </c>
      <c r="H180" s="105">
        <v>0</v>
      </c>
      <c r="I180" s="105">
        <v>21991.51</v>
      </c>
      <c r="J180" s="106">
        <v>0</v>
      </c>
      <c r="K180" s="107">
        <v>21991.51</v>
      </c>
      <c r="L180" s="105">
        <v>0</v>
      </c>
      <c r="M180" s="105">
        <v>21991.51</v>
      </c>
      <c r="N180" s="106">
        <v>0</v>
      </c>
      <c r="O180" s="107">
        <v>21991.51</v>
      </c>
      <c r="P180" s="113">
        <v>0</v>
      </c>
      <c r="Q180" s="113">
        <v>21991.51</v>
      </c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1461.96</v>
      </c>
      <c r="F181" s="104">
        <v>0</v>
      </c>
      <c r="G181" s="104">
        <v>243.66</v>
      </c>
      <c r="H181" s="105">
        <v>0</v>
      </c>
      <c r="I181" s="105">
        <v>243.66</v>
      </c>
      <c r="J181" s="106">
        <v>0</v>
      </c>
      <c r="K181" s="107">
        <v>243.66</v>
      </c>
      <c r="L181" s="105">
        <v>0</v>
      </c>
      <c r="M181" s="105">
        <v>243.66</v>
      </c>
      <c r="N181" s="106">
        <v>0</v>
      </c>
      <c r="O181" s="107">
        <v>243.66</v>
      </c>
      <c r="P181" s="105">
        <v>0</v>
      </c>
      <c r="Q181" s="105">
        <v>243.66</v>
      </c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2709500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2709500</v>
      </c>
      <c r="N187" s="31">
        <v>0</v>
      </c>
      <c r="O187" s="32">
        <v>0</v>
      </c>
      <c r="P187" s="105">
        <v>0</v>
      </c>
      <c r="Q187" s="105">
        <v>0</v>
      </c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2709498</v>
      </c>
      <c r="E189" s="24">
        <f t="shared" si="4"/>
        <v>1092848.98</v>
      </c>
      <c r="F189" s="104">
        <v>0</v>
      </c>
      <c r="G189" s="104">
        <v>187683.33</v>
      </c>
      <c r="H189" s="113">
        <v>0</v>
      </c>
      <c r="I189" s="113">
        <v>187683.33</v>
      </c>
      <c r="J189" s="31">
        <v>0</v>
      </c>
      <c r="K189" s="32">
        <v>187683.33</v>
      </c>
      <c r="L189" s="113">
        <v>2709498</v>
      </c>
      <c r="M189" s="113">
        <v>187683.33</v>
      </c>
      <c r="N189" s="31">
        <v>0</v>
      </c>
      <c r="O189" s="32">
        <v>187682.33</v>
      </c>
      <c r="P189" s="113">
        <v>0</v>
      </c>
      <c r="Q189" s="113">
        <v>154433.32999999999</v>
      </c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5"/>
        <v>2348000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3074797.87</v>
      </c>
      <c r="F204" s="104">
        <v>0</v>
      </c>
      <c r="G204" s="104">
        <v>499099.98</v>
      </c>
      <c r="H204" s="105">
        <v>0</v>
      </c>
      <c r="I204" s="105">
        <v>499099.98</v>
      </c>
      <c r="J204" s="106">
        <v>0</v>
      </c>
      <c r="K204" s="107">
        <v>538233.31000000006</v>
      </c>
      <c r="L204" s="105">
        <v>0</v>
      </c>
      <c r="M204" s="105">
        <v>538232.51</v>
      </c>
      <c r="N204" s="106">
        <v>0</v>
      </c>
      <c r="O204" s="107">
        <v>513398.78</v>
      </c>
      <c r="P204" s="113">
        <v>0</v>
      </c>
      <c r="Q204" s="113">
        <v>486733.31</v>
      </c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1568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1569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1570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1571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5"/>
        <v>918140</v>
      </c>
      <c r="E226" s="24">
        <f t="shared" si="5"/>
        <v>0</v>
      </c>
      <c r="F226" s="104">
        <v>119800</v>
      </c>
      <c r="G226" s="104">
        <v>0</v>
      </c>
      <c r="H226" s="105">
        <v>211900</v>
      </c>
      <c r="I226" s="105">
        <v>0</v>
      </c>
      <c r="J226" s="106">
        <v>290750</v>
      </c>
      <c r="K226" s="107">
        <v>0</v>
      </c>
      <c r="L226" s="105">
        <v>157600</v>
      </c>
      <c r="M226" s="105">
        <v>0</v>
      </c>
      <c r="N226" s="106">
        <v>68390</v>
      </c>
      <c r="O226" s="107">
        <v>0</v>
      </c>
      <c r="P226" s="105">
        <v>69700</v>
      </c>
      <c r="Q226" s="105">
        <v>0</v>
      </c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5"/>
        <v>261000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>
        <v>0</v>
      </c>
      <c r="K228" s="107">
        <v>0</v>
      </c>
      <c r="L228" s="105">
        <v>23000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5"/>
        <v>443240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>
        <v>36320</v>
      </c>
      <c r="K229" s="107">
        <v>0</v>
      </c>
      <c r="L229" s="105">
        <v>209800</v>
      </c>
      <c r="M229" s="105">
        <v>0</v>
      </c>
      <c r="N229" s="106">
        <v>0</v>
      </c>
      <c r="O229" s="107">
        <v>0</v>
      </c>
      <c r="P229" s="105">
        <v>0</v>
      </c>
      <c r="Q229" s="105">
        <v>0</v>
      </c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5"/>
        <v>19701250</v>
      </c>
      <c r="E232" s="24">
        <f t="shared" si="5"/>
        <v>40000</v>
      </c>
      <c r="F232" s="104">
        <v>6532100</v>
      </c>
      <c r="G232" s="104">
        <v>0</v>
      </c>
      <c r="H232" s="105">
        <v>4104000</v>
      </c>
      <c r="I232" s="105">
        <v>0</v>
      </c>
      <c r="J232" s="106">
        <v>2859500</v>
      </c>
      <c r="K232" s="107">
        <v>0</v>
      </c>
      <c r="L232" s="105">
        <v>3336000</v>
      </c>
      <c r="M232" s="105">
        <v>0</v>
      </c>
      <c r="N232" s="106">
        <v>1479500</v>
      </c>
      <c r="O232" s="107">
        <v>0</v>
      </c>
      <c r="P232" s="105">
        <v>1390150</v>
      </c>
      <c r="Q232" s="105">
        <v>40000</v>
      </c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5"/>
        <v>1610700</v>
      </c>
      <c r="E233" s="24">
        <f t="shared" si="5"/>
        <v>0</v>
      </c>
      <c r="F233" s="104">
        <v>224700</v>
      </c>
      <c r="G233" s="104">
        <v>0</v>
      </c>
      <c r="H233" s="105">
        <v>1386000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>
        <v>0</v>
      </c>
      <c r="Q233" s="105">
        <v>0</v>
      </c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5"/>
        <v>356170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>
        <v>39500</v>
      </c>
      <c r="K234" s="107">
        <v>0</v>
      </c>
      <c r="L234" s="105">
        <v>24680</v>
      </c>
      <c r="M234" s="105">
        <v>0</v>
      </c>
      <c r="N234" s="106">
        <v>28990</v>
      </c>
      <c r="O234" s="107">
        <v>0</v>
      </c>
      <c r="P234" s="105">
        <v>39000</v>
      </c>
      <c r="Q234" s="105">
        <v>0</v>
      </c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444797.94999999995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>
        <v>0</v>
      </c>
      <c r="K236" s="107">
        <v>73608.05</v>
      </c>
      <c r="L236" s="105">
        <v>0</v>
      </c>
      <c r="M236" s="105">
        <v>79850.23</v>
      </c>
      <c r="N236" s="106">
        <v>0</v>
      </c>
      <c r="O236" s="107">
        <v>80376.13</v>
      </c>
      <c r="P236" s="105">
        <v>0</v>
      </c>
      <c r="Q236" s="105">
        <v>81167.22</v>
      </c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660820.02</v>
      </c>
      <c r="F237" s="104">
        <v>0</v>
      </c>
      <c r="G237" s="104">
        <v>110136.67</v>
      </c>
      <c r="H237" s="113">
        <v>0</v>
      </c>
      <c r="I237" s="113">
        <v>110136.67</v>
      </c>
      <c r="J237" s="31">
        <v>0</v>
      </c>
      <c r="K237" s="32">
        <v>110136.67</v>
      </c>
      <c r="L237" s="113">
        <v>0</v>
      </c>
      <c r="M237" s="113">
        <v>110136.67</v>
      </c>
      <c r="N237" s="31">
        <v>0</v>
      </c>
      <c r="O237" s="32">
        <v>110136.67</v>
      </c>
      <c r="P237" s="105">
        <v>0</v>
      </c>
      <c r="Q237" s="105">
        <v>110136.67</v>
      </c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26249.79</v>
      </c>
      <c r="F238" s="104">
        <v>0</v>
      </c>
      <c r="G238" s="104">
        <v>941.63</v>
      </c>
      <c r="H238" s="113">
        <v>0</v>
      </c>
      <c r="I238" s="113">
        <v>4908.3</v>
      </c>
      <c r="J238" s="31">
        <v>0</v>
      </c>
      <c r="K238" s="32">
        <v>4908.3</v>
      </c>
      <c r="L238" s="113">
        <v>0</v>
      </c>
      <c r="M238" s="113">
        <v>4908.3</v>
      </c>
      <c r="N238" s="31">
        <v>0</v>
      </c>
      <c r="O238" s="32">
        <v>5291.63</v>
      </c>
      <c r="P238" s="113">
        <v>0</v>
      </c>
      <c r="Q238" s="113">
        <v>5291.63</v>
      </c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183233.78</v>
      </c>
      <c r="F239" s="104">
        <v>0</v>
      </c>
      <c r="G239" s="104">
        <v>26265.07</v>
      </c>
      <c r="H239" s="113">
        <v>0</v>
      </c>
      <c r="I239" s="113">
        <v>29550.41</v>
      </c>
      <c r="J239" s="31">
        <v>0</v>
      </c>
      <c r="K239" s="32">
        <v>29550.41</v>
      </c>
      <c r="L239" s="113">
        <v>0</v>
      </c>
      <c r="M239" s="113">
        <v>30793.07</v>
      </c>
      <c r="N239" s="31">
        <v>0</v>
      </c>
      <c r="O239" s="32">
        <v>33537.410000000003</v>
      </c>
      <c r="P239" s="113">
        <v>0</v>
      </c>
      <c r="Q239" s="113">
        <v>33537.410000000003</v>
      </c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>
        <v>0</v>
      </c>
      <c r="Q240" s="113">
        <v>0</v>
      </c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19019264.560000002</v>
      </c>
      <c r="F242" s="104">
        <v>0</v>
      </c>
      <c r="G242" s="104">
        <v>3132552.19</v>
      </c>
      <c r="H242" s="105">
        <v>0</v>
      </c>
      <c r="I242" s="105">
        <v>3135422.58</v>
      </c>
      <c r="J242" s="106">
        <v>0</v>
      </c>
      <c r="K242" s="107">
        <v>3150580.59</v>
      </c>
      <c r="L242" s="105">
        <v>0</v>
      </c>
      <c r="M242" s="105">
        <v>3201631.46</v>
      </c>
      <c r="N242" s="106">
        <v>0</v>
      </c>
      <c r="O242" s="107">
        <v>3223037.05</v>
      </c>
      <c r="P242" s="113">
        <v>0</v>
      </c>
      <c r="Q242" s="113">
        <v>3176040.69</v>
      </c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1382510.85</v>
      </c>
      <c r="F243" s="104">
        <v>0</v>
      </c>
      <c r="G243" s="104">
        <v>210528.32</v>
      </c>
      <c r="H243" s="105">
        <v>0</v>
      </c>
      <c r="I243" s="105">
        <v>209835.15</v>
      </c>
      <c r="J243" s="106">
        <v>0</v>
      </c>
      <c r="K243" s="107">
        <v>247988.84</v>
      </c>
      <c r="L243" s="105">
        <v>0</v>
      </c>
      <c r="M243" s="105">
        <v>247937.84</v>
      </c>
      <c r="N243" s="106">
        <v>0</v>
      </c>
      <c r="O243" s="107">
        <v>233110.35</v>
      </c>
      <c r="P243" s="105">
        <v>0</v>
      </c>
      <c r="Q243" s="105">
        <v>233110.35</v>
      </c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378193.7</v>
      </c>
      <c r="F244" s="104">
        <v>0</v>
      </c>
      <c r="G244" s="104">
        <v>58460.06</v>
      </c>
      <c r="H244" s="105">
        <v>0</v>
      </c>
      <c r="I244" s="105">
        <v>63788.97</v>
      </c>
      <c r="J244" s="106">
        <v>0</v>
      </c>
      <c r="K244" s="107">
        <v>62553.82</v>
      </c>
      <c r="L244" s="105">
        <v>0</v>
      </c>
      <c r="M244" s="105">
        <v>63648.800000000003</v>
      </c>
      <c r="N244" s="106">
        <v>0</v>
      </c>
      <c r="O244" s="107">
        <v>64750.73</v>
      </c>
      <c r="P244" s="105">
        <v>0</v>
      </c>
      <c r="Q244" s="105">
        <v>64991.32</v>
      </c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39433.74</v>
      </c>
      <c r="F245" s="104">
        <v>0</v>
      </c>
      <c r="G245" s="104">
        <v>6572.29</v>
      </c>
      <c r="H245" s="105">
        <v>0</v>
      </c>
      <c r="I245" s="105">
        <v>6572.29</v>
      </c>
      <c r="J245" s="106">
        <v>0</v>
      </c>
      <c r="K245" s="107">
        <v>6572.29</v>
      </c>
      <c r="L245" s="105">
        <v>0</v>
      </c>
      <c r="M245" s="105">
        <v>6572.29</v>
      </c>
      <c r="N245" s="106">
        <v>0</v>
      </c>
      <c r="O245" s="107">
        <v>6572.29</v>
      </c>
      <c r="P245" s="105">
        <v>0</v>
      </c>
      <c r="Q245" s="105">
        <v>6572.29</v>
      </c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6"/>
        <v>2348000</v>
      </c>
      <c r="E263" s="24">
        <f t="shared" si="6"/>
        <v>2348000</v>
      </c>
      <c r="F263" s="104"/>
      <c r="G263" s="104"/>
      <c r="H263" s="113">
        <v>0</v>
      </c>
      <c r="I263" s="113">
        <v>2348000</v>
      </c>
      <c r="J263" s="31">
        <v>2348000</v>
      </c>
      <c r="K263" s="32">
        <v>0</v>
      </c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1572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1666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1667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1573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1668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1574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1575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1576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1577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6"/>
        <v>76501586.099999994</v>
      </c>
      <c r="E278" s="24">
        <f t="shared" si="6"/>
        <v>92159005.649999991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>
        <v>8980150.4000000004</v>
      </c>
      <c r="K278" s="107">
        <v>16010311.07</v>
      </c>
      <c r="L278" s="105">
        <v>4675288.91</v>
      </c>
      <c r="M278" s="105">
        <v>18636826.829999998</v>
      </c>
      <c r="N278" s="106">
        <v>16415798.550000001</v>
      </c>
      <c r="O278" s="107">
        <v>19422078.109999999</v>
      </c>
      <c r="P278" s="113">
        <v>20551925.739999998</v>
      </c>
      <c r="Q278" s="113">
        <v>25302064.940000001</v>
      </c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6"/>
        <v>35055107.259999998</v>
      </c>
      <c r="E279" s="24">
        <f t="shared" si="6"/>
        <v>37473994.210000001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>
        <v>6678289.5599999996</v>
      </c>
      <c r="K279" s="107">
        <v>4491612</v>
      </c>
      <c r="L279" s="105">
        <v>5058013.4800000004</v>
      </c>
      <c r="M279" s="105">
        <v>7874040.9100000001</v>
      </c>
      <c r="N279" s="106">
        <v>5876895.7999999998</v>
      </c>
      <c r="O279" s="107">
        <v>9877328.2200000007</v>
      </c>
      <c r="P279" s="105">
        <v>6162451.3799999999</v>
      </c>
      <c r="Q279" s="105">
        <v>6452829.7400000002</v>
      </c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6"/>
        <v>18996255.199999999</v>
      </c>
      <c r="E280" s="24">
        <f t="shared" si="6"/>
        <v>19350368.699999999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>
        <v>3727472</v>
      </c>
      <c r="K280" s="32">
        <v>3226335</v>
      </c>
      <c r="L280" s="113">
        <v>3462187.9</v>
      </c>
      <c r="M280" s="113">
        <v>3234118</v>
      </c>
      <c r="N280" s="31">
        <v>4702357</v>
      </c>
      <c r="O280" s="32">
        <v>3856258</v>
      </c>
      <c r="P280" s="105">
        <v>3221266</v>
      </c>
      <c r="Q280" s="105">
        <v>1826917</v>
      </c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6"/>
        <v>10082879.629999999</v>
      </c>
      <c r="E281" s="24">
        <f t="shared" si="6"/>
        <v>10962527.51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>
        <v>1105171.33</v>
      </c>
      <c r="K281" s="107">
        <v>2025844.36</v>
      </c>
      <c r="L281" s="105">
        <v>1935688.84</v>
      </c>
      <c r="M281" s="105">
        <v>2113996.4500000002</v>
      </c>
      <c r="N281" s="106">
        <v>2090569.75</v>
      </c>
      <c r="O281" s="107">
        <v>1712185.89</v>
      </c>
      <c r="P281" s="113">
        <v>1784869.6</v>
      </c>
      <c r="Q281" s="113">
        <v>1805499.7</v>
      </c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6"/>
        <v>24889260.529999997</v>
      </c>
      <c r="E282" s="24">
        <f t="shared" si="6"/>
        <v>24795241.140000001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>
        <v>3627127.94</v>
      </c>
      <c r="K282" s="107">
        <v>3220664.3</v>
      </c>
      <c r="L282" s="105">
        <v>6658185.1200000001</v>
      </c>
      <c r="M282" s="105">
        <v>5900640.96</v>
      </c>
      <c r="N282" s="106">
        <v>2207646.9300000002</v>
      </c>
      <c r="O282" s="107">
        <v>4839660.16</v>
      </c>
      <c r="P282" s="105">
        <v>5043230.1100000003</v>
      </c>
      <c r="Q282" s="105">
        <v>4312525.6100000003</v>
      </c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6"/>
        <v>15260965</v>
      </c>
      <c r="E283" s="24">
        <f t="shared" si="6"/>
        <v>12203730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>
        <v>5656900</v>
      </c>
      <c r="K283" s="107">
        <v>1043370</v>
      </c>
      <c r="L283" s="105">
        <v>3319665</v>
      </c>
      <c r="M283" s="105">
        <v>2748080</v>
      </c>
      <c r="N283" s="106">
        <v>816880</v>
      </c>
      <c r="O283" s="107">
        <v>940380</v>
      </c>
      <c r="P283" s="105">
        <v>1186880</v>
      </c>
      <c r="Q283" s="105">
        <v>273700</v>
      </c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1701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1701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6"/>
        <v>1729406.02</v>
      </c>
      <c r="E287" s="24">
        <f t="shared" si="6"/>
        <v>2255879.0099999998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>
        <v>391015</v>
      </c>
      <c r="K287" s="107">
        <v>375730</v>
      </c>
      <c r="L287" s="105">
        <v>245156</v>
      </c>
      <c r="M287" s="105">
        <v>391652.05</v>
      </c>
      <c r="N287" s="106">
        <v>311387.96000000002</v>
      </c>
      <c r="O287" s="107">
        <v>477643</v>
      </c>
      <c r="P287" s="105">
        <v>326130</v>
      </c>
      <c r="Q287" s="105">
        <v>339035</v>
      </c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6"/>
        <v>443118.75</v>
      </c>
      <c r="E288" s="24">
        <f t="shared" si="6"/>
        <v>436751.4</v>
      </c>
      <c r="F288" s="104">
        <v>57495.38</v>
      </c>
      <c r="G288" s="104">
        <v>2300</v>
      </c>
      <c r="H288" s="113">
        <v>191798.47</v>
      </c>
      <c r="I288" s="113">
        <v>0</v>
      </c>
      <c r="J288" s="31">
        <v>0</v>
      </c>
      <c r="K288" s="32">
        <v>81880</v>
      </c>
      <c r="L288" s="113">
        <v>0</v>
      </c>
      <c r="M288" s="113">
        <v>136734.9</v>
      </c>
      <c r="N288" s="31">
        <v>38700</v>
      </c>
      <c r="O288" s="32">
        <v>57480</v>
      </c>
      <c r="P288" s="105">
        <v>155124.9</v>
      </c>
      <c r="Q288" s="105">
        <v>158356.5</v>
      </c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6"/>
        <v>904200</v>
      </c>
      <c r="E290" s="24">
        <f t="shared" si="6"/>
        <v>1323650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>
        <v>0</v>
      </c>
      <c r="M290" s="105">
        <v>48800</v>
      </c>
      <c r="N290" s="106">
        <v>0</v>
      </c>
      <c r="O290" s="107">
        <v>680200</v>
      </c>
      <c r="P290" s="105">
        <v>788200</v>
      </c>
      <c r="Q290" s="105">
        <v>478650</v>
      </c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1578</v>
      </c>
      <c r="D291" s="21">
        <f t="shared" si="6"/>
        <v>7623232.7000000002</v>
      </c>
      <c r="E291" s="24">
        <f t="shared" si="6"/>
        <v>10989172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>
        <v>434256.5</v>
      </c>
      <c r="K291" s="32">
        <v>677045</v>
      </c>
      <c r="L291" s="113">
        <v>18050</v>
      </c>
      <c r="M291" s="113">
        <v>2594827.2999999998</v>
      </c>
      <c r="N291" s="31">
        <v>3825189</v>
      </c>
      <c r="O291" s="32">
        <v>1320743</v>
      </c>
      <c r="P291" s="105">
        <v>2357217</v>
      </c>
      <c r="Q291" s="105">
        <v>3949714</v>
      </c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1579</v>
      </c>
      <c r="D292" s="21">
        <f t="shared" si="6"/>
        <v>6013800</v>
      </c>
      <c r="E292" s="24">
        <f t="shared" si="6"/>
        <v>4253800</v>
      </c>
      <c r="F292" s="104">
        <v>1760000</v>
      </c>
      <c r="G292" s="104">
        <v>1866250</v>
      </c>
      <c r="H292" s="113">
        <v>1426250</v>
      </c>
      <c r="I292" s="113">
        <v>0</v>
      </c>
      <c r="J292" s="31">
        <v>0</v>
      </c>
      <c r="K292" s="32">
        <v>627700</v>
      </c>
      <c r="L292" s="113">
        <v>1067700</v>
      </c>
      <c r="M292" s="113">
        <v>439850</v>
      </c>
      <c r="N292" s="31">
        <v>0</v>
      </c>
      <c r="O292" s="32">
        <v>1320000</v>
      </c>
      <c r="P292" s="113">
        <v>1759850</v>
      </c>
      <c r="Q292" s="113">
        <v>0</v>
      </c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1580</v>
      </c>
      <c r="C295" s="112" t="s">
        <v>1581</v>
      </c>
      <c r="D295" s="21">
        <f t="shared" si="6"/>
        <v>8616790</v>
      </c>
      <c r="E295" s="24">
        <f t="shared" si="6"/>
        <v>9713790</v>
      </c>
      <c r="F295" s="104">
        <v>0</v>
      </c>
      <c r="G295" s="104">
        <v>1444100</v>
      </c>
      <c r="H295" s="105">
        <v>299100</v>
      </c>
      <c r="I295" s="105">
        <v>3614000</v>
      </c>
      <c r="J295" s="106">
        <v>2290000</v>
      </c>
      <c r="K295" s="107">
        <v>1770000</v>
      </c>
      <c r="L295" s="105">
        <v>2469000</v>
      </c>
      <c r="M295" s="105">
        <v>1280000</v>
      </c>
      <c r="N295" s="106">
        <v>3050000</v>
      </c>
      <c r="O295" s="107">
        <v>508690</v>
      </c>
      <c r="P295" s="113">
        <v>508690</v>
      </c>
      <c r="Q295" s="113">
        <v>1097000</v>
      </c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6"/>
        <v>802000</v>
      </c>
      <c r="E296" s="24">
        <f t="shared" si="6"/>
        <v>842000</v>
      </c>
      <c r="F296" s="104"/>
      <c r="G296" s="104"/>
      <c r="H296" s="113"/>
      <c r="I296" s="113"/>
      <c r="J296" s="31">
        <v>472000</v>
      </c>
      <c r="K296" s="32">
        <v>802000</v>
      </c>
      <c r="L296" s="113">
        <v>0</v>
      </c>
      <c r="M296" s="113">
        <v>0</v>
      </c>
      <c r="N296" s="31">
        <v>330000</v>
      </c>
      <c r="O296" s="32">
        <v>0</v>
      </c>
      <c r="P296" s="105">
        <v>0</v>
      </c>
      <c r="Q296" s="105">
        <v>40000</v>
      </c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58720.5</v>
      </c>
      <c r="F297" s="104">
        <v>0</v>
      </c>
      <c r="G297" s="104">
        <v>5005.5</v>
      </c>
      <c r="H297" s="105">
        <v>0</v>
      </c>
      <c r="I297" s="105">
        <v>16037.5</v>
      </c>
      <c r="J297" s="106">
        <v>0</v>
      </c>
      <c r="K297" s="107">
        <v>4454.5</v>
      </c>
      <c r="L297" s="105">
        <v>0</v>
      </c>
      <c r="M297" s="105">
        <v>10529.5</v>
      </c>
      <c r="N297" s="106">
        <v>0</v>
      </c>
      <c r="O297" s="107">
        <v>11007.5</v>
      </c>
      <c r="P297" s="113">
        <v>0</v>
      </c>
      <c r="Q297" s="113">
        <v>11686</v>
      </c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1582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>
        <v>0</v>
      </c>
      <c r="K299" s="32">
        <v>0</v>
      </c>
      <c r="L299" s="113">
        <v>0</v>
      </c>
      <c r="M299" s="113">
        <v>0</v>
      </c>
      <c r="N299" s="31">
        <v>0</v>
      </c>
      <c r="O299" s="32">
        <v>0</v>
      </c>
      <c r="P299" s="113">
        <v>0</v>
      </c>
      <c r="Q299" s="113">
        <v>0</v>
      </c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6"/>
        <v>5230703.5999999996</v>
      </c>
      <c r="E300" s="24">
        <f t="shared" si="6"/>
        <v>5230703.5999999996</v>
      </c>
      <c r="F300" s="104"/>
      <c r="G300" s="104"/>
      <c r="H300" s="105">
        <v>1681091.5</v>
      </c>
      <c r="I300" s="105">
        <v>1681091.5</v>
      </c>
      <c r="J300" s="106">
        <v>836381.8</v>
      </c>
      <c r="K300" s="107">
        <v>836381.8</v>
      </c>
      <c r="L300" s="105">
        <v>876224.25</v>
      </c>
      <c r="M300" s="105">
        <v>876224.25</v>
      </c>
      <c r="N300" s="106"/>
      <c r="O300" s="107"/>
      <c r="P300" s="113">
        <v>1837006.05</v>
      </c>
      <c r="Q300" s="113">
        <v>1837006.05</v>
      </c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1583</v>
      </c>
      <c r="D301" s="21">
        <f t="shared" si="6"/>
        <v>640</v>
      </c>
      <c r="E301" s="24">
        <f t="shared" si="6"/>
        <v>320</v>
      </c>
      <c r="F301" s="104">
        <v>0</v>
      </c>
      <c r="G301" s="104">
        <v>0</v>
      </c>
      <c r="H301" s="113">
        <v>0</v>
      </c>
      <c r="I301" s="113">
        <v>0</v>
      </c>
      <c r="J301" s="31">
        <v>0</v>
      </c>
      <c r="K301" s="32">
        <v>0</v>
      </c>
      <c r="L301" s="113">
        <v>0</v>
      </c>
      <c r="M301" s="113">
        <v>320</v>
      </c>
      <c r="N301" s="31">
        <v>640</v>
      </c>
      <c r="O301" s="32">
        <v>0</v>
      </c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1584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6"/>
        <v>159164317.87</v>
      </c>
      <c r="E305" s="24">
        <f t="shared" si="6"/>
        <v>159700962.87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>
        <v>27179494.41</v>
      </c>
      <c r="K305" s="32">
        <v>27179494.41</v>
      </c>
      <c r="L305" s="113">
        <v>51915487.200000003</v>
      </c>
      <c r="M305" s="113">
        <v>51915487.200000003</v>
      </c>
      <c r="N305" s="31">
        <v>27096547.629999999</v>
      </c>
      <c r="O305" s="32">
        <v>27096547.629999999</v>
      </c>
      <c r="P305" s="113">
        <v>26125620.870000001</v>
      </c>
      <c r="Q305" s="113">
        <v>26662265.870000001</v>
      </c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6"/>
        <v>21943.919999999998</v>
      </c>
      <c r="E308" s="24">
        <f t="shared" si="6"/>
        <v>21943.919999999998</v>
      </c>
      <c r="F308" s="104"/>
      <c r="G308" s="104"/>
      <c r="H308" s="105"/>
      <c r="I308" s="105"/>
      <c r="J308" s="106">
        <v>21943.919999999998</v>
      </c>
      <c r="K308" s="107">
        <v>21943.919999999998</v>
      </c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6"/>
        <v>23655.29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665</v>
      </c>
      <c r="M309" s="105">
        <v>0</v>
      </c>
      <c r="N309" s="106">
        <v>0</v>
      </c>
      <c r="O309" s="107">
        <v>0</v>
      </c>
      <c r="P309" s="105">
        <v>0</v>
      </c>
      <c r="Q309" s="105">
        <v>0</v>
      </c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6"/>
        <v>6176056.5</v>
      </c>
      <c r="E312" s="24">
        <f t="shared" si="6"/>
        <v>6576056.5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>
        <v>979313</v>
      </c>
      <c r="K312" s="107">
        <v>1029313</v>
      </c>
      <c r="L312" s="105">
        <v>1092973</v>
      </c>
      <c r="M312" s="105">
        <v>1192973</v>
      </c>
      <c r="N312" s="106">
        <v>1170435</v>
      </c>
      <c r="O312" s="107">
        <v>1220435</v>
      </c>
      <c r="P312" s="113">
        <v>1073579.5</v>
      </c>
      <c r="Q312" s="113">
        <v>1073579.5</v>
      </c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6"/>
        <v>2986697</v>
      </c>
      <c r="E313" s="24">
        <f t="shared" si="6"/>
        <v>3036697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>
        <v>546365</v>
      </c>
      <c r="K313" s="107">
        <v>596365</v>
      </c>
      <c r="L313" s="105">
        <v>500000</v>
      </c>
      <c r="M313" s="105">
        <v>400000</v>
      </c>
      <c r="N313" s="106">
        <v>526880</v>
      </c>
      <c r="O313" s="107">
        <v>576880</v>
      </c>
      <c r="P313" s="105">
        <v>470310</v>
      </c>
      <c r="Q313" s="105">
        <v>470310</v>
      </c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6"/>
        <v>3060000</v>
      </c>
      <c r="E316" s="24">
        <f t="shared" si="6"/>
        <v>3080000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>
        <v>500000</v>
      </c>
      <c r="K316" s="107">
        <v>520000</v>
      </c>
      <c r="L316" s="105">
        <v>520000</v>
      </c>
      <c r="M316" s="105">
        <v>520000</v>
      </c>
      <c r="N316" s="106">
        <v>520000</v>
      </c>
      <c r="O316" s="107">
        <v>520000</v>
      </c>
      <c r="P316" s="113">
        <v>520000</v>
      </c>
      <c r="Q316" s="113">
        <v>520000</v>
      </c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1585</v>
      </c>
      <c r="D317" s="21">
        <f t="shared" si="6"/>
        <v>35273753</v>
      </c>
      <c r="E317" s="24">
        <f t="shared" si="6"/>
        <v>30873753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>
        <v>5521352</v>
      </c>
      <c r="K317" s="32">
        <v>5644297</v>
      </c>
      <c r="L317" s="113">
        <v>5565591</v>
      </c>
      <c r="M317" s="113">
        <v>5642646</v>
      </c>
      <c r="N317" s="31">
        <v>6456631</v>
      </c>
      <c r="O317" s="32">
        <v>7056631</v>
      </c>
      <c r="P317" s="105">
        <v>5800000</v>
      </c>
      <c r="Q317" s="105">
        <v>0</v>
      </c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6"/>
        <v>11071671</v>
      </c>
      <c r="E318" s="24">
        <f t="shared" si="6"/>
        <v>9471671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>
        <v>1977078</v>
      </c>
      <c r="K318" s="107">
        <v>1867618</v>
      </c>
      <c r="L318" s="105">
        <v>1623236</v>
      </c>
      <c r="M318" s="105">
        <v>1632696</v>
      </c>
      <c r="N318" s="106">
        <v>2136071</v>
      </c>
      <c r="O318" s="107">
        <v>2336062</v>
      </c>
      <c r="P318" s="113">
        <v>1799991</v>
      </c>
      <c r="Q318" s="113">
        <v>0</v>
      </c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1586</v>
      </c>
      <c r="D319" s="21">
        <f t="shared" si="6"/>
        <v>464000</v>
      </c>
      <c r="E319" s="24">
        <f t="shared" si="6"/>
        <v>404000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>
        <v>55000</v>
      </c>
      <c r="K319" s="107">
        <v>55000</v>
      </c>
      <c r="L319" s="105">
        <v>55000</v>
      </c>
      <c r="M319" s="105">
        <v>57000</v>
      </c>
      <c r="N319" s="106">
        <v>57000</v>
      </c>
      <c r="O319" s="107">
        <v>57000</v>
      </c>
      <c r="P319" s="105">
        <v>57000</v>
      </c>
      <c r="Q319" s="105">
        <v>60000</v>
      </c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6"/>
        <v>3100000</v>
      </c>
      <c r="E320" s="24">
        <f t="shared" si="6"/>
        <v>7500000</v>
      </c>
      <c r="F320" s="104">
        <v>0</v>
      </c>
      <c r="G320" s="104">
        <v>0</v>
      </c>
      <c r="H320" s="105">
        <v>0</v>
      </c>
      <c r="I320" s="105">
        <v>1500000</v>
      </c>
      <c r="J320" s="106">
        <v>3100000</v>
      </c>
      <c r="K320" s="107">
        <v>1500000</v>
      </c>
      <c r="L320" s="105">
        <v>0</v>
      </c>
      <c r="M320" s="105">
        <v>1500000</v>
      </c>
      <c r="N320" s="106">
        <v>0</v>
      </c>
      <c r="O320" s="107">
        <v>1500000</v>
      </c>
      <c r="P320" s="105">
        <v>0</v>
      </c>
      <c r="Q320" s="105">
        <v>1500000</v>
      </c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si="6"/>
        <v>7443464.3300000001</v>
      </c>
      <c r="E323" s="24">
        <f t="shared" si="6"/>
        <v>8817735.6600000001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>
        <v>232169.28</v>
      </c>
      <c r="K323" s="32">
        <v>1494359.54</v>
      </c>
      <c r="L323" s="113">
        <v>2870930.09</v>
      </c>
      <c r="M323" s="113">
        <v>1515011.37</v>
      </c>
      <c r="N323" s="31">
        <v>175000</v>
      </c>
      <c r="O323" s="32">
        <v>1417650.2</v>
      </c>
      <c r="P323" s="105">
        <v>1140688.06</v>
      </c>
      <c r="Q323" s="105">
        <v>1425734.05</v>
      </c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7"/>
        <v>213989.75</v>
      </c>
      <c r="E326" s="24">
        <f t="shared" si="7"/>
        <v>504772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>
        <v>24623.25</v>
      </c>
      <c r="K326" s="32">
        <v>9584</v>
      </c>
      <c r="L326" s="113">
        <v>24248.5</v>
      </c>
      <c r="M326" s="113">
        <v>171898</v>
      </c>
      <c r="N326" s="31">
        <v>15661.75</v>
      </c>
      <c r="O326" s="32">
        <v>182940</v>
      </c>
      <c r="P326" s="105">
        <v>67619</v>
      </c>
      <c r="Q326" s="105">
        <v>110140</v>
      </c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100000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0</v>
      </c>
      <c r="L329" s="105">
        <v>0</v>
      </c>
      <c r="M329" s="105">
        <v>0</v>
      </c>
      <c r="N329" s="106">
        <v>0</v>
      </c>
      <c r="O329" s="107">
        <v>0</v>
      </c>
      <c r="P329" s="105">
        <v>0</v>
      </c>
      <c r="Q329" s="105">
        <v>100000</v>
      </c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1424625.75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>
        <v>0</v>
      </c>
      <c r="O330" s="107">
        <v>1424625.75</v>
      </c>
      <c r="P330" s="105">
        <v>0</v>
      </c>
      <c r="Q330" s="105">
        <v>0</v>
      </c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7"/>
        <v>10760218.5</v>
      </c>
      <c r="E332" s="24">
        <f t="shared" si="7"/>
        <v>10760218.5</v>
      </c>
      <c r="F332" s="104">
        <v>1444366</v>
      </c>
      <c r="G332" s="104">
        <v>1444366</v>
      </c>
      <c r="H332" s="113"/>
      <c r="I332" s="113"/>
      <c r="J332" s="31">
        <v>1985575.25</v>
      </c>
      <c r="K332" s="32">
        <v>1994575.25</v>
      </c>
      <c r="L332" s="113">
        <v>3710272.25</v>
      </c>
      <c r="M332" s="113">
        <v>3701272.25</v>
      </c>
      <c r="N332" s="31">
        <v>1965616.25</v>
      </c>
      <c r="O332" s="32">
        <v>1965616.25</v>
      </c>
      <c r="P332" s="113">
        <v>1654388.75</v>
      </c>
      <c r="Q332" s="113">
        <v>1654388.75</v>
      </c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7"/>
        <v>2491704.19</v>
      </c>
      <c r="E334" s="24">
        <f t="shared" si="7"/>
        <v>2571958.88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>
        <v>340370.48</v>
      </c>
      <c r="K334" s="107">
        <v>312231.31</v>
      </c>
      <c r="L334" s="105">
        <v>312231.31</v>
      </c>
      <c r="M334" s="105">
        <v>536975.78</v>
      </c>
      <c r="N334" s="106">
        <v>536975.78</v>
      </c>
      <c r="O334" s="107">
        <v>635990.19999999995</v>
      </c>
      <c r="P334" s="105">
        <v>635990.19999999995</v>
      </c>
      <c r="Q334" s="105">
        <v>561133.72</v>
      </c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1587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1588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1669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7"/>
        <v>28176528.219999999</v>
      </c>
      <c r="E338" s="24">
        <f t="shared" si="7"/>
        <v>52694281.939999998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>
        <v>1387987.24</v>
      </c>
      <c r="K338" s="107">
        <v>0</v>
      </c>
      <c r="L338" s="105">
        <v>142800</v>
      </c>
      <c r="M338" s="105">
        <v>13173570.49</v>
      </c>
      <c r="N338" s="106">
        <v>0</v>
      </c>
      <c r="O338" s="107">
        <v>13173570.470000001</v>
      </c>
      <c r="P338" s="105">
        <v>0</v>
      </c>
      <c r="Q338" s="105">
        <v>0</v>
      </c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7"/>
        <v>6901352.6900000004</v>
      </c>
      <c r="E339" s="24">
        <f t="shared" si="7"/>
        <v>19282436.25</v>
      </c>
      <c r="F339" s="104">
        <v>0</v>
      </c>
      <c r="G339" s="104">
        <v>0</v>
      </c>
      <c r="H339" s="113">
        <v>0</v>
      </c>
      <c r="I339" s="113">
        <v>0</v>
      </c>
      <c r="J339" s="31">
        <v>472000</v>
      </c>
      <c r="K339" s="32">
        <v>19282436.25</v>
      </c>
      <c r="L339" s="113">
        <v>6389352.6900000004</v>
      </c>
      <c r="M339" s="113">
        <v>0</v>
      </c>
      <c r="N339" s="31">
        <v>0</v>
      </c>
      <c r="O339" s="32">
        <v>0</v>
      </c>
      <c r="P339" s="105">
        <v>40000</v>
      </c>
      <c r="Q339" s="105">
        <v>0</v>
      </c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7"/>
        <v>1582798.74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>
        <v>42419.22</v>
      </c>
      <c r="K340" s="32">
        <v>0</v>
      </c>
      <c r="L340" s="113">
        <v>197583.67</v>
      </c>
      <c r="M340" s="113">
        <v>0</v>
      </c>
      <c r="N340" s="31">
        <v>887959.49</v>
      </c>
      <c r="O340" s="32">
        <v>0</v>
      </c>
      <c r="P340" s="113">
        <v>20280.72</v>
      </c>
      <c r="Q340" s="113">
        <v>0</v>
      </c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7"/>
        <v>4146960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>
        <v>0</v>
      </c>
      <c r="K341" s="32">
        <v>0</v>
      </c>
      <c r="L341" s="113">
        <v>0</v>
      </c>
      <c r="M341" s="113">
        <v>0</v>
      </c>
      <c r="N341" s="31">
        <v>0</v>
      </c>
      <c r="O341" s="32">
        <v>0</v>
      </c>
      <c r="P341" s="113">
        <v>0</v>
      </c>
      <c r="Q341" s="113">
        <v>0</v>
      </c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7"/>
        <v>3624413</v>
      </c>
      <c r="E342" s="24">
        <f t="shared" si="7"/>
        <v>4438617.76</v>
      </c>
      <c r="F342" s="104"/>
      <c r="G342" s="104"/>
      <c r="H342" s="113">
        <v>0</v>
      </c>
      <c r="I342" s="113">
        <v>4357707.76</v>
      </c>
      <c r="J342" s="31">
        <v>1417500</v>
      </c>
      <c r="K342" s="32">
        <v>0</v>
      </c>
      <c r="L342" s="113">
        <v>129500</v>
      </c>
      <c r="M342" s="113">
        <v>0</v>
      </c>
      <c r="N342" s="31">
        <v>2077413</v>
      </c>
      <c r="O342" s="32">
        <v>80910</v>
      </c>
      <c r="P342" s="113">
        <v>0</v>
      </c>
      <c r="Q342" s="113">
        <v>0</v>
      </c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7"/>
        <v>5788827.5999999996</v>
      </c>
      <c r="E343" s="24">
        <f t="shared" si="7"/>
        <v>20385234.159999996</v>
      </c>
      <c r="F343" s="104">
        <v>6</v>
      </c>
      <c r="G343" s="104">
        <v>3397055</v>
      </c>
      <c r="H343" s="113">
        <v>1681091.5</v>
      </c>
      <c r="I343" s="113">
        <v>0</v>
      </c>
      <c r="J343" s="31">
        <v>836393.8</v>
      </c>
      <c r="K343" s="32">
        <v>10159834.16</v>
      </c>
      <c r="L343" s="113">
        <v>1434324.25</v>
      </c>
      <c r="M343" s="113">
        <v>0</v>
      </c>
      <c r="N343" s="31">
        <v>6</v>
      </c>
      <c r="O343" s="32">
        <v>3396064.17</v>
      </c>
      <c r="P343" s="113">
        <v>1837006.05</v>
      </c>
      <c r="Q343" s="113">
        <v>3432280.83</v>
      </c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7"/>
        <v>1550000</v>
      </c>
      <c r="E344" s="24">
        <f t="shared" si="7"/>
        <v>0</v>
      </c>
      <c r="F344" s="104">
        <v>0</v>
      </c>
      <c r="G344" s="104">
        <v>0</v>
      </c>
      <c r="H344" s="113">
        <v>850000</v>
      </c>
      <c r="I344" s="113">
        <v>0</v>
      </c>
      <c r="J344" s="31">
        <v>0</v>
      </c>
      <c r="K344" s="32">
        <v>0</v>
      </c>
      <c r="L344" s="113">
        <v>700000</v>
      </c>
      <c r="M344" s="113">
        <v>0</v>
      </c>
      <c r="N344" s="31">
        <v>0</v>
      </c>
      <c r="O344" s="32">
        <v>0</v>
      </c>
      <c r="P344" s="113">
        <v>0</v>
      </c>
      <c r="Q344" s="113">
        <v>0</v>
      </c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1670</v>
      </c>
      <c r="D345" s="21">
        <f t="shared" si="7"/>
        <v>101640.83</v>
      </c>
      <c r="E345" s="24">
        <f t="shared" si="7"/>
        <v>38740</v>
      </c>
      <c r="F345" s="104">
        <v>0</v>
      </c>
      <c r="G345" s="104">
        <v>910</v>
      </c>
      <c r="H345" s="113">
        <v>4382</v>
      </c>
      <c r="I345" s="113">
        <v>1040</v>
      </c>
      <c r="J345" s="31">
        <v>94972.83</v>
      </c>
      <c r="K345" s="32">
        <v>780</v>
      </c>
      <c r="L345" s="113">
        <v>1464</v>
      </c>
      <c r="M345" s="113">
        <v>13910</v>
      </c>
      <c r="N345" s="31">
        <v>822</v>
      </c>
      <c r="O345" s="32">
        <v>14300</v>
      </c>
      <c r="P345" s="113">
        <v>0</v>
      </c>
      <c r="Q345" s="113">
        <v>7800</v>
      </c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7"/>
        <v>13787.86</v>
      </c>
      <c r="E346" s="24">
        <f t="shared" si="7"/>
        <v>104300</v>
      </c>
      <c r="F346" s="104">
        <v>0</v>
      </c>
      <c r="G346" s="104">
        <v>2450</v>
      </c>
      <c r="H346" s="113">
        <v>4832</v>
      </c>
      <c r="I346" s="113">
        <v>2800</v>
      </c>
      <c r="J346" s="31">
        <v>2849.86</v>
      </c>
      <c r="K346" s="32">
        <v>2100</v>
      </c>
      <c r="L346" s="113">
        <v>3899</v>
      </c>
      <c r="M346" s="113">
        <v>37450</v>
      </c>
      <c r="N346" s="31">
        <v>2207</v>
      </c>
      <c r="O346" s="32">
        <v>38500</v>
      </c>
      <c r="P346" s="113">
        <v>0</v>
      </c>
      <c r="Q346" s="113">
        <v>21000</v>
      </c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7"/>
        <v>219968.16</v>
      </c>
      <c r="E347" s="24">
        <f t="shared" si="7"/>
        <v>61388</v>
      </c>
      <c r="F347" s="104">
        <v>0</v>
      </c>
      <c r="G347" s="104">
        <v>1442</v>
      </c>
      <c r="H347" s="113">
        <v>0</v>
      </c>
      <c r="I347" s="113">
        <v>1648</v>
      </c>
      <c r="J347" s="31">
        <v>216358.16</v>
      </c>
      <c r="K347" s="32">
        <v>1236</v>
      </c>
      <c r="L347" s="113">
        <v>2309</v>
      </c>
      <c r="M347" s="113">
        <v>22042</v>
      </c>
      <c r="N347" s="31">
        <v>1301</v>
      </c>
      <c r="O347" s="32">
        <v>22660</v>
      </c>
      <c r="P347" s="113">
        <v>0</v>
      </c>
      <c r="Q347" s="113">
        <v>12360</v>
      </c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7"/>
        <v>612173.44999999995</v>
      </c>
      <c r="E351" s="24">
        <f t="shared" si="7"/>
        <v>1205572.3500000001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>
        <v>96700</v>
      </c>
      <c r="K351" s="107">
        <v>11100</v>
      </c>
      <c r="L351" s="105">
        <v>101550</v>
      </c>
      <c r="M351" s="105">
        <v>199879.6</v>
      </c>
      <c r="N351" s="106">
        <v>79692</v>
      </c>
      <c r="O351" s="107">
        <v>132400</v>
      </c>
      <c r="P351" s="113">
        <v>44240</v>
      </c>
      <c r="Q351" s="113">
        <v>101694</v>
      </c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>
        <v>0</v>
      </c>
      <c r="K361" s="107">
        <v>0</v>
      </c>
      <c r="L361" s="105">
        <v>0</v>
      </c>
      <c r="M361" s="105">
        <v>0</v>
      </c>
      <c r="N361" s="106">
        <v>0</v>
      </c>
      <c r="O361" s="107">
        <v>0</v>
      </c>
      <c r="P361" s="113">
        <v>0</v>
      </c>
      <c r="Q361" s="113">
        <v>0</v>
      </c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1589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7"/>
        <v>7657987.5600000005</v>
      </c>
      <c r="E367" s="24">
        <f t="shared" si="7"/>
        <v>25954400.02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>
        <v>2972081.79</v>
      </c>
      <c r="K367" s="32">
        <v>2000937.25</v>
      </c>
      <c r="L367" s="113">
        <v>37770</v>
      </c>
      <c r="M367" s="113">
        <v>184396.3</v>
      </c>
      <c r="N367" s="31">
        <v>1779357.4</v>
      </c>
      <c r="O367" s="32">
        <v>1778497.4</v>
      </c>
      <c r="P367" s="113">
        <v>0</v>
      </c>
      <c r="Q367" s="113">
        <v>0</v>
      </c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1590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3000</v>
      </c>
      <c r="F372" s="104"/>
      <c r="G372" s="104"/>
      <c r="H372" s="113"/>
      <c r="I372" s="113"/>
      <c r="J372" s="31">
        <v>0</v>
      </c>
      <c r="K372" s="32">
        <v>3000</v>
      </c>
      <c r="L372" s="113">
        <v>0</v>
      </c>
      <c r="M372" s="113">
        <v>0</v>
      </c>
      <c r="N372" s="31">
        <v>0</v>
      </c>
      <c r="O372" s="32">
        <v>0</v>
      </c>
      <c r="P372" s="113">
        <v>0</v>
      </c>
      <c r="Q372" s="113">
        <v>0</v>
      </c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2200</v>
      </c>
      <c r="F373" s="104"/>
      <c r="G373" s="104"/>
      <c r="H373" s="113"/>
      <c r="I373" s="113"/>
      <c r="J373" s="31"/>
      <c r="K373" s="32"/>
      <c r="L373" s="113">
        <v>0</v>
      </c>
      <c r="M373" s="113">
        <v>2200</v>
      </c>
      <c r="N373" s="31">
        <v>0</v>
      </c>
      <c r="O373" s="32">
        <v>0</v>
      </c>
      <c r="P373" s="113">
        <v>0</v>
      </c>
      <c r="Q373" s="113">
        <v>0</v>
      </c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1591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336378.19</v>
      </c>
      <c r="F376" s="104"/>
      <c r="G376" s="104"/>
      <c r="H376" s="113"/>
      <c r="I376" s="113"/>
      <c r="J376" s="31"/>
      <c r="K376" s="32"/>
      <c r="L376" s="113">
        <v>0</v>
      </c>
      <c r="M376" s="113">
        <v>20800</v>
      </c>
      <c r="N376" s="31">
        <v>0</v>
      </c>
      <c r="O376" s="32">
        <v>0</v>
      </c>
      <c r="P376" s="105">
        <v>0</v>
      </c>
      <c r="Q376" s="105">
        <v>315578.19</v>
      </c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1671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1592</v>
      </c>
      <c r="C380" s="112" t="s">
        <v>1593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7"/>
        <v>94990</v>
      </c>
      <c r="E386" s="24">
        <f t="shared" si="7"/>
        <v>2481159</v>
      </c>
      <c r="F386" s="104">
        <v>140</v>
      </c>
      <c r="G386" s="104">
        <v>149761</v>
      </c>
      <c r="H386" s="113">
        <v>10700</v>
      </c>
      <c r="I386" s="113">
        <v>148401</v>
      </c>
      <c r="J386" s="31">
        <v>0</v>
      </c>
      <c r="K386" s="32">
        <v>121529</v>
      </c>
      <c r="L386" s="113">
        <v>0</v>
      </c>
      <c r="M386" s="113">
        <v>566233</v>
      </c>
      <c r="N386" s="31">
        <v>84150</v>
      </c>
      <c r="O386" s="32">
        <v>893966</v>
      </c>
      <c r="P386" s="113">
        <v>0</v>
      </c>
      <c r="Q386" s="113">
        <v>601269</v>
      </c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si="7"/>
        <v>196958.85</v>
      </c>
      <c r="E387" s="24">
        <f t="shared" si="7"/>
        <v>1186151.75</v>
      </c>
      <c r="F387" s="104">
        <v>30</v>
      </c>
      <c r="G387" s="104">
        <v>75930</v>
      </c>
      <c r="H387" s="113">
        <v>90</v>
      </c>
      <c r="I387" s="113">
        <v>102015</v>
      </c>
      <c r="J387" s="31">
        <v>60</v>
      </c>
      <c r="K387" s="32">
        <v>173588.75</v>
      </c>
      <c r="L387" s="113">
        <v>17905</v>
      </c>
      <c r="M387" s="113">
        <v>99260</v>
      </c>
      <c r="N387" s="31">
        <v>156173.85</v>
      </c>
      <c r="O387" s="32">
        <v>225693</v>
      </c>
      <c r="P387" s="113">
        <v>22700</v>
      </c>
      <c r="Q387" s="113">
        <v>509665</v>
      </c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301225</v>
      </c>
      <c r="F388" s="104">
        <v>0</v>
      </c>
      <c r="G388" s="104">
        <v>85080</v>
      </c>
      <c r="H388" s="113">
        <v>0</v>
      </c>
      <c r="I388" s="113">
        <v>76530</v>
      </c>
      <c r="J388" s="31">
        <v>0</v>
      </c>
      <c r="K388" s="32">
        <v>38540</v>
      </c>
      <c r="L388" s="113">
        <v>0</v>
      </c>
      <c r="M388" s="113">
        <v>53510</v>
      </c>
      <c r="N388" s="31">
        <v>0</v>
      </c>
      <c r="O388" s="32">
        <v>30710</v>
      </c>
      <c r="P388" s="113">
        <v>0</v>
      </c>
      <c r="Q388" s="113">
        <v>16855</v>
      </c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8"/>
        <v>70060</v>
      </c>
      <c r="E389" s="24">
        <f t="shared" si="8"/>
        <v>1491568.5</v>
      </c>
      <c r="F389" s="104">
        <v>0</v>
      </c>
      <c r="G389" s="104">
        <v>79840</v>
      </c>
      <c r="H389" s="105">
        <v>0</v>
      </c>
      <c r="I389" s="105">
        <v>122880</v>
      </c>
      <c r="J389" s="106">
        <v>4020</v>
      </c>
      <c r="K389" s="107">
        <v>215490</v>
      </c>
      <c r="L389" s="105">
        <v>32180</v>
      </c>
      <c r="M389" s="105">
        <v>222110</v>
      </c>
      <c r="N389" s="106">
        <v>11150</v>
      </c>
      <c r="O389" s="107">
        <v>176770</v>
      </c>
      <c r="P389" s="113">
        <v>22710</v>
      </c>
      <c r="Q389" s="113">
        <v>674478.5</v>
      </c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393500</v>
      </c>
      <c r="F390" s="104">
        <v>0</v>
      </c>
      <c r="G390" s="104">
        <v>36400</v>
      </c>
      <c r="H390" s="105">
        <v>0</v>
      </c>
      <c r="I390" s="105">
        <v>88100</v>
      </c>
      <c r="J390" s="106">
        <v>0</v>
      </c>
      <c r="K390" s="107">
        <v>56450</v>
      </c>
      <c r="L390" s="105">
        <v>0</v>
      </c>
      <c r="M390" s="105">
        <v>96200</v>
      </c>
      <c r="N390" s="106">
        <v>0</v>
      </c>
      <c r="O390" s="107">
        <v>66600</v>
      </c>
      <c r="P390" s="105">
        <v>0</v>
      </c>
      <c r="Q390" s="105">
        <v>49750</v>
      </c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11108715.52</v>
      </c>
      <c r="F391" s="104">
        <v>0</v>
      </c>
      <c r="G391" s="104">
        <v>2084053.91</v>
      </c>
      <c r="H391" s="105">
        <v>0</v>
      </c>
      <c r="I391" s="105">
        <v>1788089.51</v>
      </c>
      <c r="J391" s="106">
        <v>0</v>
      </c>
      <c r="K391" s="107">
        <v>267670.53999999998</v>
      </c>
      <c r="L391" s="105">
        <v>0</v>
      </c>
      <c r="M391" s="105">
        <v>2631226.7000000002</v>
      </c>
      <c r="N391" s="106">
        <v>0</v>
      </c>
      <c r="O391" s="107">
        <v>1012033.66</v>
      </c>
      <c r="P391" s="105">
        <v>0</v>
      </c>
      <c r="Q391" s="105">
        <v>3325641.2</v>
      </c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305217.25</v>
      </c>
      <c r="F392" s="104">
        <v>0</v>
      </c>
      <c r="G392" s="104">
        <v>35992</v>
      </c>
      <c r="H392" s="105">
        <v>0</v>
      </c>
      <c r="I392" s="105">
        <v>66072.25</v>
      </c>
      <c r="J392" s="106">
        <v>0</v>
      </c>
      <c r="K392" s="107">
        <v>43364</v>
      </c>
      <c r="L392" s="105">
        <v>0</v>
      </c>
      <c r="M392" s="105">
        <v>52828.5</v>
      </c>
      <c r="N392" s="106">
        <v>0</v>
      </c>
      <c r="O392" s="107">
        <v>51215.5</v>
      </c>
      <c r="P392" s="105">
        <v>0</v>
      </c>
      <c r="Q392" s="105">
        <v>55745</v>
      </c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8"/>
        <v>41175</v>
      </c>
      <c r="E393" s="24">
        <f t="shared" si="8"/>
        <v>2148336.75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>
        <v>16880</v>
      </c>
      <c r="K393" s="107">
        <v>319388.25</v>
      </c>
      <c r="L393" s="105">
        <v>200</v>
      </c>
      <c r="M393" s="105">
        <v>618839</v>
      </c>
      <c r="N393" s="106">
        <v>0</v>
      </c>
      <c r="O393" s="107">
        <v>624516</v>
      </c>
      <c r="P393" s="105">
        <v>600</v>
      </c>
      <c r="Q393" s="105">
        <v>331435.75</v>
      </c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8"/>
        <v>8637621.2699999996</v>
      </c>
      <c r="E394" s="24">
        <f t="shared" si="8"/>
        <v>16728733.15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>
        <v>1939304.07</v>
      </c>
      <c r="K394" s="107">
        <v>2538889.4</v>
      </c>
      <c r="L394" s="105">
        <v>6659767.9500000002</v>
      </c>
      <c r="M394" s="105">
        <v>2981865.5</v>
      </c>
      <c r="N394" s="106">
        <v>10033.75</v>
      </c>
      <c r="O394" s="107">
        <v>3140138.25</v>
      </c>
      <c r="P394" s="105">
        <v>10060</v>
      </c>
      <c r="Q394" s="105">
        <v>2883659.25</v>
      </c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8"/>
        <v>1297489.76</v>
      </c>
      <c r="E395" s="24">
        <f t="shared" si="8"/>
        <v>24371035.77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>
        <v>696874.26</v>
      </c>
      <c r="K395" s="107">
        <v>3541002.41</v>
      </c>
      <c r="L395" s="105">
        <v>292139.15000000002</v>
      </c>
      <c r="M395" s="105">
        <v>4546051.5</v>
      </c>
      <c r="N395" s="106">
        <v>125295</v>
      </c>
      <c r="O395" s="107">
        <v>3253099.15</v>
      </c>
      <c r="P395" s="105">
        <v>61845</v>
      </c>
      <c r="Q395" s="105">
        <v>4071302.35</v>
      </c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1594</v>
      </c>
      <c r="D396" s="21">
        <f t="shared" si="8"/>
        <v>0</v>
      </c>
      <c r="E396" s="24">
        <f t="shared" si="8"/>
        <v>95780</v>
      </c>
      <c r="F396" s="104">
        <v>0</v>
      </c>
      <c r="G396" s="104">
        <v>62897</v>
      </c>
      <c r="H396" s="105">
        <v>0</v>
      </c>
      <c r="I396" s="105">
        <v>1523</v>
      </c>
      <c r="J396" s="106">
        <v>0</v>
      </c>
      <c r="K396" s="107">
        <v>5093.5</v>
      </c>
      <c r="L396" s="105">
        <v>0</v>
      </c>
      <c r="M396" s="105">
        <v>12245.5</v>
      </c>
      <c r="N396" s="106">
        <v>0</v>
      </c>
      <c r="O396" s="107">
        <v>8028</v>
      </c>
      <c r="P396" s="105">
        <v>0</v>
      </c>
      <c r="Q396" s="105">
        <v>5993</v>
      </c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1595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>
        <v>0</v>
      </c>
      <c r="K398" s="107">
        <v>0</v>
      </c>
      <c r="L398" s="105">
        <v>0</v>
      </c>
      <c r="M398" s="105">
        <v>0</v>
      </c>
      <c r="N398" s="106">
        <v>0</v>
      </c>
      <c r="O398" s="107">
        <v>0</v>
      </c>
      <c r="P398" s="105">
        <v>0</v>
      </c>
      <c r="Q398" s="105">
        <v>0</v>
      </c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8"/>
        <v>1400</v>
      </c>
      <c r="E400" s="24">
        <f t="shared" si="8"/>
        <v>51432554.75</v>
      </c>
      <c r="F400" s="104">
        <v>0</v>
      </c>
      <c r="G400" s="104">
        <v>7588601.75</v>
      </c>
      <c r="H400" s="105">
        <v>0</v>
      </c>
      <c r="I400" s="105">
        <v>8407893.5</v>
      </c>
      <c r="J400" s="106">
        <v>0</v>
      </c>
      <c r="K400" s="107">
        <v>8575265.5</v>
      </c>
      <c r="L400" s="105">
        <v>1400</v>
      </c>
      <c r="M400" s="105">
        <v>9122059</v>
      </c>
      <c r="N400" s="106">
        <v>0</v>
      </c>
      <c r="O400" s="107">
        <v>7992749.5</v>
      </c>
      <c r="P400" s="105">
        <v>0</v>
      </c>
      <c r="Q400" s="105">
        <v>9745985.5</v>
      </c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8"/>
        <v>170201</v>
      </c>
      <c r="E401" s="24">
        <f t="shared" si="8"/>
        <v>28158111.909999996</v>
      </c>
      <c r="F401" s="104">
        <v>0</v>
      </c>
      <c r="G401" s="104">
        <v>5260557</v>
      </c>
      <c r="H401" s="113">
        <v>26363</v>
      </c>
      <c r="I401" s="113">
        <v>5572508.75</v>
      </c>
      <c r="J401" s="31">
        <v>62609</v>
      </c>
      <c r="K401" s="32">
        <v>4726842.75</v>
      </c>
      <c r="L401" s="113">
        <v>35946</v>
      </c>
      <c r="M401" s="113">
        <v>3891786.75</v>
      </c>
      <c r="N401" s="31">
        <v>45283</v>
      </c>
      <c r="O401" s="32">
        <v>4927005.9000000004</v>
      </c>
      <c r="P401" s="105">
        <v>0</v>
      </c>
      <c r="Q401" s="105">
        <v>3779410.76</v>
      </c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8"/>
        <v>5579558.0800000001</v>
      </c>
      <c r="E402" s="24">
        <f t="shared" si="8"/>
        <v>49013</v>
      </c>
      <c r="F402" s="104"/>
      <c r="G402" s="104"/>
      <c r="H402" s="113">
        <v>1000176.69</v>
      </c>
      <c r="I402" s="113">
        <v>0</v>
      </c>
      <c r="J402" s="31">
        <v>768958.72</v>
      </c>
      <c r="K402" s="32">
        <v>30000</v>
      </c>
      <c r="L402" s="113">
        <v>1061158.78</v>
      </c>
      <c r="M402" s="113">
        <v>0</v>
      </c>
      <c r="N402" s="31">
        <v>1757511.18</v>
      </c>
      <c r="O402" s="32">
        <v>19013</v>
      </c>
      <c r="P402" s="113">
        <v>991752.71</v>
      </c>
      <c r="Q402" s="113">
        <v>0</v>
      </c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4448921.7700000005</v>
      </c>
      <c r="F403" s="104"/>
      <c r="G403" s="104"/>
      <c r="H403" s="105">
        <v>0</v>
      </c>
      <c r="I403" s="105">
        <v>488507.13</v>
      </c>
      <c r="J403" s="106">
        <v>0</v>
      </c>
      <c r="K403" s="107">
        <v>1106395.24</v>
      </c>
      <c r="L403" s="105">
        <v>0</v>
      </c>
      <c r="M403" s="105">
        <v>561558.78</v>
      </c>
      <c r="N403" s="106">
        <v>0</v>
      </c>
      <c r="O403" s="107">
        <v>1166950.94</v>
      </c>
      <c r="P403" s="113">
        <v>0</v>
      </c>
      <c r="Q403" s="113">
        <v>1125509.68</v>
      </c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8"/>
        <v>4359.75</v>
      </c>
      <c r="E404" s="24">
        <f t="shared" si="8"/>
        <v>430948.75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>
        <v>2934.25</v>
      </c>
      <c r="K404" s="107">
        <v>109863.5</v>
      </c>
      <c r="L404" s="105">
        <v>65</v>
      </c>
      <c r="M404" s="105">
        <v>75664.5</v>
      </c>
      <c r="N404" s="106">
        <v>30</v>
      </c>
      <c r="O404" s="107">
        <v>57394.25</v>
      </c>
      <c r="P404" s="105">
        <v>30</v>
      </c>
      <c r="Q404" s="105">
        <v>73635</v>
      </c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8"/>
        <v>14797.25</v>
      </c>
      <c r="E405" s="24">
        <f t="shared" si="8"/>
        <v>8450423.8000000007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>
        <v>30.75</v>
      </c>
      <c r="K405" s="107">
        <v>1840515.5</v>
      </c>
      <c r="L405" s="105">
        <v>890.5</v>
      </c>
      <c r="M405" s="105">
        <v>1089838.05</v>
      </c>
      <c r="N405" s="106">
        <v>11353.5</v>
      </c>
      <c r="O405" s="107">
        <v>1449305.75</v>
      </c>
      <c r="P405" s="105">
        <v>500.25</v>
      </c>
      <c r="Q405" s="105">
        <v>1550546.5</v>
      </c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6893253.75</v>
      </c>
      <c r="F406" s="104">
        <v>0</v>
      </c>
      <c r="G406" s="104">
        <v>1210956</v>
      </c>
      <c r="H406" s="105">
        <v>0</v>
      </c>
      <c r="I406" s="105">
        <v>1236286</v>
      </c>
      <c r="J406" s="106">
        <v>0</v>
      </c>
      <c r="K406" s="107">
        <v>1065325.75</v>
      </c>
      <c r="L406" s="105">
        <v>0</v>
      </c>
      <c r="M406" s="105">
        <v>1109061</v>
      </c>
      <c r="N406" s="106">
        <v>0</v>
      </c>
      <c r="O406" s="107">
        <v>1077779.75</v>
      </c>
      <c r="P406" s="105">
        <v>0</v>
      </c>
      <c r="Q406" s="105">
        <v>1193845.25</v>
      </c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1596</v>
      </c>
      <c r="D407" s="21">
        <f t="shared" si="8"/>
        <v>28513</v>
      </c>
      <c r="E407" s="24">
        <f t="shared" si="8"/>
        <v>4702565.5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>
        <v>0</v>
      </c>
      <c r="K407" s="107">
        <v>713946.25</v>
      </c>
      <c r="L407" s="105">
        <v>0</v>
      </c>
      <c r="M407" s="105">
        <v>527498.75</v>
      </c>
      <c r="N407" s="106">
        <v>0</v>
      </c>
      <c r="O407" s="107">
        <v>929008.75</v>
      </c>
      <c r="P407" s="105">
        <v>0</v>
      </c>
      <c r="Q407" s="105">
        <v>678323.25</v>
      </c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1597</v>
      </c>
      <c r="D408" s="21">
        <f t="shared" si="8"/>
        <v>729516.18</v>
      </c>
      <c r="E408" s="24">
        <f t="shared" si="8"/>
        <v>0</v>
      </c>
      <c r="F408" s="104"/>
      <c r="G408" s="104"/>
      <c r="H408" s="113"/>
      <c r="I408" s="113"/>
      <c r="J408" s="31"/>
      <c r="K408" s="32"/>
      <c r="L408" s="113">
        <v>546619.04</v>
      </c>
      <c r="M408" s="113">
        <v>0</v>
      </c>
      <c r="N408" s="31">
        <v>0</v>
      </c>
      <c r="O408" s="32">
        <v>0</v>
      </c>
      <c r="P408" s="105">
        <v>182897.14</v>
      </c>
      <c r="Q408" s="105">
        <v>0</v>
      </c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1598</v>
      </c>
      <c r="D409" s="21">
        <f t="shared" si="8"/>
        <v>0</v>
      </c>
      <c r="E409" s="24">
        <f t="shared" si="8"/>
        <v>386693.9</v>
      </c>
      <c r="F409" s="104"/>
      <c r="G409" s="104"/>
      <c r="H409" s="105"/>
      <c r="I409" s="105"/>
      <c r="J409" s="106"/>
      <c r="K409" s="107"/>
      <c r="L409" s="105">
        <v>0</v>
      </c>
      <c r="M409" s="105">
        <v>305751.38</v>
      </c>
      <c r="N409" s="106">
        <v>0</v>
      </c>
      <c r="O409" s="107">
        <v>0</v>
      </c>
      <c r="P409" s="113">
        <v>0</v>
      </c>
      <c r="Q409" s="113">
        <v>80942.52</v>
      </c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1599</v>
      </c>
      <c r="D410" s="21">
        <f t="shared" si="8"/>
        <v>0</v>
      </c>
      <c r="E410" s="24">
        <f t="shared" si="8"/>
        <v>332317</v>
      </c>
      <c r="F410" s="104">
        <v>0</v>
      </c>
      <c r="G410" s="104">
        <v>24970.75</v>
      </c>
      <c r="H410" s="113">
        <v>0</v>
      </c>
      <c r="I410" s="113">
        <v>79035</v>
      </c>
      <c r="J410" s="31">
        <v>0</v>
      </c>
      <c r="K410" s="32">
        <v>66016.5</v>
      </c>
      <c r="L410" s="113">
        <v>0</v>
      </c>
      <c r="M410" s="113">
        <v>26524.5</v>
      </c>
      <c r="N410" s="31">
        <v>0</v>
      </c>
      <c r="O410" s="32">
        <v>100405.75</v>
      </c>
      <c r="P410" s="105">
        <v>0</v>
      </c>
      <c r="Q410" s="105">
        <v>35364.5</v>
      </c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95917.75</v>
      </c>
      <c r="F411" s="104">
        <v>0</v>
      </c>
      <c r="G411" s="104">
        <v>26481.75</v>
      </c>
      <c r="H411" s="105">
        <v>0</v>
      </c>
      <c r="I411" s="105">
        <v>34532.75</v>
      </c>
      <c r="J411" s="106">
        <v>0</v>
      </c>
      <c r="K411" s="107">
        <v>8892.25</v>
      </c>
      <c r="L411" s="105">
        <v>0</v>
      </c>
      <c r="M411" s="105">
        <v>18218</v>
      </c>
      <c r="N411" s="106">
        <v>0</v>
      </c>
      <c r="O411" s="107">
        <v>0</v>
      </c>
      <c r="P411" s="113">
        <v>0</v>
      </c>
      <c r="Q411" s="113">
        <v>7793</v>
      </c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8"/>
        <v>40561.129999999997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>
        <v>20620.580000000002</v>
      </c>
      <c r="K412" s="107">
        <v>0</v>
      </c>
      <c r="L412" s="105">
        <v>6566.6</v>
      </c>
      <c r="M412" s="105">
        <v>0</v>
      </c>
      <c r="N412" s="106">
        <v>1259.8800000000001</v>
      </c>
      <c r="O412" s="107">
        <v>0</v>
      </c>
      <c r="P412" s="105">
        <v>0</v>
      </c>
      <c r="Q412" s="105">
        <v>0</v>
      </c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12496.18</v>
      </c>
      <c r="F413" s="104">
        <v>0</v>
      </c>
      <c r="G413" s="104">
        <v>12496.18</v>
      </c>
      <c r="H413" s="105">
        <v>0</v>
      </c>
      <c r="I413" s="105">
        <v>0</v>
      </c>
      <c r="J413" s="106">
        <v>0</v>
      </c>
      <c r="K413" s="107">
        <v>0</v>
      </c>
      <c r="L413" s="105">
        <v>0</v>
      </c>
      <c r="M413" s="105">
        <v>0</v>
      </c>
      <c r="N413" s="106">
        <v>0</v>
      </c>
      <c r="O413" s="107">
        <v>0</v>
      </c>
      <c r="P413" s="105">
        <v>0</v>
      </c>
      <c r="Q413" s="105">
        <v>0</v>
      </c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8"/>
        <v>713825.75</v>
      </c>
      <c r="E414" s="24">
        <f t="shared" si="8"/>
        <v>81002276.079999998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>
        <v>159484</v>
      </c>
      <c r="K414" s="107">
        <v>14035690.75</v>
      </c>
      <c r="L414" s="105">
        <v>111255.5</v>
      </c>
      <c r="M414" s="105">
        <v>12800179.75</v>
      </c>
      <c r="N414" s="106">
        <v>216942.75</v>
      </c>
      <c r="O414" s="107">
        <v>12079053.279999999</v>
      </c>
      <c r="P414" s="105">
        <v>186279.75</v>
      </c>
      <c r="Q414" s="105">
        <v>15270418.550000001</v>
      </c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8"/>
        <v>20033072.859999999</v>
      </c>
      <c r="E415" s="24">
        <f t="shared" si="8"/>
        <v>190152309.06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>
        <v>4142027.96</v>
      </c>
      <c r="K415" s="32">
        <v>33094719.850000001</v>
      </c>
      <c r="L415" s="113">
        <v>3576523.15</v>
      </c>
      <c r="M415" s="113">
        <v>31417277.550000001</v>
      </c>
      <c r="N415" s="31">
        <v>4116441.66</v>
      </c>
      <c r="O415" s="32">
        <v>30960213</v>
      </c>
      <c r="P415" s="105">
        <v>4059247</v>
      </c>
      <c r="Q415" s="105">
        <v>34073726.5</v>
      </c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8"/>
        <v>344517.5</v>
      </c>
      <c r="E416" s="24">
        <f t="shared" si="8"/>
        <v>41291397.25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>
        <v>35999.5</v>
      </c>
      <c r="K416" s="107">
        <v>20315856.25</v>
      </c>
      <c r="L416" s="105">
        <v>40800</v>
      </c>
      <c r="M416" s="105">
        <v>3902658.25</v>
      </c>
      <c r="N416" s="106">
        <v>61622.5</v>
      </c>
      <c r="O416" s="107">
        <v>3849386</v>
      </c>
      <c r="P416" s="113">
        <v>169563</v>
      </c>
      <c r="Q416" s="113">
        <v>5202746.25</v>
      </c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8"/>
        <v>101603.1</v>
      </c>
      <c r="E417" s="24">
        <f t="shared" si="8"/>
        <v>3766520.75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>
        <v>18204</v>
      </c>
      <c r="K417" s="107">
        <v>626612.75</v>
      </c>
      <c r="L417" s="105">
        <v>20390</v>
      </c>
      <c r="M417" s="105">
        <v>542008.5</v>
      </c>
      <c r="N417" s="106">
        <v>28825.5</v>
      </c>
      <c r="O417" s="107">
        <v>476018</v>
      </c>
      <c r="P417" s="105">
        <v>15866</v>
      </c>
      <c r="Q417" s="105">
        <v>808777</v>
      </c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1600</v>
      </c>
      <c r="D418" s="21">
        <f t="shared" si="8"/>
        <v>22057.5</v>
      </c>
      <c r="E418" s="24">
        <f t="shared" si="8"/>
        <v>1049699.75</v>
      </c>
      <c r="F418" s="104">
        <v>0</v>
      </c>
      <c r="G418" s="104">
        <v>221936</v>
      </c>
      <c r="H418" s="105">
        <v>13570</v>
      </c>
      <c r="I418" s="105">
        <v>145203.75</v>
      </c>
      <c r="J418" s="106">
        <v>1900</v>
      </c>
      <c r="K418" s="107">
        <v>170640.75</v>
      </c>
      <c r="L418" s="105">
        <v>5977.5</v>
      </c>
      <c r="M418" s="105">
        <v>155392.75</v>
      </c>
      <c r="N418" s="106">
        <v>610</v>
      </c>
      <c r="O418" s="107">
        <v>144288</v>
      </c>
      <c r="P418" s="105">
        <v>0</v>
      </c>
      <c r="Q418" s="105">
        <v>212238.5</v>
      </c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472000</v>
      </c>
      <c r="F419" s="104"/>
      <c r="G419" s="104"/>
      <c r="H419" s="105"/>
      <c r="I419" s="105"/>
      <c r="J419" s="106">
        <v>0</v>
      </c>
      <c r="K419" s="107">
        <v>472000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8"/>
        <v>80484591.829999998</v>
      </c>
      <c r="E420" s="24">
        <f t="shared" si="8"/>
        <v>80484591.829999998</v>
      </c>
      <c r="F420" s="104"/>
      <c r="G420" s="104"/>
      <c r="H420" s="105">
        <v>27149363.050000001</v>
      </c>
      <c r="I420" s="105">
        <v>75358945.030000001</v>
      </c>
      <c r="J420" s="106">
        <v>14068313.5</v>
      </c>
      <c r="K420" s="107">
        <v>221277</v>
      </c>
      <c r="L420" s="105">
        <v>12800179.75</v>
      </c>
      <c r="M420" s="105">
        <v>179861.75</v>
      </c>
      <c r="N420" s="106">
        <v>12112459.279999999</v>
      </c>
      <c r="O420" s="107">
        <v>234045.25</v>
      </c>
      <c r="P420" s="105">
        <v>14354276.25</v>
      </c>
      <c r="Q420" s="105">
        <v>4490462.8</v>
      </c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11596099.880000001</v>
      </c>
      <c r="F422" s="104"/>
      <c r="G422" s="104"/>
      <c r="H422" s="105">
        <v>0</v>
      </c>
      <c r="I422" s="105">
        <v>11596099.880000001</v>
      </c>
      <c r="J422" s="106">
        <v>0</v>
      </c>
      <c r="K422" s="107">
        <v>0</v>
      </c>
      <c r="L422" s="105">
        <v>0</v>
      </c>
      <c r="M422" s="105">
        <v>0</v>
      </c>
      <c r="N422" s="106">
        <v>0</v>
      </c>
      <c r="O422" s="107">
        <v>0</v>
      </c>
      <c r="P422" s="113">
        <v>0</v>
      </c>
      <c r="Q422" s="113">
        <v>0</v>
      </c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9031481.1099999994</v>
      </c>
      <c r="F423" s="104">
        <v>0</v>
      </c>
      <c r="G423" s="104">
        <v>2328961.11</v>
      </c>
      <c r="H423" s="105">
        <v>0</v>
      </c>
      <c r="I423" s="105">
        <v>230400</v>
      </c>
      <c r="J423" s="106">
        <v>0</v>
      </c>
      <c r="K423" s="107">
        <v>1909626</v>
      </c>
      <c r="L423" s="105">
        <v>0</v>
      </c>
      <c r="M423" s="105">
        <v>48420</v>
      </c>
      <c r="N423" s="106">
        <v>0</v>
      </c>
      <c r="O423" s="107">
        <v>1052372</v>
      </c>
      <c r="P423" s="105">
        <v>0</v>
      </c>
      <c r="Q423" s="105">
        <v>3461702</v>
      </c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7449121</v>
      </c>
      <c r="F424" s="104">
        <v>0</v>
      </c>
      <c r="G424" s="104">
        <v>43946.74</v>
      </c>
      <c r="H424" s="105">
        <v>0</v>
      </c>
      <c r="I424" s="105">
        <v>3385548.34</v>
      </c>
      <c r="J424" s="106">
        <v>0</v>
      </c>
      <c r="K424" s="107">
        <v>2237191.4900000002</v>
      </c>
      <c r="L424" s="105">
        <v>0</v>
      </c>
      <c r="M424" s="105">
        <v>956267.74</v>
      </c>
      <c r="N424" s="106">
        <v>0</v>
      </c>
      <c r="O424" s="107">
        <v>311814.31</v>
      </c>
      <c r="P424" s="105">
        <v>0</v>
      </c>
      <c r="Q424" s="105">
        <v>514352.38</v>
      </c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2687669.4800000004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>
        <v>0</v>
      </c>
      <c r="K425" s="107">
        <v>743021.28</v>
      </c>
      <c r="L425" s="105">
        <v>0</v>
      </c>
      <c r="M425" s="105">
        <v>3650</v>
      </c>
      <c r="N425" s="106">
        <v>0</v>
      </c>
      <c r="O425" s="107">
        <v>180372.5</v>
      </c>
      <c r="P425" s="105">
        <v>0</v>
      </c>
      <c r="Q425" s="105">
        <v>830636.24</v>
      </c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8"/>
        <v>15248977.050000001</v>
      </c>
      <c r="E426" s="24">
        <f t="shared" si="8"/>
        <v>14678515.75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>
        <v>68920</v>
      </c>
      <c r="K426" s="107">
        <v>160809</v>
      </c>
      <c r="L426" s="105">
        <v>95257.75</v>
      </c>
      <c r="M426" s="105">
        <v>117233</v>
      </c>
      <c r="N426" s="106">
        <v>100358.5</v>
      </c>
      <c r="O426" s="107">
        <v>217552.75</v>
      </c>
      <c r="P426" s="105">
        <v>987799.55</v>
      </c>
      <c r="Q426" s="105">
        <v>186279.75</v>
      </c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8"/>
        <v>56391022.159999996</v>
      </c>
      <c r="E427" s="24">
        <f t="shared" si="8"/>
        <v>811249</v>
      </c>
      <c r="F427" s="104"/>
      <c r="G427" s="104"/>
      <c r="H427" s="113">
        <v>8792322.2699999996</v>
      </c>
      <c r="I427" s="113">
        <v>50000</v>
      </c>
      <c r="J427" s="31">
        <v>11192989.84</v>
      </c>
      <c r="K427" s="32">
        <v>84788.25</v>
      </c>
      <c r="L427" s="113">
        <v>12261249.16</v>
      </c>
      <c r="M427" s="113">
        <v>0</v>
      </c>
      <c r="N427" s="31">
        <v>14037816.300000001</v>
      </c>
      <c r="O427" s="32">
        <v>393367</v>
      </c>
      <c r="P427" s="105">
        <v>10106644.59</v>
      </c>
      <c r="Q427" s="105">
        <v>283093.75</v>
      </c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18876731.77</v>
      </c>
      <c r="F428" s="104"/>
      <c r="G428" s="104"/>
      <c r="H428" s="113">
        <v>0</v>
      </c>
      <c r="I428" s="113">
        <v>4905597.47</v>
      </c>
      <c r="J428" s="31">
        <v>0</v>
      </c>
      <c r="K428" s="32">
        <v>2760341.08</v>
      </c>
      <c r="L428" s="113">
        <v>0</v>
      </c>
      <c r="M428" s="113">
        <v>3543248.59</v>
      </c>
      <c r="N428" s="31">
        <v>0</v>
      </c>
      <c r="O428" s="32">
        <v>4678287.51</v>
      </c>
      <c r="P428" s="113">
        <v>0</v>
      </c>
      <c r="Q428" s="113">
        <v>2989257.12</v>
      </c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8"/>
        <v>31499823.25</v>
      </c>
      <c r="E429" s="24">
        <f t="shared" si="8"/>
        <v>446820.6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>
        <v>2650594.25</v>
      </c>
      <c r="K429" s="32">
        <v>54203.5</v>
      </c>
      <c r="L429" s="113">
        <v>18765617</v>
      </c>
      <c r="M429" s="113">
        <v>61890</v>
      </c>
      <c r="N429" s="31">
        <v>2435302.5</v>
      </c>
      <c r="O429" s="32">
        <v>90448</v>
      </c>
      <c r="P429" s="113">
        <v>2572659.75</v>
      </c>
      <c r="Q429" s="113">
        <v>185429</v>
      </c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10762</v>
      </c>
      <c r="F430" s="104">
        <v>0</v>
      </c>
      <c r="G430" s="104">
        <v>1690</v>
      </c>
      <c r="H430" s="105">
        <v>0</v>
      </c>
      <c r="I430" s="105">
        <v>2236.5</v>
      </c>
      <c r="J430" s="106">
        <v>0</v>
      </c>
      <c r="K430" s="107">
        <v>0</v>
      </c>
      <c r="L430" s="105">
        <v>0</v>
      </c>
      <c r="M430" s="105">
        <v>455.5</v>
      </c>
      <c r="N430" s="106">
        <v>0</v>
      </c>
      <c r="O430" s="107">
        <v>5735</v>
      </c>
      <c r="P430" s="113">
        <v>0</v>
      </c>
      <c r="Q430" s="113">
        <v>645</v>
      </c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1000000</v>
      </c>
      <c r="F433" s="104"/>
      <c r="G433" s="104"/>
      <c r="H433" s="105">
        <v>0</v>
      </c>
      <c r="I433" s="105">
        <v>1000000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1601</v>
      </c>
      <c r="D434" s="21">
        <f t="shared" si="8"/>
        <v>61609.75</v>
      </c>
      <c r="E434" s="24">
        <f t="shared" si="8"/>
        <v>2403059.6</v>
      </c>
      <c r="F434" s="104">
        <v>0</v>
      </c>
      <c r="G434" s="104">
        <v>284434.25</v>
      </c>
      <c r="H434" s="105">
        <v>0</v>
      </c>
      <c r="I434" s="105">
        <v>340964.6</v>
      </c>
      <c r="J434" s="106">
        <v>0</v>
      </c>
      <c r="K434" s="107">
        <v>417370.25</v>
      </c>
      <c r="L434" s="105">
        <v>0</v>
      </c>
      <c r="M434" s="105">
        <v>372043</v>
      </c>
      <c r="N434" s="106">
        <v>61609.75</v>
      </c>
      <c r="O434" s="107">
        <v>471618.5</v>
      </c>
      <c r="P434" s="105">
        <v>0</v>
      </c>
      <c r="Q434" s="105">
        <v>516629</v>
      </c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16691422.560000001</v>
      </c>
      <c r="F435" s="104"/>
      <c r="G435" s="104"/>
      <c r="H435" s="105">
        <v>0</v>
      </c>
      <c r="I435" s="105">
        <v>3040350.84</v>
      </c>
      <c r="J435" s="106">
        <v>0</v>
      </c>
      <c r="K435" s="107">
        <v>3594613.21</v>
      </c>
      <c r="L435" s="105">
        <v>0</v>
      </c>
      <c r="M435" s="105">
        <v>3157833.85</v>
      </c>
      <c r="N435" s="106">
        <v>0</v>
      </c>
      <c r="O435" s="107">
        <v>3433547.66</v>
      </c>
      <c r="P435" s="105">
        <v>0</v>
      </c>
      <c r="Q435" s="105">
        <v>3465077</v>
      </c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1672</v>
      </c>
      <c r="D436" s="21">
        <f t="shared" si="8"/>
        <v>2680.65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>
        <v>2680.65</v>
      </c>
      <c r="M436" s="113">
        <v>0</v>
      </c>
      <c r="N436" s="31">
        <v>0</v>
      </c>
      <c r="O436" s="32">
        <v>0</v>
      </c>
      <c r="P436" s="105">
        <v>0</v>
      </c>
      <c r="Q436" s="105">
        <v>0</v>
      </c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1673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8"/>
        <v>145808.84</v>
      </c>
      <c r="E441" s="24">
        <f t="shared" si="8"/>
        <v>15960.5</v>
      </c>
      <c r="F441" s="104"/>
      <c r="G441" s="104"/>
      <c r="H441" s="105">
        <v>24016.59</v>
      </c>
      <c r="I441" s="105">
        <v>0</v>
      </c>
      <c r="J441" s="106">
        <v>22648.25</v>
      </c>
      <c r="K441" s="107">
        <v>0</v>
      </c>
      <c r="L441" s="105">
        <v>53991</v>
      </c>
      <c r="M441" s="105">
        <v>0</v>
      </c>
      <c r="N441" s="106">
        <v>37146</v>
      </c>
      <c r="O441" s="107">
        <v>15960.5</v>
      </c>
      <c r="P441" s="105">
        <v>8007</v>
      </c>
      <c r="Q441" s="105">
        <v>0</v>
      </c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8"/>
        <v>46212951.799999997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>
        <v>9242590.3599999994</v>
      </c>
      <c r="K445" s="107">
        <v>0</v>
      </c>
      <c r="L445" s="105">
        <v>9242590.3599999994</v>
      </c>
      <c r="M445" s="105">
        <v>0</v>
      </c>
      <c r="N445" s="106">
        <v>9242590.3599999994</v>
      </c>
      <c r="O445" s="107">
        <v>0</v>
      </c>
      <c r="P445" s="105">
        <v>9242590.3599999994</v>
      </c>
      <c r="Q445" s="105">
        <v>0</v>
      </c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1602</v>
      </c>
      <c r="C447" s="112" t="s">
        <v>1603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1604</v>
      </c>
      <c r="C448" s="112" t="s">
        <v>1605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8"/>
        <v>3362273.33</v>
      </c>
      <c r="E449" s="24">
        <f t="shared" si="8"/>
        <v>6773158.4500000002</v>
      </c>
      <c r="F449" s="104">
        <v>0</v>
      </c>
      <c r="G449" s="104">
        <v>47600</v>
      </c>
      <c r="H449" s="113">
        <v>0</v>
      </c>
      <c r="I449" s="113">
        <v>3425778.33</v>
      </c>
      <c r="J449" s="31">
        <v>3362273.33</v>
      </c>
      <c r="K449" s="32">
        <v>1323408.99</v>
      </c>
      <c r="L449" s="113">
        <v>0</v>
      </c>
      <c r="M449" s="113">
        <v>628268.43999999994</v>
      </c>
      <c r="N449" s="31">
        <v>0</v>
      </c>
      <c r="O449" s="32">
        <v>530590.61</v>
      </c>
      <c r="P449" s="105">
        <v>0</v>
      </c>
      <c r="Q449" s="105">
        <v>817512.08</v>
      </c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8"/>
        <v>255</v>
      </c>
      <c r="E450" s="24">
        <f t="shared" si="8"/>
        <v>15945004</v>
      </c>
      <c r="F450" s="104">
        <v>0</v>
      </c>
      <c r="G450" s="104">
        <v>2660685</v>
      </c>
      <c r="H450" s="113">
        <v>0</v>
      </c>
      <c r="I450" s="113">
        <v>2439621.25</v>
      </c>
      <c r="J450" s="31">
        <v>0</v>
      </c>
      <c r="K450" s="32">
        <v>2749925</v>
      </c>
      <c r="L450" s="113">
        <v>0</v>
      </c>
      <c r="M450" s="113">
        <v>2504568</v>
      </c>
      <c r="N450" s="31">
        <v>0</v>
      </c>
      <c r="O450" s="32">
        <v>2545347.25</v>
      </c>
      <c r="P450" s="113">
        <v>255</v>
      </c>
      <c r="Q450" s="113">
        <v>3044857.5</v>
      </c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si="8"/>
        <v>715932.75</v>
      </c>
      <c r="E451" s="24">
        <f t="shared" si="8"/>
        <v>16596793.76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>
        <v>83884</v>
      </c>
      <c r="K451" s="32">
        <v>2562957.75</v>
      </c>
      <c r="L451" s="113">
        <v>227880</v>
      </c>
      <c r="M451" s="113">
        <v>3114399.5</v>
      </c>
      <c r="N451" s="31">
        <v>109595.75</v>
      </c>
      <c r="O451" s="32">
        <v>2133635.5</v>
      </c>
      <c r="P451" s="113">
        <v>121881</v>
      </c>
      <c r="Q451" s="113">
        <v>4155532.51</v>
      </c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8524.25</v>
      </c>
      <c r="E452" s="24">
        <f t="shared" si="9"/>
        <v>343696.9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>
        <v>4600</v>
      </c>
      <c r="K452" s="107">
        <v>88912.25</v>
      </c>
      <c r="L452" s="105">
        <v>0</v>
      </c>
      <c r="M452" s="105">
        <v>70405.5</v>
      </c>
      <c r="N452" s="106">
        <v>2164.25</v>
      </c>
      <c r="O452" s="107">
        <v>54039.15</v>
      </c>
      <c r="P452" s="113">
        <v>0</v>
      </c>
      <c r="Q452" s="113">
        <v>43931.5</v>
      </c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9"/>
        <v>929923.25</v>
      </c>
      <c r="E453" s="24">
        <f t="shared" si="9"/>
        <v>2903065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>
        <v>34698.5</v>
      </c>
      <c r="K453" s="107">
        <v>309768.5</v>
      </c>
      <c r="L453" s="105">
        <v>0</v>
      </c>
      <c r="M453" s="105">
        <v>759661.5</v>
      </c>
      <c r="N453" s="106">
        <v>409545</v>
      </c>
      <c r="O453" s="107">
        <v>317342</v>
      </c>
      <c r="P453" s="105">
        <v>200232.5</v>
      </c>
      <c r="Q453" s="105">
        <v>629021.5</v>
      </c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1606</v>
      </c>
      <c r="C454" s="112" t="s">
        <v>1607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>
        <v>0</v>
      </c>
      <c r="K454" s="32">
        <v>0</v>
      </c>
      <c r="L454" s="113">
        <v>0</v>
      </c>
      <c r="M454" s="113">
        <v>0</v>
      </c>
      <c r="N454" s="31">
        <v>0</v>
      </c>
      <c r="O454" s="32">
        <v>0</v>
      </c>
      <c r="P454" s="105">
        <v>0</v>
      </c>
      <c r="Q454" s="105">
        <v>0</v>
      </c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1608</v>
      </c>
      <c r="C455" s="112" t="s">
        <v>1609</v>
      </c>
      <c r="D455" s="21">
        <f t="shared" si="9"/>
        <v>0</v>
      </c>
      <c r="E455" s="24">
        <f t="shared" si="9"/>
        <v>30000</v>
      </c>
      <c r="F455" s="104"/>
      <c r="G455" s="104"/>
      <c r="H455" s="113"/>
      <c r="I455" s="113"/>
      <c r="J455" s="31"/>
      <c r="K455" s="32"/>
      <c r="L455" s="113">
        <v>0</v>
      </c>
      <c r="M455" s="113">
        <v>30000</v>
      </c>
      <c r="N455" s="31">
        <v>0</v>
      </c>
      <c r="O455" s="32">
        <v>0</v>
      </c>
      <c r="P455" s="113">
        <v>0</v>
      </c>
      <c r="Q455" s="113">
        <v>0</v>
      </c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9"/>
        <v>12526</v>
      </c>
      <c r="E456" s="24">
        <f t="shared" si="9"/>
        <v>1681030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>
        <v>9991.5</v>
      </c>
      <c r="K456" s="32">
        <v>160605.25</v>
      </c>
      <c r="L456" s="113">
        <v>933.25</v>
      </c>
      <c r="M456" s="113">
        <v>73685.5</v>
      </c>
      <c r="N456" s="31">
        <v>390</v>
      </c>
      <c r="O456" s="32">
        <v>305819.75</v>
      </c>
      <c r="P456" s="113">
        <v>1115.25</v>
      </c>
      <c r="Q456" s="113">
        <v>285906</v>
      </c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9"/>
        <v>34811.25</v>
      </c>
      <c r="E457" s="24">
        <f t="shared" si="9"/>
        <v>1499240.5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>
        <v>0</v>
      </c>
      <c r="K457" s="107">
        <v>138868.25</v>
      </c>
      <c r="L457" s="105">
        <v>1017.75</v>
      </c>
      <c r="M457" s="105">
        <v>115537.75</v>
      </c>
      <c r="N457" s="106">
        <v>13228.75</v>
      </c>
      <c r="O457" s="107">
        <v>561373</v>
      </c>
      <c r="P457" s="113">
        <v>11650</v>
      </c>
      <c r="Q457" s="113">
        <v>246870.25</v>
      </c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9"/>
        <v>720922.8</v>
      </c>
      <c r="E459" s="24">
        <f t="shared" si="9"/>
        <v>5250857.8</v>
      </c>
      <c r="F459" s="104"/>
      <c r="G459" s="104"/>
      <c r="H459" s="105">
        <v>0</v>
      </c>
      <c r="I459" s="105">
        <v>1102207.2</v>
      </c>
      <c r="J459" s="106">
        <v>0</v>
      </c>
      <c r="K459" s="107">
        <v>1649870.4</v>
      </c>
      <c r="L459" s="105">
        <v>0</v>
      </c>
      <c r="M459" s="105">
        <v>0</v>
      </c>
      <c r="N459" s="106">
        <v>0</v>
      </c>
      <c r="O459" s="107">
        <v>1777857.4</v>
      </c>
      <c r="P459" s="105">
        <v>720922.8</v>
      </c>
      <c r="Q459" s="105">
        <v>720922.8</v>
      </c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9"/>
        <v>17352808.030000001</v>
      </c>
      <c r="E460" s="24">
        <f t="shared" si="9"/>
        <v>2667813.15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>
        <v>1867470.23</v>
      </c>
      <c r="K460" s="107">
        <v>0</v>
      </c>
      <c r="L460" s="105">
        <v>1622113.23</v>
      </c>
      <c r="M460" s="105">
        <v>0</v>
      </c>
      <c r="N460" s="106">
        <v>1662139.48</v>
      </c>
      <c r="O460" s="107">
        <v>0</v>
      </c>
      <c r="P460" s="105">
        <v>6198130.2300000004</v>
      </c>
      <c r="Q460" s="105">
        <v>255</v>
      </c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9"/>
        <v>15602779.209999997</v>
      </c>
      <c r="E461" s="24">
        <f t="shared" si="9"/>
        <v>3232550.5200000005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>
        <v>1538004.27</v>
      </c>
      <c r="K461" s="32">
        <v>30000</v>
      </c>
      <c r="L461" s="113">
        <v>1915780.02</v>
      </c>
      <c r="M461" s="113">
        <v>330</v>
      </c>
      <c r="N461" s="31">
        <v>1162566.02</v>
      </c>
      <c r="O461" s="32">
        <v>66060</v>
      </c>
      <c r="P461" s="105">
        <v>6070443.6399999997</v>
      </c>
      <c r="Q461" s="105">
        <v>735612.8</v>
      </c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1550000</v>
      </c>
      <c r="F464" s="104"/>
      <c r="G464" s="104"/>
      <c r="H464" s="113">
        <v>0</v>
      </c>
      <c r="I464" s="113">
        <v>850000</v>
      </c>
      <c r="J464" s="31">
        <v>0</v>
      </c>
      <c r="K464" s="32">
        <v>0</v>
      </c>
      <c r="L464" s="113">
        <v>0</v>
      </c>
      <c r="M464" s="113">
        <v>700000</v>
      </c>
      <c r="N464" s="31">
        <v>0</v>
      </c>
      <c r="O464" s="32">
        <v>0</v>
      </c>
      <c r="P464" s="105">
        <v>0</v>
      </c>
      <c r="Q464" s="105">
        <v>0</v>
      </c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121576.25</v>
      </c>
      <c r="F467" s="104">
        <v>0</v>
      </c>
      <c r="G467" s="104">
        <v>36189</v>
      </c>
      <c r="H467" s="105">
        <v>0</v>
      </c>
      <c r="I467" s="105">
        <v>17602</v>
      </c>
      <c r="J467" s="106">
        <v>0</v>
      </c>
      <c r="K467" s="107">
        <v>17711.75</v>
      </c>
      <c r="L467" s="105">
        <v>0</v>
      </c>
      <c r="M467" s="105">
        <v>18846</v>
      </c>
      <c r="N467" s="106">
        <v>0</v>
      </c>
      <c r="O467" s="107">
        <v>11065.25</v>
      </c>
      <c r="P467" s="113">
        <v>0</v>
      </c>
      <c r="Q467" s="113">
        <v>20162.25</v>
      </c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92413.5</v>
      </c>
      <c r="F468" s="104">
        <v>0</v>
      </c>
      <c r="G468" s="104">
        <v>13115.5</v>
      </c>
      <c r="H468" s="113">
        <v>0</v>
      </c>
      <c r="I468" s="113">
        <v>14930.75</v>
      </c>
      <c r="J468" s="31">
        <v>0</v>
      </c>
      <c r="K468" s="32">
        <v>6911.5</v>
      </c>
      <c r="L468" s="113">
        <v>0</v>
      </c>
      <c r="M468" s="113">
        <v>5402.5</v>
      </c>
      <c r="N468" s="31">
        <v>0</v>
      </c>
      <c r="O468" s="32">
        <v>4596.5</v>
      </c>
      <c r="P468" s="105">
        <v>0</v>
      </c>
      <c r="Q468" s="105">
        <v>47456.75</v>
      </c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1674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1675</v>
      </c>
      <c r="D473" s="21">
        <f t="shared" si="9"/>
        <v>0</v>
      </c>
      <c r="E473" s="24">
        <f t="shared" si="9"/>
        <v>13799.11</v>
      </c>
      <c r="F473" s="104"/>
      <c r="G473" s="104"/>
      <c r="H473" s="105">
        <v>0</v>
      </c>
      <c r="I473" s="105">
        <v>13799.11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0</v>
      </c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1676</v>
      </c>
      <c r="D474" s="21">
        <f t="shared" si="9"/>
        <v>700</v>
      </c>
      <c r="E474" s="24">
        <f t="shared" si="9"/>
        <v>16771.129999999997</v>
      </c>
      <c r="F474" s="104">
        <v>0</v>
      </c>
      <c r="G474" s="104">
        <v>165</v>
      </c>
      <c r="H474" s="105">
        <v>0</v>
      </c>
      <c r="I474" s="105">
        <v>2229</v>
      </c>
      <c r="J474" s="106">
        <v>0</v>
      </c>
      <c r="K474" s="107">
        <v>0</v>
      </c>
      <c r="L474" s="105">
        <v>0</v>
      </c>
      <c r="M474" s="105">
        <v>2664</v>
      </c>
      <c r="N474" s="106">
        <v>700</v>
      </c>
      <c r="O474" s="107">
        <v>2902</v>
      </c>
      <c r="P474" s="105">
        <v>0</v>
      </c>
      <c r="Q474" s="105">
        <v>8811.1299999999992</v>
      </c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174740.5</v>
      </c>
      <c r="F475" s="104">
        <v>0</v>
      </c>
      <c r="G475" s="104">
        <v>20637.25</v>
      </c>
      <c r="H475" s="113">
        <v>0</v>
      </c>
      <c r="I475" s="113">
        <v>16149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137954.25</v>
      </c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1677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9"/>
        <v>5450</v>
      </c>
      <c r="E477" s="24">
        <f t="shared" si="9"/>
        <v>0</v>
      </c>
      <c r="F477" s="104">
        <v>25</v>
      </c>
      <c r="G477" s="104">
        <v>0</v>
      </c>
      <c r="H477" s="113">
        <v>1289</v>
      </c>
      <c r="I477" s="113">
        <v>0</v>
      </c>
      <c r="J477" s="31">
        <v>0</v>
      </c>
      <c r="K477" s="32">
        <v>0</v>
      </c>
      <c r="L477" s="113">
        <v>0</v>
      </c>
      <c r="M477" s="113">
        <v>0</v>
      </c>
      <c r="N477" s="31">
        <v>3466</v>
      </c>
      <c r="O477" s="32">
        <v>0</v>
      </c>
      <c r="P477" s="113">
        <v>670</v>
      </c>
      <c r="Q477" s="113">
        <v>0</v>
      </c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275500</v>
      </c>
      <c r="F478" s="104">
        <v>0</v>
      </c>
      <c r="G478" s="104">
        <v>14000</v>
      </c>
      <c r="H478" s="113">
        <v>0</v>
      </c>
      <c r="I478" s="113">
        <v>14500</v>
      </c>
      <c r="J478" s="31">
        <v>0</v>
      </c>
      <c r="K478" s="32">
        <v>5500</v>
      </c>
      <c r="L478" s="113">
        <v>0</v>
      </c>
      <c r="M478" s="113">
        <v>77500</v>
      </c>
      <c r="N478" s="31">
        <v>0</v>
      </c>
      <c r="O478" s="32">
        <v>85500</v>
      </c>
      <c r="P478" s="113">
        <v>0</v>
      </c>
      <c r="Q478" s="113">
        <v>78500</v>
      </c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56150.75</v>
      </c>
      <c r="F482" s="104">
        <v>0</v>
      </c>
      <c r="G482" s="104">
        <v>14265.5</v>
      </c>
      <c r="H482" s="113">
        <v>0</v>
      </c>
      <c r="I482" s="113">
        <v>10269.5</v>
      </c>
      <c r="J482" s="31">
        <v>0</v>
      </c>
      <c r="K482" s="32">
        <v>2806</v>
      </c>
      <c r="L482" s="113">
        <v>0</v>
      </c>
      <c r="M482" s="113">
        <v>10344.75</v>
      </c>
      <c r="N482" s="31">
        <v>0</v>
      </c>
      <c r="O482" s="32">
        <v>7990</v>
      </c>
      <c r="P482" s="113">
        <v>0</v>
      </c>
      <c r="Q482" s="113">
        <v>10475</v>
      </c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>
        <v>0</v>
      </c>
      <c r="K483" s="107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9"/>
        <v>24713.5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>
        <v>275</v>
      </c>
      <c r="K484" s="32">
        <v>0</v>
      </c>
      <c r="L484" s="113">
        <v>1706</v>
      </c>
      <c r="M484" s="113">
        <v>0</v>
      </c>
      <c r="N484" s="31">
        <v>2837.5</v>
      </c>
      <c r="O484" s="32">
        <v>0</v>
      </c>
      <c r="P484" s="105">
        <v>11585</v>
      </c>
      <c r="Q484" s="105">
        <v>0</v>
      </c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9"/>
        <v>94507.51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>
        <v>0</v>
      </c>
      <c r="K485" s="32">
        <v>0</v>
      </c>
      <c r="L485" s="113">
        <v>0</v>
      </c>
      <c r="M485" s="113">
        <v>0</v>
      </c>
      <c r="N485" s="31">
        <v>78813.89</v>
      </c>
      <c r="O485" s="32">
        <v>0</v>
      </c>
      <c r="P485" s="113">
        <v>0</v>
      </c>
      <c r="Q485" s="113">
        <v>0</v>
      </c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112036.55</v>
      </c>
      <c r="F486" s="104">
        <v>0</v>
      </c>
      <c r="G486" s="104">
        <v>84533.46</v>
      </c>
      <c r="H486" s="105">
        <v>0</v>
      </c>
      <c r="I486" s="105">
        <v>0</v>
      </c>
      <c r="J486" s="106">
        <v>0</v>
      </c>
      <c r="K486" s="107">
        <v>0</v>
      </c>
      <c r="L486" s="105">
        <v>0</v>
      </c>
      <c r="M486" s="105">
        <v>3800</v>
      </c>
      <c r="N486" s="106">
        <v>0</v>
      </c>
      <c r="O486" s="107">
        <v>20932.16</v>
      </c>
      <c r="P486" s="113">
        <v>0</v>
      </c>
      <c r="Q486" s="113">
        <v>2770.93</v>
      </c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9"/>
        <v>1025</v>
      </c>
      <c r="E487" s="24">
        <f t="shared" si="9"/>
        <v>334126</v>
      </c>
      <c r="F487" s="104">
        <v>0</v>
      </c>
      <c r="G487" s="104">
        <v>45955</v>
      </c>
      <c r="H487" s="113">
        <v>0</v>
      </c>
      <c r="I487" s="113">
        <v>90498.5</v>
      </c>
      <c r="J487" s="31">
        <v>0</v>
      </c>
      <c r="K487" s="32">
        <v>37700.5</v>
      </c>
      <c r="L487" s="113">
        <v>1025</v>
      </c>
      <c r="M487" s="113">
        <v>56416</v>
      </c>
      <c r="N487" s="31">
        <v>0</v>
      </c>
      <c r="O487" s="32">
        <v>33231.5</v>
      </c>
      <c r="P487" s="105">
        <v>0</v>
      </c>
      <c r="Q487" s="105">
        <v>70324.5</v>
      </c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1217699.25</v>
      </c>
      <c r="F488" s="104">
        <v>0</v>
      </c>
      <c r="G488" s="104">
        <v>73358.5</v>
      </c>
      <c r="H488" s="113">
        <v>0</v>
      </c>
      <c r="I488" s="113">
        <v>222445.25</v>
      </c>
      <c r="J488" s="31">
        <v>0</v>
      </c>
      <c r="K488" s="32">
        <v>119057.25</v>
      </c>
      <c r="L488" s="113">
        <v>0</v>
      </c>
      <c r="M488" s="113">
        <v>65867.5</v>
      </c>
      <c r="N488" s="31">
        <v>0</v>
      </c>
      <c r="O488" s="32">
        <v>274994.75</v>
      </c>
      <c r="P488" s="113">
        <v>0</v>
      </c>
      <c r="Q488" s="113">
        <v>461976</v>
      </c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9"/>
        <v>334076</v>
      </c>
      <c r="E490" s="24">
        <f t="shared" si="9"/>
        <v>1216499.47</v>
      </c>
      <c r="F490" s="104"/>
      <c r="G490" s="104"/>
      <c r="H490" s="105">
        <v>136453.5</v>
      </c>
      <c r="I490" s="105">
        <v>1215524.47</v>
      </c>
      <c r="J490" s="106">
        <v>37700.5</v>
      </c>
      <c r="K490" s="107">
        <v>0</v>
      </c>
      <c r="L490" s="105">
        <v>56366</v>
      </c>
      <c r="M490" s="105">
        <v>975</v>
      </c>
      <c r="N490" s="106">
        <v>33231.5</v>
      </c>
      <c r="O490" s="107">
        <v>0</v>
      </c>
      <c r="P490" s="113">
        <v>70324.5</v>
      </c>
      <c r="Q490" s="113">
        <v>0</v>
      </c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9"/>
        <v>7800</v>
      </c>
      <c r="E494" s="24">
        <f t="shared" si="9"/>
        <v>479690</v>
      </c>
      <c r="F494" s="104"/>
      <c r="G494" s="104"/>
      <c r="H494" s="113"/>
      <c r="I494" s="113"/>
      <c r="J494" s="31"/>
      <c r="K494" s="32"/>
      <c r="L494" s="113">
        <v>0</v>
      </c>
      <c r="M494" s="113">
        <v>479690</v>
      </c>
      <c r="N494" s="31">
        <v>0</v>
      </c>
      <c r="O494" s="32">
        <v>0</v>
      </c>
      <c r="P494" s="113">
        <v>7800</v>
      </c>
      <c r="Q494" s="113">
        <v>0</v>
      </c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1678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3852998</v>
      </c>
      <c r="F498" s="104">
        <v>0</v>
      </c>
      <c r="G498" s="104">
        <v>613500</v>
      </c>
      <c r="H498" s="105">
        <v>0</v>
      </c>
      <c r="I498" s="105">
        <v>351100</v>
      </c>
      <c r="J498" s="106">
        <v>0</v>
      </c>
      <c r="K498" s="107">
        <v>1418353</v>
      </c>
      <c r="L498" s="105">
        <v>0</v>
      </c>
      <c r="M498" s="105">
        <v>28815</v>
      </c>
      <c r="N498" s="106">
        <v>0</v>
      </c>
      <c r="O498" s="107">
        <v>944500</v>
      </c>
      <c r="P498" s="113">
        <v>0</v>
      </c>
      <c r="Q498" s="113">
        <v>496730</v>
      </c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3561716</v>
      </c>
      <c r="F499" s="104">
        <v>0</v>
      </c>
      <c r="G499" s="104">
        <v>3126266</v>
      </c>
      <c r="H499" s="113">
        <v>0</v>
      </c>
      <c r="I499" s="113">
        <v>73500</v>
      </c>
      <c r="J499" s="31">
        <v>0</v>
      </c>
      <c r="K499" s="32">
        <v>90000</v>
      </c>
      <c r="L499" s="113">
        <v>0</v>
      </c>
      <c r="M499" s="113">
        <v>0</v>
      </c>
      <c r="N499" s="31">
        <v>0</v>
      </c>
      <c r="O499" s="32">
        <v>175000</v>
      </c>
      <c r="P499" s="105">
        <v>0</v>
      </c>
      <c r="Q499" s="105">
        <v>96950</v>
      </c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128349.45999999999</v>
      </c>
      <c r="F501" s="104"/>
      <c r="G501" s="104"/>
      <c r="H501" s="113"/>
      <c r="I501" s="113"/>
      <c r="J501" s="31"/>
      <c r="K501" s="32"/>
      <c r="L501" s="113">
        <v>0</v>
      </c>
      <c r="M501" s="113">
        <v>84100.92</v>
      </c>
      <c r="N501" s="31">
        <v>0</v>
      </c>
      <c r="O501" s="32">
        <v>0</v>
      </c>
      <c r="P501" s="113">
        <v>0</v>
      </c>
      <c r="Q501" s="113">
        <v>44248.54</v>
      </c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90000</v>
      </c>
      <c r="F503" s="104"/>
      <c r="G503" s="104"/>
      <c r="H503" s="113"/>
      <c r="I503" s="113"/>
      <c r="J503" s="31"/>
      <c r="K503" s="32"/>
      <c r="L503" s="113"/>
      <c r="M503" s="113"/>
      <c r="N503" s="31">
        <v>0</v>
      </c>
      <c r="O503" s="32">
        <v>90000</v>
      </c>
      <c r="P503" s="113">
        <v>0</v>
      </c>
      <c r="Q503" s="113">
        <v>0</v>
      </c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144367287.75</v>
      </c>
      <c r="F505" s="104">
        <v>0</v>
      </c>
      <c r="G505" s="104">
        <v>23273130</v>
      </c>
      <c r="H505" s="105">
        <v>0</v>
      </c>
      <c r="I505" s="105">
        <v>562358.71</v>
      </c>
      <c r="J505" s="106">
        <v>0</v>
      </c>
      <c r="K505" s="107">
        <v>24388182.059999999</v>
      </c>
      <c r="L505" s="105">
        <v>0</v>
      </c>
      <c r="M505" s="105">
        <v>48030447.689999998</v>
      </c>
      <c r="N505" s="106">
        <v>0</v>
      </c>
      <c r="O505" s="107">
        <v>24107794.289999999</v>
      </c>
      <c r="P505" s="105">
        <v>0</v>
      </c>
      <c r="Q505" s="105">
        <v>24005375</v>
      </c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9783883.2199999988</v>
      </c>
      <c r="F507" s="104">
        <v>0</v>
      </c>
      <c r="G507" s="104">
        <v>31985</v>
      </c>
      <c r="H507" s="113">
        <v>0</v>
      </c>
      <c r="I507" s="113">
        <v>1423535</v>
      </c>
      <c r="J507" s="31">
        <v>0</v>
      </c>
      <c r="K507" s="32">
        <v>3809553.77</v>
      </c>
      <c r="L507" s="113">
        <v>0</v>
      </c>
      <c r="M507" s="113">
        <v>1462008.71</v>
      </c>
      <c r="N507" s="31">
        <v>0</v>
      </c>
      <c r="O507" s="32">
        <v>1492635.37</v>
      </c>
      <c r="P507" s="105">
        <v>0</v>
      </c>
      <c r="Q507" s="105">
        <v>1564165.37</v>
      </c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7970463.8999999994</v>
      </c>
      <c r="F510" s="104">
        <v>0</v>
      </c>
      <c r="G510" s="104">
        <v>1328817.05</v>
      </c>
      <c r="H510" s="105">
        <v>0</v>
      </c>
      <c r="I510" s="105">
        <v>227342</v>
      </c>
      <c r="J510" s="106">
        <v>0</v>
      </c>
      <c r="K510" s="107">
        <v>1329758.58</v>
      </c>
      <c r="L510" s="105">
        <v>0</v>
      </c>
      <c r="M510" s="105">
        <v>2423030.7999999998</v>
      </c>
      <c r="N510" s="106">
        <v>0</v>
      </c>
      <c r="O510" s="107">
        <v>1506089.97</v>
      </c>
      <c r="P510" s="105">
        <v>0</v>
      </c>
      <c r="Q510" s="105">
        <v>1155425.5</v>
      </c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1610</v>
      </c>
      <c r="C512" s="112" t="s">
        <v>1611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12740</v>
      </c>
      <c r="F520" s="104">
        <v>0</v>
      </c>
      <c r="G520" s="104">
        <v>3500</v>
      </c>
      <c r="H520" s="113">
        <v>0</v>
      </c>
      <c r="I520" s="113">
        <v>0</v>
      </c>
      <c r="J520" s="31">
        <v>0</v>
      </c>
      <c r="K520" s="32">
        <v>0</v>
      </c>
      <c r="L520" s="113">
        <v>0</v>
      </c>
      <c r="M520" s="113">
        <v>0</v>
      </c>
      <c r="N520" s="31">
        <v>0</v>
      </c>
      <c r="O520" s="32">
        <v>9240</v>
      </c>
      <c r="P520" s="113">
        <v>0</v>
      </c>
      <c r="Q520" s="113">
        <v>0</v>
      </c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1014</v>
      </c>
      <c r="F521" s="104"/>
      <c r="G521" s="104"/>
      <c r="H521" s="105"/>
      <c r="I521" s="105"/>
      <c r="J521" s="106">
        <v>0</v>
      </c>
      <c r="K521" s="107">
        <v>1014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0</v>
      </c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169548.5</v>
      </c>
      <c r="F522" s="104">
        <v>0</v>
      </c>
      <c r="G522" s="104">
        <v>64623.5</v>
      </c>
      <c r="H522" s="105">
        <v>0</v>
      </c>
      <c r="I522" s="105">
        <v>22665</v>
      </c>
      <c r="J522" s="106">
        <v>0</v>
      </c>
      <c r="K522" s="107">
        <v>29336</v>
      </c>
      <c r="L522" s="105">
        <v>0</v>
      </c>
      <c r="M522" s="105">
        <v>17045</v>
      </c>
      <c r="N522" s="106">
        <v>0</v>
      </c>
      <c r="O522" s="107">
        <v>23162</v>
      </c>
      <c r="P522" s="105">
        <v>0</v>
      </c>
      <c r="Q522" s="105">
        <v>12717</v>
      </c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0"/>
        <v>57886</v>
      </c>
      <c r="E526" s="24">
        <f t="shared" si="10"/>
        <v>1523286.4500000002</v>
      </c>
      <c r="F526" s="104">
        <v>0</v>
      </c>
      <c r="G526" s="104">
        <v>12380</v>
      </c>
      <c r="H526" s="105">
        <v>0</v>
      </c>
      <c r="I526" s="105">
        <v>36030</v>
      </c>
      <c r="J526" s="106">
        <v>0</v>
      </c>
      <c r="K526" s="107">
        <v>31612.82</v>
      </c>
      <c r="L526" s="105">
        <v>0</v>
      </c>
      <c r="M526" s="105">
        <v>732688</v>
      </c>
      <c r="N526" s="106">
        <v>0</v>
      </c>
      <c r="O526" s="107">
        <v>610515.63</v>
      </c>
      <c r="P526" s="105">
        <v>57886</v>
      </c>
      <c r="Q526" s="105">
        <v>100060</v>
      </c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6540</v>
      </c>
      <c r="F527" s="104">
        <v>0</v>
      </c>
      <c r="G527" s="104">
        <v>1830</v>
      </c>
      <c r="H527" s="113">
        <v>0</v>
      </c>
      <c r="I527" s="113">
        <v>1170</v>
      </c>
      <c r="J527" s="31">
        <v>0</v>
      </c>
      <c r="K527" s="32">
        <v>870</v>
      </c>
      <c r="L527" s="113">
        <v>0</v>
      </c>
      <c r="M527" s="113">
        <v>780</v>
      </c>
      <c r="N527" s="31">
        <v>0</v>
      </c>
      <c r="O527" s="32">
        <v>600</v>
      </c>
      <c r="P527" s="105">
        <v>0</v>
      </c>
      <c r="Q527" s="105">
        <v>1290</v>
      </c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1679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1680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1681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513600</v>
      </c>
      <c r="F533" s="104">
        <v>0</v>
      </c>
      <c r="G533" s="104">
        <v>155065</v>
      </c>
      <c r="H533" s="105">
        <v>0</v>
      </c>
      <c r="I533" s="105">
        <v>59000</v>
      </c>
      <c r="J533" s="106">
        <v>0</v>
      </c>
      <c r="K533" s="107">
        <v>37625</v>
      </c>
      <c r="L533" s="105">
        <v>0</v>
      </c>
      <c r="M533" s="105">
        <v>0</v>
      </c>
      <c r="N533" s="106">
        <v>0</v>
      </c>
      <c r="O533" s="107">
        <v>50000</v>
      </c>
      <c r="P533" s="105">
        <v>0</v>
      </c>
      <c r="Q533" s="105">
        <v>211910</v>
      </c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1682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>
        <v>0</v>
      </c>
      <c r="K534" s="107">
        <v>0</v>
      </c>
      <c r="L534" s="105">
        <v>0</v>
      </c>
      <c r="M534" s="105">
        <v>0</v>
      </c>
      <c r="N534" s="106">
        <v>0</v>
      </c>
      <c r="O534" s="107">
        <v>0</v>
      </c>
      <c r="P534" s="105">
        <v>0</v>
      </c>
      <c r="Q534" s="105">
        <v>0</v>
      </c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1683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1684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734730</v>
      </c>
      <c r="F537" s="104">
        <v>0</v>
      </c>
      <c r="G537" s="104">
        <v>118920</v>
      </c>
      <c r="H537" s="105">
        <v>0</v>
      </c>
      <c r="I537" s="105">
        <v>122700</v>
      </c>
      <c r="J537" s="106">
        <v>0</v>
      </c>
      <c r="K537" s="107">
        <v>126540</v>
      </c>
      <c r="L537" s="105">
        <v>0</v>
      </c>
      <c r="M537" s="105">
        <v>109080</v>
      </c>
      <c r="N537" s="106">
        <v>0</v>
      </c>
      <c r="O537" s="107">
        <v>109740</v>
      </c>
      <c r="P537" s="105">
        <v>0</v>
      </c>
      <c r="Q537" s="105">
        <v>147750</v>
      </c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0"/>
        <v>117146089.28999999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>
        <v>19577170</v>
      </c>
      <c r="K538" s="32">
        <v>0</v>
      </c>
      <c r="L538" s="113">
        <v>39510530</v>
      </c>
      <c r="M538" s="113">
        <v>0</v>
      </c>
      <c r="N538" s="31">
        <v>19566429.289999999</v>
      </c>
      <c r="O538" s="32">
        <v>0</v>
      </c>
      <c r="P538" s="105">
        <v>19486580</v>
      </c>
      <c r="Q538" s="105">
        <v>0</v>
      </c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0"/>
        <v>7418943.6699999999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>
        <v>1266003.67</v>
      </c>
      <c r="K539" s="32">
        <v>0</v>
      </c>
      <c r="L539" s="113">
        <v>2517730</v>
      </c>
      <c r="M539" s="113">
        <v>0</v>
      </c>
      <c r="N539" s="31">
        <v>1256620</v>
      </c>
      <c r="O539" s="32">
        <v>0</v>
      </c>
      <c r="P539" s="113">
        <v>1239440</v>
      </c>
      <c r="Q539" s="113">
        <v>0</v>
      </c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1685</v>
      </c>
      <c r="D540" s="21">
        <f t="shared" si="10"/>
        <v>50000</v>
      </c>
      <c r="E540" s="24">
        <f t="shared" si="10"/>
        <v>0</v>
      </c>
      <c r="F540" s="104"/>
      <c r="G540" s="104"/>
      <c r="H540" s="105"/>
      <c r="I540" s="105"/>
      <c r="J540" s="106">
        <v>10000</v>
      </c>
      <c r="K540" s="107">
        <v>0</v>
      </c>
      <c r="L540" s="105">
        <v>20000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0"/>
        <v>6623266.0800000001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>
        <v>1190948.3899999999</v>
      </c>
      <c r="K541" s="107">
        <v>0</v>
      </c>
      <c r="L541" s="105">
        <v>2182217.69</v>
      </c>
      <c r="M541" s="105">
        <v>0</v>
      </c>
      <c r="N541" s="106">
        <v>1091300</v>
      </c>
      <c r="O541" s="107">
        <v>0</v>
      </c>
      <c r="P541" s="105">
        <v>1084300</v>
      </c>
      <c r="Q541" s="105">
        <v>0</v>
      </c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0"/>
        <v>493800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>
        <v>82300</v>
      </c>
      <c r="K542" s="32">
        <v>0</v>
      </c>
      <c r="L542" s="113">
        <v>164600</v>
      </c>
      <c r="M542" s="113">
        <v>0</v>
      </c>
      <c r="N542" s="31">
        <v>82300</v>
      </c>
      <c r="O542" s="32">
        <v>0</v>
      </c>
      <c r="P542" s="105">
        <v>82300</v>
      </c>
      <c r="Q542" s="105">
        <v>0</v>
      </c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0"/>
        <v>64973.52</v>
      </c>
      <c r="E544" s="24">
        <f t="shared" si="10"/>
        <v>0</v>
      </c>
      <c r="F544" s="104"/>
      <c r="G544" s="104"/>
      <c r="H544" s="113"/>
      <c r="I544" s="113"/>
      <c r="J544" s="31">
        <v>18717.12</v>
      </c>
      <c r="K544" s="32">
        <v>0</v>
      </c>
      <c r="L544" s="113">
        <v>24598.560000000001</v>
      </c>
      <c r="M544" s="113">
        <v>0</v>
      </c>
      <c r="N544" s="31">
        <v>10828.92</v>
      </c>
      <c r="O544" s="32">
        <v>0</v>
      </c>
      <c r="P544" s="105">
        <v>10828.92</v>
      </c>
      <c r="Q544" s="105">
        <v>0</v>
      </c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0"/>
        <v>6461.1</v>
      </c>
      <c r="E545" s="24">
        <f t="shared" si="10"/>
        <v>0</v>
      </c>
      <c r="F545" s="104"/>
      <c r="G545" s="104"/>
      <c r="H545" s="113"/>
      <c r="I545" s="113"/>
      <c r="J545" s="31">
        <v>1076.8499999999999</v>
      </c>
      <c r="K545" s="32">
        <v>0</v>
      </c>
      <c r="L545" s="113">
        <v>3230.55</v>
      </c>
      <c r="M545" s="113">
        <v>0</v>
      </c>
      <c r="N545" s="31">
        <v>1076.8499999999999</v>
      </c>
      <c r="O545" s="32">
        <v>0</v>
      </c>
      <c r="P545" s="113">
        <v>1076.8499999999999</v>
      </c>
      <c r="Q545" s="113">
        <v>0</v>
      </c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0"/>
        <v>8122.7999999999993</v>
      </c>
      <c r="E546" s="24">
        <f t="shared" si="10"/>
        <v>0</v>
      </c>
      <c r="F546" s="104"/>
      <c r="G546" s="104"/>
      <c r="H546" s="113"/>
      <c r="I546" s="113"/>
      <c r="J546" s="31">
        <v>5601.6</v>
      </c>
      <c r="K546" s="32">
        <v>0</v>
      </c>
      <c r="L546" s="113">
        <v>840.4</v>
      </c>
      <c r="M546" s="113">
        <v>0</v>
      </c>
      <c r="N546" s="31">
        <v>840.4</v>
      </c>
      <c r="O546" s="32">
        <v>0</v>
      </c>
      <c r="P546" s="113">
        <v>840.4</v>
      </c>
      <c r="Q546" s="113">
        <v>0</v>
      </c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0"/>
        <v>8122.7999999999993</v>
      </c>
      <c r="E547" s="24">
        <f t="shared" si="10"/>
        <v>0</v>
      </c>
      <c r="F547" s="104"/>
      <c r="G547" s="104"/>
      <c r="H547" s="113"/>
      <c r="I547" s="113"/>
      <c r="J547" s="31">
        <v>2521.1999999999998</v>
      </c>
      <c r="K547" s="32">
        <v>0</v>
      </c>
      <c r="L547" s="113">
        <v>1867.2</v>
      </c>
      <c r="M547" s="113">
        <v>0</v>
      </c>
      <c r="N547" s="31">
        <v>1867.2</v>
      </c>
      <c r="O547" s="32">
        <v>0</v>
      </c>
      <c r="P547" s="113">
        <v>1867.2</v>
      </c>
      <c r="Q547" s="113">
        <v>0</v>
      </c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0"/>
        <v>611760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>
        <v>108900</v>
      </c>
      <c r="K548" s="107">
        <v>0</v>
      </c>
      <c r="L548" s="105">
        <v>200450</v>
      </c>
      <c r="M548" s="105">
        <v>0</v>
      </c>
      <c r="N548" s="106">
        <v>101960</v>
      </c>
      <c r="O548" s="107">
        <v>0</v>
      </c>
      <c r="P548" s="113">
        <v>101960</v>
      </c>
      <c r="Q548" s="113">
        <v>0</v>
      </c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0"/>
        <v>7048380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>
        <v>1251310</v>
      </c>
      <c r="K549" s="107">
        <v>0</v>
      </c>
      <c r="L549" s="105">
        <v>2311170</v>
      </c>
      <c r="M549" s="105">
        <v>0</v>
      </c>
      <c r="N549" s="106">
        <v>1174730</v>
      </c>
      <c r="O549" s="107">
        <v>0</v>
      </c>
      <c r="P549" s="105">
        <v>1174730</v>
      </c>
      <c r="Q549" s="105">
        <v>0</v>
      </c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0"/>
        <v>7499403.4699999997</v>
      </c>
      <c r="E550" s="24">
        <f t="shared" si="10"/>
        <v>0</v>
      </c>
      <c r="F550" s="104">
        <v>1178532</v>
      </c>
      <c r="G550" s="104">
        <v>0</v>
      </c>
      <c r="H550" s="105">
        <v>1195629</v>
      </c>
      <c r="I550" s="105">
        <v>0</v>
      </c>
      <c r="J550" s="106">
        <v>1166183.97</v>
      </c>
      <c r="K550" s="107">
        <v>0</v>
      </c>
      <c r="L550" s="105">
        <v>1345764</v>
      </c>
      <c r="M550" s="105">
        <v>0</v>
      </c>
      <c r="N550" s="106">
        <v>1380075</v>
      </c>
      <c r="O550" s="107">
        <v>0</v>
      </c>
      <c r="P550" s="105">
        <v>1233219.5</v>
      </c>
      <c r="Q550" s="105">
        <v>0</v>
      </c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0"/>
        <v>3052720</v>
      </c>
      <c r="E551" s="24">
        <f t="shared" si="10"/>
        <v>53642</v>
      </c>
      <c r="F551" s="104">
        <v>478345</v>
      </c>
      <c r="G551" s="104">
        <v>0</v>
      </c>
      <c r="H551" s="113">
        <v>524240</v>
      </c>
      <c r="I551" s="113">
        <v>0</v>
      </c>
      <c r="J551" s="31">
        <v>596365</v>
      </c>
      <c r="K551" s="32">
        <v>0</v>
      </c>
      <c r="L551" s="113">
        <v>406580</v>
      </c>
      <c r="M551" s="113">
        <v>53642</v>
      </c>
      <c r="N551" s="31">
        <v>576880</v>
      </c>
      <c r="O551" s="32">
        <v>0</v>
      </c>
      <c r="P551" s="105">
        <v>470310</v>
      </c>
      <c r="Q551" s="105">
        <v>0</v>
      </c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0"/>
        <v>11943173.280000001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>
        <v>1986030</v>
      </c>
      <c r="K552" s="32">
        <v>0</v>
      </c>
      <c r="L552" s="113">
        <v>1994836.12</v>
      </c>
      <c r="M552" s="113">
        <v>0</v>
      </c>
      <c r="N552" s="31">
        <v>1994500</v>
      </c>
      <c r="O552" s="32">
        <v>0</v>
      </c>
      <c r="P552" s="113">
        <v>2004600</v>
      </c>
      <c r="Q552" s="113">
        <v>0</v>
      </c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0"/>
        <v>5085296.05</v>
      </c>
      <c r="E553" s="24">
        <f t="shared" si="10"/>
        <v>2</v>
      </c>
      <c r="F553" s="104">
        <v>835796.78</v>
      </c>
      <c r="G553" s="104">
        <v>0</v>
      </c>
      <c r="H553" s="105">
        <v>880069.27</v>
      </c>
      <c r="I553" s="105">
        <v>0</v>
      </c>
      <c r="J553" s="106">
        <v>845130</v>
      </c>
      <c r="K553" s="107">
        <v>0</v>
      </c>
      <c r="L553" s="105">
        <v>845130</v>
      </c>
      <c r="M553" s="105">
        <v>2</v>
      </c>
      <c r="N553" s="106">
        <v>845130</v>
      </c>
      <c r="O553" s="107">
        <v>0</v>
      </c>
      <c r="P553" s="113">
        <v>834040</v>
      </c>
      <c r="Q553" s="113">
        <v>0</v>
      </c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0"/>
        <v>3131768.71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>
        <v>527940</v>
      </c>
      <c r="K557" s="107">
        <v>0</v>
      </c>
      <c r="L557" s="105">
        <v>526910</v>
      </c>
      <c r="M557" s="105">
        <v>0</v>
      </c>
      <c r="N557" s="106">
        <v>512570</v>
      </c>
      <c r="O557" s="107">
        <v>0</v>
      </c>
      <c r="P557" s="105">
        <v>525920</v>
      </c>
      <c r="Q557" s="105">
        <v>0</v>
      </c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0"/>
        <v>76196.13</v>
      </c>
      <c r="E558" s="24">
        <f t="shared" si="10"/>
        <v>0</v>
      </c>
      <c r="F558" s="104"/>
      <c r="G558" s="104"/>
      <c r="H558" s="113"/>
      <c r="I558" s="113"/>
      <c r="J558" s="31">
        <v>926.13</v>
      </c>
      <c r="K558" s="32">
        <v>0</v>
      </c>
      <c r="L558" s="113">
        <v>38440</v>
      </c>
      <c r="M558" s="113">
        <v>0</v>
      </c>
      <c r="N558" s="31">
        <v>24285</v>
      </c>
      <c r="O558" s="32">
        <v>0</v>
      </c>
      <c r="P558" s="105">
        <v>12545</v>
      </c>
      <c r="Q558" s="105">
        <v>0</v>
      </c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0"/>
        <v>1675083.87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>
        <v>355683.87</v>
      </c>
      <c r="K564" s="32">
        <v>0</v>
      </c>
      <c r="L564" s="113">
        <v>524400</v>
      </c>
      <c r="M564" s="113">
        <v>0</v>
      </c>
      <c r="N564" s="31">
        <v>270600</v>
      </c>
      <c r="O564" s="32">
        <v>0</v>
      </c>
      <c r="P564" s="113">
        <v>270600</v>
      </c>
      <c r="Q564" s="113">
        <v>0</v>
      </c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0"/>
        <v>92000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>
        <v>17000</v>
      </c>
      <c r="K565" s="32">
        <v>0</v>
      </c>
      <c r="L565" s="113">
        <v>34000</v>
      </c>
      <c r="M565" s="113">
        <v>0</v>
      </c>
      <c r="N565" s="31">
        <v>17000</v>
      </c>
      <c r="O565" s="32">
        <v>0</v>
      </c>
      <c r="P565" s="113">
        <v>17000</v>
      </c>
      <c r="Q565" s="113">
        <v>0</v>
      </c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1612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1613</v>
      </c>
      <c r="C568" s="112" t="s">
        <v>1614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0"/>
        <v>2266507.46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>
        <v>378893.27</v>
      </c>
      <c r="K570" s="32">
        <v>0</v>
      </c>
      <c r="L570" s="113">
        <v>763896</v>
      </c>
      <c r="M570" s="113">
        <v>0</v>
      </c>
      <c r="N570" s="31">
        <v>378568.39</v>
      </c>
      <c r="O570" s="32">
        <v>0</v>
      </c>
      <c r="P570" s="113">
        <v>377703.8</v>
      </c>
      <c r="Q570" s="113">
        <v>0</v>
      </c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0"/>
        <v>3399761.1900000004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>
        <v>568339.91</v>
      </c>
      <c r="K571" s="32">
        <v>0</v>
      </c>
      <c r="L571" s="113">
        <v>1145844</v>
      </c>
      <c r="M571" s="113">
        <v>0</v>
      </c>
      <c r="N571" s="31">
        <v>567852.57999999996</v>
      </c>
      <c r="O571" s="32">
        <v>0</v>
      </c>
      <c r="P571" s="113">
        <v>566555.69999999995</v>
      </c>
      <c r="Q571" s="113">
        <v>0</v>
      </c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0"/>
        <v>211446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>
        <v>37541.4</v>
      </c>
      <c r="K572" s="32">
        <v>0</v>
      </c>
      <c r="L572" s="113">
        <v>69331.8</v>
      </c>
      <c r="M572" s="113">
        <v>0</v>
      </c>
      <c r="N572" s="31">
        <v>35241</v>
      </c>
      <c r="O572" s="32">
        <v>0</v>
      </c>
      <c r="P572" s="113">
        <v>35241</v>
      </c>
      <c r="Q572" s="113">
        <v>0</v>
      </c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0"/>
        <v>96803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>
        <v>17902</v>
      </c>
      <c r="K573" s="32">
        <v>0</v>
      </c>
      <c r="L573" s="113">
        <v>11328</v>
      </c>
      <c r="M573" s="113">
        <v>0</v>
      </c>
      <c r="N573" s="31">
        <v>10311</v>
      </c>
      <c r="O573" s="32">
        <v>0</v>
      </c>
      <c r="P573" s="113">
        <v>10725</v>
      </c>
      <c r="Q573" s="113">
        <v>0</v>
      </c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0"/>
        <v>777303.5</v>
      </c>
      <c r="E574" s="24">
        <f t="shared" si="10"/>
        <v>2</v>
      </c>
      <c r="F574" s="104">
        <v>83727</v>
      </c>
      <c r="G574" s="104">
        <v>0</v>
      </c>
      <c r="H574" s="113">
        <v>87405</v>
      </c>
      <c r="I574" s="113">
        <v>0</v>
      </c>
      <c r="J574" s="31">
        <v>177077</v>
      </c>
      <c r="K574" s="32">
        <v>0</v>
      </c>
      <c r="L574" s="113">
        <v>160671</v>
      </c>
      <c r="M574" s="113">
        <v>2</v>
      </c>
      <c r="N574" s="31">
        <v>136694</v>
      </c>
      <c r="O574" s="32">
        <v>0</v>
      </c>
      <c r="P574" s="113">
        <v>131729.5</v>
      </c>
      <c r="Q574" s="113">
        <v>0</v>
      </c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1615</v>
      </c>
      <c r="D576" s="21">
        <f t="shared" si="10"/>
        <v>199397.42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>
        <v>32691.599999999999</v>
      </c>
      <c r="K576" s="107">
        <v>0</v>
      </c>
      <c r="L576" s="105">
        <v>33078.559999999998</v>
      </c>
      <c r="M576" s="105">
        <v>0</v>
      </c>
      <c r="N576" s="106">
        <v>33275.4</v>
      </c>
      <c r="O576" s="107">
        <v>0</v>
      </c>
      <c r="P576" s="105">
        <v>33089.599999999999</v>
      </c>
      <c r="Q576" s="105">
        <v>0</v>
      </c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1686</v>
      </c>
      <c r="D577" s="21">
        <f t="shared" si="10"/>
        <v>7109621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>
        <v>1415735</v>
      </c>
      <c r="K577" s="32">
        <v>0</v>
      </c>
      <c r="L577" s="113">
        <v>1415128</v>
      </c>
      <c r="M577" s="113">
        <v>0</v>
      </c>
      <c r="N577" s="31">
        <v>1436774</v>
      </c>
      <c r="O577" s="32">
        <v>0</v>
      </c>
      <c r="P577" s="105">
        <v>1432517</v>
      </c>
      <c r="Q577" s="105">
        <v>0</v>
      </c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1687</v>
      </c>
      <c r="D578" s="21">
        <f t="shared" si="10"/>
        <v>436332</v>
      </c>
      <c r="E578" s="24">
        <f t="shared" si="10"/>
        <v>132664</v>
      </c>
      <c r="F578" s="104">
        <v>120000</v>
      </c>
      <c r="G578" s="104">
        <v>66664</v>
      </c>
      <c r="H578" s="113">
        <v>55000</v>
      </c>
      <c r="I578" s="113">
        <v>66000</v>
      </c>
      <c r="J578" s="31">
        <v>59400</v>
      </c>
      <c r="K578" s="32">
        <v>0</v>
      </c>
      <c r="L578" s="113">
        <v>62516</v>
      </c>
      <c r="M578" s="113">
        <v>0</v>
      </c>
      <c r="N578" s="31">
        <v>66416</v>
      </c>
      <c r="O578" s="32">
        <v>0</v>
      </c>
      <c r="P578" s="113">
        <v>73000</v>
      </c>
      <c r="Q578" s="113">
        <v>0</v>
      </c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1688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1689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1"/>
        <v>6000000</v>
      </c>
      <c r="E583" s="24">
        <f t="shared" si="11"/>
        <v>0</v>
      </c>
      <c r="F583" s="104"/>
      <c r="G583" s="104"/>
      <c r="H583" s="113">
        <v>1200000</v>
      </c>
      <c r="I583" s="113">
        <v>0</v>
      </c>
      <c r="J583" s="31">
        <v>1200000</v>
      </c>
      <c r="K583" s="32">
        <v>0</v>
      </c>
      <c r="L583" s="113">
        <v>1200000</v>
      </c>
      <c r="M583" s="113">
        <v>0</v>
      </c>
      <c r="N583" s="31">
        <v>1200000</v>
      </c>
      <c r="O583" s="32">
        <v>0</v>
      </c>
      <c r="P583" s="113">
        <v>1200000</v>
      </c>
      <c r="Q583" s="113">
        <v>0</v>
      </c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1"/>
        <v>1500000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>
        <v>300000</v>
      </c>
      <c r="K584" s="32">
        <v>0</v>
      </c>
      <c r="L584" s="113">
        <v>300000</v>
      </c>
      <c r="M584" s="113">
        <v>0</v>
      </c>
      <c r="N584" s="31">
        <v>300000</v>
      </c>
      <c r="O584" s="32">
        <v>0</v>
      </c>
      <c r="P584" s="113">
        <v>300000</v>
      </c>
      <c r="Q584" s="113">
        <v>0</v>
      </c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1616</v>
      </c>
      <c r="D588" s="21">
        <f t="shared" si="11"/>
        <v>9972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>
        <v>9972</v>
      </c>
      <c r="O588" s="32">
        <v>0</v>
      </c>
      <c r="P588" s="113">
        <v>0</v>
      </c>
      <c r="Q588" s="113">
        <v>0</v>
      </c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1617</v>
      </c>
      <c r="D589" s="21">
        <f t="shared" si="11"/>
        <v>140000</v>
      </c>
      <c r="E589" s="24">
        <f t="shared" si="11"/>
        <v>9972</v>
      </c>
      <c r="F589" s="104"/>
      <c r="G589" s="104"/>
      <c r="H589" s="113"/>
      <c r="I589" s="113"/>
      <c r="J589" s="31"/>
      <c r="K589" s="32"/>
      <c r="L589" s="113">
        <v>140000</v>
      </c>
      <c r="M589" s="113">
        <v>0</v>
      </c>
      <c r="N589" s="31">
        <v>0</v>
      </c>
      <c r="O589" s="32">
        <v>9972</v>
      </c>
      <c r="P589" s="113">
        <v>0</v>
      </c>
      <c r="Q589" s="113">
        <v>0</v>
      </c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1"/>
        <v>983940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>
        <v>207100</v>
      </c>
      <c r="K592" s="32">
        <v>0</v>
      </c>
      <c r="L592" s="113">
        <v>275180</v>
      </c>
      <c r="M592" s="113">
        <v>0</v>
      </c>
      <c r="N592" s="31">
        <v>196400</v>
      </c>
      <c r="O592" s="32">
        <v>0</v>
      </c>
      <c r="P592" s="105">
        <v>50700</v>
      </c>
      <c r="Q592" s="105">
        <v>0</v>
      </c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1618</v>
      </c>
      <c r="D593" s="21">
        <f t="shared" si="11"/>
        <v>845745.75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>
        <v>110184</v>
      </c>
      <c r="K593" s="32">
        <v>0</v>
      </c>
      <c r="L593" s="113">
        <v>132015.5</v>
      </c>
      <c r="M593" s="113">
        <v>0</v>
      </c>
      <c r="N593" s="31">
        <v>270873</v>
      </c>
      <c r="O593" s="32">
        <v>0</v>
      </c>
      <c r="P593" s="113">
        <v>55340</v>
      </c>
      <c r="Q593" s="113">
        <v>0</v>
      </c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1619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1620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1621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1"/>
        <v>107055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>
        <v>15400</v>
      </c>
      <c r="K601" s="32">
        <v>0</v>
      </c>
      <c r="L601" s="113">
        <v>10500</v>
      </c>
      <c r="M601" s="113">
        <v>0</v>
      </c>
      <c r="N601" s="31">
        <v>57155</v>
      </c>
      <c r="O601" s="32">
        <v>0</v>
      </c>
      <c r="P601" s="105">
        <v>12000</v>
      </c>
      <c r="Q601" s="105">
        <v>0</v>
      </c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1690</v>
      </c>
      <c r="D602" s="21">
        <f t="shared" si="11"/>
        <v>156008.5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>
        <v>12300</v>
      </c>
      <c r="K602" s="107">
        <v>0</v>
      </c>
      <c r="L602" s="105">
        <v>26263.5</v>
      </c>
      <c r="M602" s="105">
        <v>0</v>
      </c>
      <c r="N602" s="106">
        <v>0</v>
      </c>
      <c r="O602" s="107">
        <v>0</v>
      </c>
      <c r="P602" s="113">
        <v>57885</v>
      </c>
      <c r="Q602" s="113">
        <v>0</v>
      </c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1691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1692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1693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1622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1623</v>
      </c>
      <c r="D608" s="21">
        <f t="shared" si="11"/>
        <v>312220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>
        <v>0</v>
      </c>
      <c r="K608" s="32">
        <v>0</v>
      </c>
      <c r="L608" s="113">
        <v>64440</v>
      </c>
      <c r="M608" s="113">
        <v>0</v>
      </c>
      <c r="N608" s="31">
        <v>154839</v>
      </c>
      <c r="O608" s="32">
        <v>0</v>
      </c>
      <c r="P608" s="113">
        <v>47151</v>
      </c>
      <c r="Q608" s="113">
        <v>0</v>
      </c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1624</v>
      </c>
      <c r="D609" s="21">
        <f t="shared" si="11"/>
        <v>53375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>
        <v>9765</v>
      </c>
      <c r="O609" s="107">
        <v>0</v>
      </c>
      <c r="P609" s="113">
        <v>43610</v>
      </c>
      <c r="Q609" s="113">
        <v>0</v>
      </c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1625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1"/>
        <v>27600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>
        <v>8160</v>
      </c>
      <c r="K611" s="107">
        <v>0</v>
      </c>
      <c r="L611" s="105">
        <v>9120</v>
      </c>
      <c r="M611" s="105">
        <v>0</v>
      </c>
      <c r="N611" s="106">
        <v>0</v>
      </c>
      <c r="O611" s="107">
        <v>0</v>
      </c>
      <c r="P611" s="105">
        <v>3600</v>
      </c>
      <c r="Q611" s="105">
        <v>0</v>
      </c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1"/>
        <v>1306176.0000000002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>
        <v>259857.82</v>
      </c>
      <c r="K616" s="32">
        <v>0</v>
      </c>
      <c r="L616" s="113">
        <v>164974.5</v>
      </c>
      <c r="M616" s="113">
        <v>0</v>
      </c>
      <c r="N616" s="31">
        <v>67666.36</v>
      </c>
      <c r="O616" s="32">
        <v>0</v>
      </c>
      <c r="P616" s="113">
        <v>39082.620000000003</v>
      </c>
      <c r="Q616" s="113">
        <v>0</v>
      </c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1"/>
        <v>1526406</v>
      </c>
      <c r="E617" s="24">
        <f t="shared" si="11"/>
        <v>17700</v>
      </c>
      <c r="F617" s="104">
        <v>138161</v>
      </c>
      <c r="G617" s="104">
        <v>0</v>
      </c>
      <c r="H617" s="105">
        <v>204124</v>
      </c>
      <c r="I617" s="105">
        <v>0</v>
      </c>
      <c r="J617" s="106">
        <v>354441.2</v>
      </c>
      <c r="K617" s="107">
        <v>0</v>
      </c>
      <c r="L617" s="105">
        <v>316484</v>
      </c>
      <c r="M617" s="105">
        <v>0</v>
      </c>
      <c r="N617" s="106">
        <v>268726</v>
      </c>
      <c r="O617" s="107">
        <v>0</v>
      </c>
      <c r="P617" s="113">
        <v>244469.8</v>
      </c>
      <c r="Q617" s="113">
        <v>17700</v>
      </c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1"/>
        <v>45010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>
        <v>0</v>
      </c>
      <c r="K618" s="107">
        <v>0</v>
      </c>
      <c r="L618" s="105">
        <v>12800</v>
      </c>
      <c r="M618" s="105">
        <v>0</v>
      </c>
      <c r="N618" s="106">
        <v>6200</v>
      </c>
      <c r="O618" s="107">
        <v>0</v>
      </c>
      <c r="P618" s="105">
        <v>23110</v>
      </c>
      <c r="Q618" s="105">
        <v>0</v>
      </c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1"/>
        <v>818402.21</v>
      </c>
      <c r="E619" s="24">
        <f t="shared" si="11"/>
        <v>0</v>
      </c>
      <c r="F619" s="104">
        <v>131258.01</v>
      </c>
      <c r="G619" s="104">
        <v>0</v>
      </c>
      <c r="H619" s="105">
        <v>73733</v>
      </c>
      <c r="I619" s="105">
        <v>0</v>
      </c>
      <c r="J619" s="106">
        <v>27566</v>
      </c>
      <c r="K619" s="107">
        <v>0</v>
      </c>
      <c r="L619" s="105">
        <v>163809</v>
      </c>
      <c r="M619" s="105">
        <v>0</v>
      </c>
      <c r="N619" s="106">
        <v>99614.2</v>
      </c>
      <c r="O619" s="107">
        <v>0</v>
      </c>
      <c r="P619" s="105">
        <v>322422</v>
      </c>
      <c r="Q619" s="105">
        <v>0</v>
      </c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1"/>
        <v>19308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>
        <v>4770</v>
      </c>
      <c r="K620" s="32">
        <v>0</v>
      </c>
      <c r="L620" s="113">
        <v>3220</v>
      </c>
      <c r="M620" s="113">
        <v>0</v>
      </c>
      <c r="N620" s="31">
        <v>10490</v>
      </c>
      <c r="O620" s="32">
        <v>0</v>
      </c>
      <c r="P620" s="105">
        <v>128</v>
      </c>
      <c r="Q620" s="105">
        <v>0</v>
      </c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1"/>
        <v>431430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>
        <v>214400</v>
      </c>
      <c r="K621" s="32">
        <v>0</v>
      </c>
      <c r="L621" s="113">
        <v>67300</v>
      </c>
      <c r="M621" s="113">
        <v>0</v>
      </c>
      <c r="N621" s="31">
        <v>77590</v>
      </c>
      <c r="O621" s="32">
        <v>0</v>
      </c>
      <c r="P621" s="113">
        <v>56340</v>
      </c>
      <c r="Q621" s="113">
        <v>0</v>
      </c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1"/>
        <v>2399674.09</v>
      </c>
      <c r="E622" s="24">
        <f t="shared" si="11"/>
        <v>0</v>
      </c>
      <c r="F622" s="104">
        <v>254417.1</v>
      </c>
      <c r="G622" s="104">
        <v>0</v>
      </c>
      <c r="H622" s="105">
        <v>353242.84</v>
      </c>
      <c r="I622" s="105">
        <v>0</v>
      </c>
      <c r="J622" s="106">
        <v>326518.17</v>
      </c>
      <c r="K622" s="107">
        <v>0</v>
      </c>
      <c r="L622" s="105">
        <v>398689.34</v>
      </c>
      <c r="M622" s="105">
        <v>0</v>
      </c>
      <c r="N622" s="106">
        <v>472241.86</v>
      </c>
      <c r="O622" s="107">
        <v>0</v>
      </c>
      <c r="P622" s="113">
        <v>594564.78</v>
      </c>
      <c r="Q622" s="113">
        <v>0</v>
      </c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1"/>
        <v>321532.09999999998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>
        <v>16150</v>
      </c>
      <c r="K623" s="107">
        <v>0</v>
      </c>
      <c r="L623" s="105">
        <v>74630</v>
      </c>
      <c r="M623" s="105">
        <v>0</v>
      </c>
      <c r="N623" s="106">
        <v>109467.1</v>
      </c>
      <c r="O623" s="107">
        <v>0</v>
      </c>
      <c r="P623" s="105">
        <v>42225</v>
      </c>
      <c r="Q623" s="105">
        <v>0</v>
      </c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1"/>
        <v>100256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>
        <v>750</v>
      </c>
      <c r="K624" s="32">
        <v>0</v>
      </c>
      <c r="L624" s="113">
        <v>1750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1"/>
        <v>3619731</v>
      </c>
      <c r="E626" s="24">
        <f t="shared" si="11"/>
        <v>717830</v>
      </c>
      <c r="F626" s="104"/>
      <c r="G626" s="104"/>
      <c r="H626" s="105">
        <v>1285000</v>
      </c>
      <c r="I626" s="105">
        <v>649070</v>
      </c>
      <c r="J626" s="106">
        <v>842000</v>
      </c>
      <c r="K626" s="107">
        <v>68760</v>
      </c>
      <c r="L626" s="105">
        <v>238731</v>
      </c>
      <c r="M626" s="105">
        <v>0</v>
      </c>
      <c r="N626" s="106">
        <v>219000</v>
      </c>
      <c r="O626" s="107">
        <v>0</v>
      </c>
      <c r="P626" s="113">
        <v>1035000</v>
      </c>
      <c r="Q626" s="113">
        <v>0</v>
      </c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1"/>
        <v>164900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>
        <v>127950</v>
      </c>
      <c r="M627" s="113">
        <v>0</v>
      </c>
      <c r="N627" s="31">
        <v>7800</v>
      </c>
      <c r="O627" s="32">
        <v>0</v>
      </c>
      <c r="P627" s="105">
        <v>29150</v>
      </c>
      <c r="Q627" s="105">
        <v>0</v>
      </c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1"/>
        <v>142715.40999999997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>
        <v>11137.64</v>
      </c>
      <c r="K628" s="107">
        <v>0</v>
      </c>
      <c r="L628" s="105">
        <v>73647.679999999993</v>
      </c>
      <c r="M628" s="105">
        <v>0</v>
      </c>
      <c r="N628" s="106">
        <v>23156.39</v>
      </c>
      <c r="O628" s="107">
        <v>0</v>
      </c>
      <c r="P628" s="113">
        <v>0</v>
      </c>
      <c r="Q628" s="113">
        <v>0</v>
      </c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1"/>
        <v>1716027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>
        <v>5945</v>
      </c>
      <c r="K631" s="107">
        <v>0</v>
      </c>
      <c r="L631" s="105">
        <v>242487</v>
      </c>
      <c r="M631" s="105">
        <v>0</v>
      </c>
      <c r="N631" s="106">
        <v>551370</v>
      </c>
      <c r="O631" s="107">
        <v>0</v>
      </c>
      <c r="P631" s="105">
        <v>166240</v>
      </c>
      <c r="Q631" s="105">
        <v>0</v>
      </c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1"/>
        <v>1888384.3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>
        <v>0</v>
      </c>
      <c r="K633" s="32">
        <v>0</v>
      </c>
      <c r="L633" s="113">
        <v>51416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>
        <v>0</v>
      </c>
      <c r="K634" s="107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1"/>
        <v>843790.29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>
        <v>68596.710000000006</v>
      </c>
      <c r="K639" s="107">
        <v>0</v>
      </c>
      <c r="L639" s="105">
        <v>178140.89</v>
      </c>
      <c r="M639" s="105">
        <v>0</v>
      </c>
      <c r="N639" s="106">
        <v>110017.59</v>
      </c>
      <c r="O639" s="107">
        <v>0</v>
      </c>
      <c r="P639" s="105">
        <v>97456.6</v>
      </c>
      <c r="Q639" s="105">
        <v>0</v>
      </c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1"/>
        <v>2601984.9000000004</v>
      </c>
      <c r="E640" s="24">
        <f t="shared" si="11"/>
        <v>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>
        <v>543115.87</v>
      </c>
      <c r="K640" s="107">
        <v>0</v>
      </c>
      <c r="L640" s="105">
        <v>543115.87</v>
      </c>
      <c r="M640" s="105">
        <v>0</v>
      </c>
      <c r="N640" s="106">
        <v>8000</v>
      </c>
      <c r="O640" s="107">
        <v>0</v>
      </c>
      <c r="P640" s="105">
        <v>543115.87</v>
      </c>
      <c r="Q640" s="105">
        <v>0</v>
      </c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>
        <v>0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0</v>
      </c>
      <c r="Q644" s="105">
        <v>0</v>
      </c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>
        <v>0</v>
      </c>
      <c r="K645" s="107">
        <v>0</v>
      </c>
      <c r="L645" s="105">
        <v>0</v>
      </c>
      <c r="M645" s="105">
        <v>0</v>
      </c>
      <c r="N645" s="106">
        <v>0</v>
      </c>
      <c r="O645" s="107">
        <v>0</v>
      </c>
      <c r="P645" s="105">
        <v>0</v>
      </c>
      <c r="Q645" s="105">
        <v>0</v>
      </c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12"/>
        <v>1323650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>
        <v>0</v>
      </c>
      <c r="K646" s="107">
        <v>0</v>
      </c>
      <c r="L646" s="105">
        <v>48800</v>
      </c>
      <c r="M646" s="105">
        <v>0</v>
      </c>
      <c r="N646" s="106">
        <v>680200</v>
      </c>
      <c r="O646" s="107">
        <v>0</v>
      </c>
      <c r="P646" s="105">
        <v>478650</v>
      </c>
      <c r="Q646" s="105">
        <v>0</v>
      </c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12"/>
        <v>13654005.5</v>
      </c>
      <c r="E647" s="24">
        <f t="shared" si="12"/>
        <v>415048.16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>
        <v>1894795.79</v>
      </c>
      <c r="K647" s="107">
        <v>0</v>
      </c>
      <c r="L647" s="105">
        <v>4227402.41</v>
      </c>
      <c r="M647" s="105">
        <v>0</v>
      </c>
      <c r="N647" s="106">
        <v>3139036.25</v>
      </c>
      <c r="O647" s="107">
        <v>0</v>
      </c>
      <c r="P647" s="105">
        <v>2067714.74</v>
      </c>
      <c r="Q647" s="105">
        <v>0</v>
      </c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12"/>
        <v>10989172</v>
      </c>
      <c r="E648" s="24">
        <f t="shared" si="12"/>
        <v>8286.7000000000007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>
        <v>677045</v>
      </c>
      <c r="K648" s="107">
        <v>0</v>
      </c>
      <c r="L648" s="105">
        <v>2594827.2999999998</v>
      </c>
      <c r="M648" s="105">
        <v>0</v>
      </c>
      <c r="N648" s="106">
        <v>1320743</v>
      </c>
      <c r="O648" s="107">
        <v>0</v>
      </c>
      <c r="P648" s="105">
        <v>3949714</v>
      </c>
      <c r="Q648" s="105">
        <v>0</v>
      </c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12"/>
        <v>4253800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>
        <v>627700</v>
      </c>
      <c r="K649" s="32">
        <v>0</v>
      </c>
      <c r="L649" s="113">
        <v>439850</v>
      </c>
      <c r="M649" s="113">
        <v>0</v>
      </c>
      <c r="N649" s="31">
        <v>1320000</v>
      </c>
      <c r="O649" s="32">
        <v>0</v>
      </c>
      <c r="P649" s="105">
        <v>0</v>
      </c>
      <c r="Q649" s="105">
        <v>0</v>
      </c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12"/>
        <v>566</v>
      </c>
      <c r="E650" s="24">
        <f t="shared" si="12"/>
        <v>0</v>
      </c>
      <c r="F650" s="104"/>
      <c r="G650" s="104"/>
      <c r="H650" s="105"/>
      <c r="I650" s="105"/>
      <c r="J650" s="106">
        <v>566</v>
      </c>
      <c r="K650" s="107">
        <v>0</v>
      </c>
      <c r="L650" s="105">
        <v>0</v>
      </c>
      <c r="M650" s="105">
        <v>0</v>
      </c>
      <c r="N650" s="106">
        <v>0</v>
      </c>
      <c r="O650" s="107">
        <v>0</v>
      </c>
      <c r="P650" s="113">
        <v>0</v>
      </c>
      <c r="Q650" s="113">
        <v>0</v>
      </c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12"/>
        <v>15479.38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>
        <v>1905.25</v>
      </c>
      <c r="K651" s="32">
        <v>0</v>
      </c>
      <c r="L651" s="113">
        <v>2970.41</v>
      </c>
      <c r="M651" s="113">
        <v>0</v>
      </c>
      <c r="N651" s="31">
        <v>3258.64</v>
      </c>
      <c r="O651" s="32">
        <v>0</v>
      </c>
      <c r="P651" s="105">
        <v>3050.56</v>
      </c>
      <c r="Q651" s="105">
        <v>0</v>
      </c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12"/>
        <v>7611554.4800000004</v>
      </c>
      <c r="E652" s="24">
        <f t="shared" si="12"/>
        <v>461120.48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>
        <v>1250000</v>
      </c>
      <c r="K652" s="32">
        <v>5276.5</v>
      </c>
      <c r="L652" s="113">
        <v>1200000</v>
      </c>
      <c r="M652" s="113">
        <v>436228.48</v>
      </c>
      <c r="N652" s="31">
        <v>1200000</v>
      </c>
      <c r="O652" s="32">
        <v>2408</v>
      </c>
      <c r="P652" s="113">
        <v>1200000</v>
      </c>
      <c r="Q652" s="113">
        <v>2238</v>
      </c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12"/>
        <v>1038190.67</v>
      </c>
      <c r="E653" s="24">
        <f t="shared" si="12"/>
        <v>1416.25</v>
      </c>
      <c r="F653" s="104">
        <v>170610.56</v>
      </c>
      <c r="G653" s="104">
        <v>0</v>
      </c>
      <c r="H653" s="105">
        <v>175828.66</v>
      </c>
      <c r="I653" s="105">
        <v>0</v>
      </c>
      <c r="J653" s="106">
        <v>169923.92</v>
      </c>
      <c r="K653" s="107">
        <v>1416.25</v>
      </c>
      <c r="L653" s="105">
        <v>177088.97</v>
      </c>
      <c r="M653" s="105">
        <v>0</v>
      </c>
      <c r="N653" s="106">
        <v>168432.39</v>
      </c>
      <c r="O653" s="107">
        <v>0</v>
      </c>
      <c r="P653" s="113">
        <v>176306.17</v>
      </c>
      <c r="Q653" s="113">
        <v>0</v>
      </c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12"/>
        <v>415250.49</v>
      </c>
      <c r="E654" s="24">
        <f t="shared" si="12"/>
        <v>38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>
        <v>69359.539999999994</v>
      </c>
      <c r="K654" s="32">
        <v>0</v>
      </c>
      <c r="L654" s="113">
        <v>112731.2</v>
      </c>
      <c r="M654" s="113">
        <v>0</v>
      </c>
      <c r="N654" s="31">
        <v>42650.2</v>
      </c>
      <c r="O654" s="32">
        <v>0</v>
      </c>
      <c r="P654" s="105">
        <v>50734.05</v>
      </c>
      <c r="Q654" s="105">
        <v>3</v>
      </c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12"/>
        <v>24075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>
        <v>0</v>
      </c>
      <c r="K655" s="32">
        <v>0</v>
      </c>
      <c r="L655" s="113">
        <v>7276</v>
      </c>
      <c r="M655" s="113">
        <v>0</v>
      </c>
      <c r="N655" s="31">
        <v>0</v>
      </c>
      <c r="O655" s="32">
        <v>0</v>
      </c>
      <c r="P655" s="113">
        <v>7276</v>
      </c>
      <c r="Q655" s="113">
        <v>0</v>
      </c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12"/>
        <v>185691</v>
      </c>
      <c r="E656" s="24">
        <f t="shared" si="12"/>
        <v>18466</v>
      </c>
      <c r="F656" s="104">
        <v>21940</v>
      </c>
      <c r="G656" s="104">
        <v>0</v>
      </c>
      <c r="H656" s="113">
        <v>26860</v>
      </c>
      <c r="I656" s="113">
        <v>17954</v>
      </c>
      <c r="J656" s="31">
        <v>52678</v>
      </c>
      <c r="K656" s="32">
        <v>0</v>
      </c>
      <c r="L656" s="113">
        <v>28678</v>
      </c>
      <c r="M656" s="113">
        <v>0</v>
      </c>
      <c r="N656" s="31">
        <v>28875</v>
      </c>
      <c r="O656" s="32">
        <v>0</v>
      </c>
      <c r="P656" s="113">
        <v>26660</v>
      </c>
      <c r="Q656" s="113">
        <v>512</v>
      </c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12"/>
        <v>65279.63</v>
      </c>
      <c r="E658" s="24">
        <f t="shared" si="12"/>
        <v>12395</v>
      </c>
      <c r="F658" s="104"/>
      <c r="G658" s="104"/>
      <c r="H658" s="113">
        <v>2149.63</v>
      </c>
      <c r="I658" s="113">
        <v>0</v>
      </c>
      <c r="J658" s="31">
        <v>967.28</v>
      </c>
      <c r="K658" s="32">
        <v>0</v>
      </c>
      <c r="L658" s="113">
        <v>58021.82</v>
      </c>
      <c r="M658" s="113">
        <v>0</v>
      </c>
      <c r="N658" s="31">
        <v>0</v>
      </c>
      <c r="O658" s="32">
        <v>0</v>
      </c>
      <c r="P658" s="105">
        <v>4140.8999999999996</v>
      </c>
      <c r="Q658" s="105">
        <v>12395</v>
      </c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12"/>
        <v>108785456.28999999</v>
      </c>
      <c r="E659" s="24">
        <f t="shared" si="12"/>
        <v>165853.9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>
        <v>17873502.32</v>
      </c>
      <c r="K659" s="32">
        <v>3.9</v>
      </c>
      <c r="L659" s="113">
        <v>18376311.27</v>
      </c>
      <c r="M659" s="113">
        <v>165850</v>
      </c>
      <c r="N659" s="31">
        <v>15006297.699999999</v>
      </c>
      <c r="O659" s="32">
        <v>0</v>
      </c>
      <c r="P659" s="113">
        <v>21556603.879999999</v>
      </c>
      <c r="Q659" s="113">
        <v>0</v>
      </c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12"/>
        <v>2090178.65</v>
      </c>
      <c r="E660" s="24">
        <f t="shared" si="12"/>
        <v>0</v>
      </c>
      <c r="F660" s="104">
        <v>198628.26</v>
      </c>
      <c r="G660" s="104">
        <v>0</v>
      </c>
      <c r="H660" s="105">
        <v>716981.8</v>
      </c>
      <c r="I660" s="105">
        <v>0</v>
      </c>
      <c r="J660" s="106">
        <v>224404.66</v>
      </c>
      <c r="K660" s="107">
        <v>0</v>
      </c>
      <c r="L660" s="105">
        <v>332447.2</v>
      </c>
      <c r="M660" s="105">
        <v>0</v>
      </c>
      <c r="N660" s="106">
        <v>227037.35</v>
      </c>
      <c r="O660" s="107">
        <v>0</v>
      </c>
      <c r="P660" s="113">
        <v>390679.38</v>
      </c>
      <c r="Q660" s="113">
        <v>0</v>
      </c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12"/>
        <v>36372254.979999997</v>
      </c>
      <c r="E661" s="24">
        <f t="shared" si="12"/>
        <v>0.6</v>
      </c>
      <c r="F661" s="104">
        <v>3043255.44</v>
      </c>
      <c r="G661" s="104">
        <v>0</v>
      </c>
      <c r="H661" s="113">
        <v>5032277.99</v>
      </c>
      <c r="I661" s="113">
        <v>0</v>
      </c>
      <c r="J661" s="31">
        <v>5736360.7999999998</v>
      </c>
      <c r="K661" s="32">
        <v>0</v>
      </c>
      <c r="L661" s="113">
        <v>7211403.9900000002</v>
      </c>
      <c r="M661" s="113">
        <v>0</v>
      </c>
      <c r="N661" s="31">
        <v>6393375.0899999999</v>
      </c>
      <c r="O661" s="32">
        <v>0.6</v>
      </c>
      <c r="P661" s="105">
        <v>8955581.6699999999</v>
      </c>
      <c r="Q661" s="105">
        <v>0</v>
      </c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12"/>
        <v>17782009.200000003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>
        <v>2882543.6</v>
      </c>
      <c r="K662" s="107">
        <v>0</v>
      </c>
      <c r="L662" s="105">
        <v>3398561.2</v>
      </c>
      <c r="M662" s="105">
        <v>0</v>
      </c>
      <c r="N662" s="106">
        <v>3315822.3</v>
      </c>
      <c r="O662" s="107">
        <v>0</v>
      </c>
      <c r="P662" s="113">
        <v>2321923.2999999998</v>
      </c>
      <c r="Q662" s="113">
        <v>0</v>
      </c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12"/>
        <v>3422899.2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>
        <v>603931.19999999995</v>
      </c>
      <c r="K663" s="32">
        <v>0</v>
      </c>
      <c r="L663" s="113">
        <v>587158.5</v>
      </c>
      <c r="M663" s="113">
        <v>0</v>
      </c>
      <c r="N663" s="31">
        <v>543755</v>
      </c>
      <c r="O663" s="32">
        <v>0</v>
      </c>
      <c r="P663" s="105">
        <v>597065.5</v>
      </c>
      <c r="Q663" s="105">
        <v>0</v>
      </c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12"/>
        <v>715990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>
        <v>413255</v>
      </c>
      <c r="K664" s="107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53740</v>
      </c>
      <c r="Q664" s="113">
        <v>0</v>
      </c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12"/>
        <v>432830.85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>
        <v>16800</v>
      </c>
      <c r="K665" s="107">
        <v>0</v>
      </c>
      <c r="L665" s="105">
        <v>130378.9</v>
      </c>
      <c r="M665" s="105">
        <v>0</v>
      </c>
      <c r="N665" s="106">
        <v>35500</v>
      </c>
      <c r="O665" s="107">
        <v>0</v>
      </c>
      <c r="P665" s="105">
        <v>200039.95</v>
      </c>
      <c r="Q665" s="105">
        <v>0</v>
      </c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12"/>
        <v>2925432</v>
      </c>
      <c r="E667" s="24">
        <f t="shared" si="12"/>
        <v>0</v>
      </c>
      <c r="F667" s="104">
        <v>260132</v>
      </c>
      <c r="G667" s="104">
        <v>0</v>
      </c>
      <c r="H667" s="113">
        <v>793370</v>
      </c>
      <c r="I667" s="113">
        <v>0</v>
      </c>
      <c r="J667" s="31">
        <v>377170</v>
      </c>
      <c r="K667" s="32">
        <v>0</v>
      </c>
      <c r="L667" s="113">
        <v>371065</v>
      </c>
      <c r="M667" s="113">
        <v>0</v>
      </c>
      <c r="N667" s="31">
        <v>643590</v>
      </c>
      <c r="O667" s="32">
        <v>0</v>
      </c>
      <c r="P667" s="113">
        <v>480105</v>
      </c>
      <c r="Q667" s="113">
        <v>0</v>
      </c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1702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12"/>
        <v>627664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>
        <v>393050</v>
      </c>
      <c r="K676" s="107">
        <v>0</v>
      </c>
      <c r="L676" s="105">
        <v>46774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1626</v>
      </c>
      <c r="D677" s="21">
        <f t="shared" si="12"/>
        <v>211910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>
        <v>211910</v>
      </c>
      <c r="Q677" s="105">
        <v>0</v>
      </c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12"/>
        <v>117955</v>
      </c>
      <c r="E678" s="24">
        <f t="shared" si="12"/>
        <v>0</v>
      </c>
      <c r="F678" s="104">
        <v>16780</v>
      </c>
      <c r="G678" s="104">
        <v>0</v>
      </c>
      <c r="H678" s="105">
        <v>18475</v>
      </c>
      <c r="I678" s="105">
        <v>0</v>
      </c>
      <c r="J678" s="106">
        <v>19975</v>
      </c>
      <c r="K678" s="107">
        <v>0</v>
      </c>
      <c r="L678" s="105">
        <v>32600</v>
      </c>
      <c r="M678" s="105">
        <v>0</v>
      </c>
      <c r="N678" s="106">
        <v>30125</v>
      </c>
      <c r="O678" s="107">
        <v>0</v>
      </c>
      <c r="P678" s="105">
        <v>0</v>
      </c>
      <c r="Q678" s="105">
        <v>0</v>
      </c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1627</v>
      </c>
      <c r="D679" s="21">
        <f t="shared" si="12"/>
        <v>228857</v>
      </c>
      <c r="E679" s="24">
        <f t="shared" si="12"/>
        <v>1000</v>
      </c>
      <c r="F679" s="104">
        <v>124497</v>
      </c>
      <c r="G679" s="104">
        <v>0</v>
      </c>
      <c r="H679" s="105">
        <v>13000</v>
      </c>
      <c r="I679" s="105">
        <v>0</v>
      </c>
      <c r="J679" s="106">
        <v>7565</v>
      </c>
      <c r="K679" s="107">
        <v>0</v>
      </c>
      <c r="L679" s="105">
        <v>77560</v>
      </c>
      <c r="M679" s="105">
        <v>1000</v>
      </c>
      <c r="N679" s="106">
        <v>4235</v>
      </c>
      <c r="O679" s="107">
        <v>0</v>
      </c>
      <c r="P679" s="105">
        <v>2000</v>
      </c>
      <c r="Q679" s="105">
        <v>0</v>
      </c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12"/>
        <v>702238.5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>
        <v>139790.75</v>
      </c>
      <c r="K680" s="107">
        <v>0</v>
      </c>
      <c r="L680" s="105">
        <v>179486.5</v>
      </c>
      <c r="M680" s="105">
        <v>0</v>
      </c>
      <c r="N680" s="106">
        <v>235908.25</v>
      </c>
      <c r="O680" s="107">
        <v>0</v>
      </c>
      <c r="P680" s="105">
        <v>122083.5</v>
      </c>
      <c r="Q680" s="105">
        <v>0</v>
      </c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1628</v>
      </c>
      <c r="D681" s="21">
        <f t="shared" si="12"/>
        <v>1357059.0999999999</v>
      </c>
      <c r="E681" s="24">
        <f t="shared" si="12"/>
        <v>0</v>
      </c>
      <c r="F681" s="104"/>
      <c r="G681" s="104"/>
      <c r="H681" s="105"/>
      <c r="I681" s="105"/>
      <c r="J681" s="106">
        <v>225561.3</v>
      </c>
      <c r="K681" s="107">
        <v>0</v>
      </c>
      <c r="L681" s="105">
        <v>368157.6</v>
      </c>
      <c r="M681" s="105">
        <v>0</v>
      </c>
      <c r="N681" s="106">
        <v>473328.4</v>
      </c>
      <c r="O681" s="107">
        <v>0</v>
      </c>
      <c r="P681" s="105">
        <v>290011.8</v>
      </c>
      <c r="Q681" s="105">
        <v>0</v>
      </c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1629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1630</v>
      </c>
      <c r="C683" s="112" t="s">
        <v>1631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1632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1633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1634</v>
      </c>
      <c r="D687" s="21">
        <f t="shared" si="12"/>
        <v>30873753</v>
      </c>
      <c r="E687" s="24">
        <f t="shared" si="12"/>
        <v>1067453</v>
      </c>
      <c r="F687" s="104">
        <v>5878543</v>
      </c>
      <c r="G687" s="104">
        <v>0</v>
      </c>
      <c r="H687" s="113">
        <v>6651636</v>
      </c>
      <c r="I687" s="113">
        <v>0</v>
      </c>
      <c r="J687" s="31">
        <v>5644297</v>
      </c>
      <c r="K687" s="32">
        <v>0</v>
      </c>
      <c r="L687" s="113">
        <v>5642646</v>
      </c>
      <c r="M687" s="113">
        <v>0</v>
      </c>
      <c r="N687" s="31">
        <v>7056631</v>
      </c>
      <c r="O687" s="32">
        <v>0</v>
      </c>
      <c r="P687" s="113">
        <v>0</v>
      </c>
      <c r="Q687" s="113">
        <v>1067453</v>
      </c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1635</v>
      </c>
      <c r="D688" s="21">
        <f t="shared" si="12"/>
        <v>9471671</v>
      </c>
      <c r="E688" s="24">
        <f t="shared" si="12"/>
        <v>7116</v>
      </c>
      <c r="F688" s="104">
        <v>1723928</v>
      </c>
      <c r="G688" s="104">
        <v>0</v>
      </c>
      <c r="H688" s="113">
        <v>1911367</v>
      </c>
      <c r="I688" s="113">
        <v>0</v>
      </c>
      <c r="J688" s="31">
        <v>1867618</v>
      </c>
      <c r="K688" s="32">
        <v>0</v>
      </c>
      <c r="L688" s="113">
        <v>1632696</v>
      </c>
      <c r="M688" s="113">
        <v>0</v>
      </c>
      <c r="N688" s="31">
        <v>2336062</v>
      </c>
      <c r="O688" s="32">
        <v>0</v>
      </c>
      <c r="P688" s="113">
        <v>0</v>
      </c>
      <c r="Q688" s="113">
        <v>7116</v>
      </c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1636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1637</v>
      </c>
      <c r="D690" s="21">
        <f t="shared" si="12"/>
        <v>16800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>
        <v>5600</v>
      </c>
      <c r="M690" s="105">
        <v>0</v>
      </c>
      <c r="N690" s="106">
        <v>11200</v>
      </c>
      <c r="O690" s="107">
        <v>0</v>
      </c>
      <c r="P690" s="105">
        <v>0</v>
      </c>
      <c r="Q690" s="105">
        <v>0</v>
      </c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1638</v>
      </c>
      <c r="D691" s="21">
        <f t="shared" si="12"/>
        <v>400000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>
        <v>70000</v>
      </c>
      <c r="K691" s="107">
        <v>0</v>
      </c>
      <c r="L691" s="105">
        <v>65000</v>
      </c>
      <c r="M691" s="105">
        <v>0</v>
      </c>
      <c r="N691" s="106">
        <v>75000</v>
      </c>
      <c r="O691" s="107">
        <v>0</v>
      </c>
      <c r="P691" s="105">
        <v>70000</v>
      </c>
      <c r="Q691" s="105">
        <v>0</v>
      </c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12"/>
        <v>1805000</v>
      </c>
      <c r="E692" s="24">
        <f t="shared" si="12"/>
        <v>0</v>
      </c>
      <c r="F692" s="104">
        <v>335000</v>
      </c>
      <c r="G692" s="104">
        <v>0</v>
      </c>
      <c r="H692" s="113">
        <v>290000</v>
      </c>
      <c r="I692" s="113">
        <v>0</v>
      </c>
      <c r="J692" s="31">
        <v>285000</v>
      </c>
      <c r="K692" s="32">
        <v>0</v>
      </c>
      <c r="L692" s="113">
        <v>320000</v>
      </c>
      <c r="M692" s="113">
        <v>0</v>
      </c>
      <c r="N692" s="31">
        <v>290000</v>
      </c>
      <c r="O692" s="32">
        <v>0</v>
      </c>
      <c r="P692" s="105">
        <v>285000</v>
      </c>
      <c r="Q692" s="105">
        <v>0</v>
      </c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12"/>
        <v>490000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>
        <v>80000</v>
      </c>
      <c r="K693" s="32">
        <v>0</v>
      </c>
      <c r="L693" s="113">
        <v>85000</v>
      </c>
      <c r="M693" s="113">
        <v>0</v>
      </c>
      <c r="N693" s="31">
        <v>85000</v>
      </c>
      <c r="O693" s="32">
        <v>0</v>
      </c>
      <c r="P693" s="113">
        <v>90000</v>
      </c>
      <c r="Q693" s="113">
        <v>0</v>
      </c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12"/>
        <v>510000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>
        <v>90000</v>
      </c>
      <c r="K694" s="32">
        <v>0</v>
      </c>
      <c r="L694" s="113">
        <v>90000</v>
      </c>
      <c r="M694" s="113">
        <v>0</v>
      </c>
      <c r="N694" s="31">
        <v>80000</v>
      </c>
      <c r="O694" s="32">
        <v>0</v>
      </c>
      <c r="P694" s="113">
        <v>80000</v>
      </c>
      <c r="Q694" s="113">
        <v>0</v>
      </c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1639</v>
      </c>
      <c r="D695" s="21">
        <f t="shared" si="12"/>
        <v>500900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>
        <v>7150</v>
      </c>
      <c r="K695" s="107">
        <v>0</v>
      </c>
      <c r="L695" s="105">
        <v>189900</v>
      </c>
      <c r="M695" s="105">
        <v>0</v>
      </c>
      <c r="N695" s="106">
        <v>3600</v>
      </c>
      <c r="O695" s="107">
        <v>0</v>
      </c>
      <c r="P695" s="113">
        <v>142850</v>
      </c>
      <c r="Q695" s="113">
        <v>0</v>
      </c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12"/>
        <v>232625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>
        <v>37625</v>
      </c>
      <c r="K696" s="107">
        <v>0</v>
      </c>
      <c r="L696" s="105">
        <v>0</v>
      </c>
      <c r="M696" s="105">
        <v>0</v>
      </c>
      <c r="N696" s="106">
        <v>0</v>
      </c>
      <c r="O696" s="107">
        <v>0</v>
      </c>
      <c r="P696" s="105">
        <v>0</v>
      </c>
      <c r="Q696" s="105">
        <v>0</v>
      </c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1640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12"/>
        <v>2308794.2999999998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>
        <v>384799.05</v>
      </c>
      <c r="K698" s="107">
        <v>0</v>
      </c>
      <c r="L698" s="105">
        <v>384799.05</v>
      </c>
      <c r="M698" s="105">
        <v>0</v>
      </c>
      <c r="N698" s="106">
        <v>384799.05</v>
      </c>
      <c r="O698" s="107">
        <v>0</v>
      </c>
      <c r="P698" s="105">
        <v>384799.05</v>
      </c>
      <c r="Q698" s="105">
        <v>0</v>
      </c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1641</v>
      </c>
      <c r="D699" s="21">
        <f t="shared" si="12"/>
        <v>11627683.800000001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>
        <v>1937947.3</v>
      </c>
      <c r="K699" s="32">
        <v>0</v>
      </c>
      <c r="L699" s="113">
        <v>1937947.3</v>
      </c>
      <c r="M699" s="113">
        <v>0</v>
      </c>
      <c r="N699" s="31">
        <v>1937947.3</v>
      </c>
      <c r="O699" s="32">
        <v>0</v>
      </c>
      <c r="P699" s="105">
        <v>1937947.3</v>
      </c>
      <c r="Q699" s="105">
        <v>0</v>
      </c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1642</v>
      </c>
      <c r="D700" s="21">
        <f t="shared" si="12"/>
        <v>132079.98000000001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>
        <v>22013.33</v>
      </c>
      <c r="K700" s="32">
        <v>0</v>
      </c>
      <c r="L700" s="113">
        <v>22013.33</v>
      </c>
      <c r="M700" s="113">
        <v>0</v>
      </c>
      <c r="N700" s="31">
        <v>22013.33</v>
      </c>
      <c r="O700" s="32">
        <v>0</v>
      </c>
      <c r="P700" s="113">
        <v>22013.33</v>
      </c>
      <c r="Q700" s="113">
        <v>0</v>
      </c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1643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1644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1645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1092848.98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>
        <v>187683.33</v>
      </c>
      <c r="K708" s="107">
        <v>0</v>
      </c>
      <c r="L708" s="105">
        <v>187683.33</v>
      </c>
      <c r="M708" s="105">
        <v>0</v>
      </c>
      <c r="N708" s="106">
        <v>187682.33</v>
      </c>
      <c r="O708" s="107">
        <v>0</v>
      </c>
      <c r="P708" s="105">
        <v>154433.32999999999</v>
      </c>
      <c r="Q708" s="105">
        <v>0</v>
      </c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13"/>
        <v>3074797.87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>
        <v>538233.31000000006</v>
      </c>
      <c r="K713" s="107">
        <v>0</v>
      </c>
      <c r="L713" s="105">
        <v>538232.51</v>
      </c>
      <c r="M713" s="105">
        <v>0</v>
      </c>
      <c r="N713" s="106">
        <v>513398.78</v>
      </c>
      <c r="O713" s="107">
        <v>0</v>
      </c>
      <c r="P713" s="105">
        <v>486733.31</v>
      </c>
      <c r="Q713" s="105">
        <v>0</v>
      </c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1646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13"/>
        <v>70120.08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>
        <v>11686.68</v>
      </c>
      <c r="K724" s="107">
        <v>0</v>
      </c>
      <c r="L724" s="105">
        <v>11686.68</v>
      </c>
      <c r="M724" s="105">
        <v>0</v>
      </c>
      <c r="N724" s="106">
        <v>11686.68</v>
      </c>
      <c r="O724" s="107">
        <v>0</v>
      </c>
      <c r="P724" s="105">
        <v>11686.68</v>
      </c>
      <c r="Q724" s="105">
        <v>0</v>
      </c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13"/>
        <v>2978786.1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>
        <v>496464.35</v>
      </c>
      <c r="K725" s="32">
        <v>0</v>
      </c>
      <c r="L725" s="113">
        <v>496464.35</v>
      </c>
      <c r="M725" s="113">
        <v>0</v>
      </c>
      <c r="N725" s="31">
        <v>496464.35</v>
      </c>
      <c r="O725" s="32">
        <v>0</v>
      </c>
      <c r="P725" s="105">
        <v>496464.35</v>
      </c>
      <c r="Q725" s="105">
        <v>0</v>
      </c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13"/>
        <v>14366.640000000001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>
        <v>2394.44</v>
      </c>
      <c r="K726" s="107">
        <v>0</v>
      </c>
      <c r="L726" s="105">
        <v>2394.44</v>
      </c>
      <c r="M726" s="105">
        <v>0</v>
      </c>
      <c r="N726" s="106">
        <v>2394.44</v>
      </c>
      <c r="O726" s="107">
        <v>0</v>
      </c>
      <c r="P726" s="113">
        <v>2394.44</v>
      </c>
      <c r="Q726" s="113">
        <v>0</v>
      </c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13"/>
        <v>78583.37999999999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>
        <v>13097.23</v>
      </c>
      <c r="K727" s="32">
        <v>0</v>
      </c>
      <c r="L727" s="113">
        <v>13097.23</v>
      </c>
      <c r="M727" s="113">
        <v>0</v>
      </c>
      <c r="N727" s="31">
        <v>13097.23</v>
      </c>
      <c r="O727" s="32">
        <v>0</v>
      </c>
      <c r="P727" s="105">
        <v>13097.23</v>
      </c>
      <c r="Q727" s="105">
        <v>0</v>
      </c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13"/>
        <v>4828.5600000000004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>
        <v>804.76</v>
      </c>
      <c r="K728" s="32">
        <v>0</v>
      </c>
      <c r="L728" s="113">
        <v>804.76</v>
      </c>
      <c r="M728" s="113">
        <v>0</v>
      </c>
      <c r="N728" s="31">
        <v>804.76</v>
      </c>
      <c r="O728" s="32">
        <v>0</v>
      </c>
      <c r="P728" s="113">
        <v>804.76</v>
      </c>
      <c r="Q728" s="113">
        <v>0</v>
      </c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13"/>
        <v>60000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>
        <v>10000</v>
      </c>
      <c r="K729" s="32">
        <v>0</v>
      </c>
      <c r="L729" s="113">
        <v>10000</v>
      </c>
      <c r="M729" s="113">
        <v>0</v>
      </c>
      <c r="N729" s="31">
        <v>10000</v>
      </c>
      <c r="O729" s="32">
        <v>0</v>
      </c>
      <c r="P729" s="113">
        <v>10000</v>
      </c>
      <c r="Q729" s="113">
        <v>0</v>
      </c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13"/>
        <v>40107.840000000004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>
        <v>6684.64</v>
      </c>
      <c r="K730" s="32">
        <v>0</v>
      </c>
      <c r="L730" s="113">
        <v>6684.64</v>
      </c>
      <c r="M730" s="113">
        <v>0</v>
      </c>
      <c r="N730" s="31">
        <v>6684.64</v>
      </c>
      <c r="O730" s="32">
        <v>0</v>
      </c>
      <c r="P730" s="113">
        <v>6684.64</v>
      </c>
      <c r="Q730" s="113">
        <v>0</v>
      </c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13"/>
        <v>131869.06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>
        <v>21991.51</v>
      </c>
      <c r="K731" s="32">
        <v>0</v>
      </c>
      <c r="L731" s="113">
        <v>21991.51</v>
      </c>
      <c r="M731" s="113">
        <v>0</v>
      </c>
      <c r="N731" s="31">
        <v>21991.51</v>
      </c>
      <c r="O731" s="32">
        <v>0</v>
      </c>
      <c r="P731" s="113">
        <v>21991.51</v>
      </c>
      <c r="Q731" s="113">
        <v>0</v>
      </c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13"/>
        <v>1461.96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>
        <v>243.66</v>
      </c>
      <c r="K732" s="32">
        <v>0</v>
      </c>
      <c r="L732" s="113">
        <v>243.66</v>
      </c>
      <c r="M732" s="113">
        <v>0</v>
      </c>
      <c r="N732" s="31">
        <v>243.66</v>
      </c>
      <c r="O732" s="32">
        <v>0</v>
      </c>
      <c r="P732" s="113">
        <v>243.66</v>
      </c>
      <c r="Q732" s="113">
        <v>0</v>
      </c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13"/>
        <v>444797.94999999995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>
        <v>73608.05</v>
      </c>
      <c r="K733" s="32">
        <v>0</v>
      </c>
      <c r="L733" s="113">
        <v>79850.23</v>
      </c>
      <c r="M733" s="113">
        <v>0</v>
      </c>
      <c r="N733" s="31">
        <v>80376.13</v>
      </c>
      <c r="O733" s="32">
        <v>0</v>
      </c>
      <c r="P733" s="113">
        <v>81167.22</v>
      </c>
      <c r="Q733" s="113">
        <v>0</v>
      </c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13"/>
        <v>660820.02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>
        <v>110136.67</v>
      </c>
      <c r="K734" s="32">
        <v>0</v>
      </c>
      <c r="L734" s="113">
        <v>110136.67</v>
      </c>
      <c r="M734" s="113">
        <v>0</v>
      </c>
      <c r="N734" s="31">
        <v>110136.67</v>
      </c>
      <c r="O734" s="32">
        <v>0</v>
      </c>
      <c r="P734" s="113">
        <v>110136.67</v>
      </c>
      <c r="Q734" s="113">
        <v>0</v>
      </c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13"/>
        <v>26249.79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>
        <v>4908.3</v>
      </c>
      <c r="K735" s="32">
        <v>0</v>
      </c>
      <c r="L735" s="113">
        <v>4908.3</v>
      </c>
      <c r="M735" s="113">
        <v>0</v>
      </c>
      <c r="N735" s="31">
        <v>5291.63</v>
      </c>
      <c r="O735" s="32">
        <v>0</v>
      </c>
      <c r="P735" s="113">
        <v>5291.63</v>
      </c>
      <c r="Q735" s="113">
        <v>0</v>
      </c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13"/>
        <v>183233.78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>
        <v>29550.41</v>
      </c>
      <c r="K736" s="32">
        <v>0</v>
      </c>
      <c r="L736" s="113">
        <v>30793.07</v>
      </c>
      <c r="M736" s="113">
        <v>0</v>
      </c>
      <c r="N736" s="31">
        <v>33537.410000000003</v>
      </c>
      <c r="O736" s="32">
        <v>0</v>
      </c>
      <c r="P736" s="113">
        <v>33537.410000000003</v>
      </c>
      <c r="Q736" s="113">
        <v>0</v>
      </c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13"/>
        <v>19019264.560000002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>
        <v>3150580.59</v>
      </c>
      <c r="K739" s="32">
        <v>0</v>
      </c>
      <c r="L739" s="113">
        <v>3201631.46</v>
      </c>
      <c r="M739" s="113">
        <v>0</v>
      </c>
      <c r="N739" s="31">
        <v>3223037.05</v>
      </c>
      <c r="O739" s="32">
        <v>0</v>
      </c>
      <c r="P739" s="113">
        <v>3176040.69</v>
      </c>
      <c r="Q739" s="113">
        <v>0</v>
      </c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13"/>
        <v>1382510.85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>
        <v>247988.84</v>
      </c>
      <c r="K740" s="32">
        <v>0</v>
      </c>
      <c r="L740" s="113">
        <v>247937.84</v>
      </c>
      <c r="M740" s="113">
        <v>0</v>
      </c>
      <c r="N740" s="31">
        <v>233110.35</v>
      </c>
      <c r="O740" s="32">
        <v>0</v>
      </c>
      <c r="P740" s="113">
        <v>233110.35</v>
      </c>
      <c r="Q740" s="113">
        <v>0</v>
      </c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13"/>
        <v>378193.7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>
        <v>62553.82</v>
      </c>
      <c r="K741" s="32">
        <v>0</v>
      </c>
      <c r="L741" s="113">
        <v>63648.800000000003</v>
      </c>
      <c r="M741" s="113">
        <v>0</v>
      </c>
      <c r="N741" s="31">
        <v>64750.73</v>
      </c>
      <c r="O741" s="32">
        <v>0</v>
      </c>
      <c r="P741" s="113">
        <v>64991.32</v>
      </c>
      <c r="Q741" s="113">
        <v>0</v>
      </c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13"/>
        <v>39433.74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>
        <v>6572.29</v>
      </c>
      <c r="K742" s="32">
        <v>0</v>
      </c>
      <c r="L742" s="113">
        <v>6572.29</v>
      </c>
      <c r="M742" s="113">
        <v>0</v>
      </c>
      <c r="N742" s="31">
        <v>6572.29</v>
      </c>
      <c r="O742" s="32">
        <v>0</v>
      </c>
      <c r="P742" s="113">
        <v>6572.29</v>
      </c>
      <c r="Q742" s="113">
        <v>0</v>
      </c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1647</v>
      </c>
      <c r="C747" s="112" t="s">
        <v>1648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13"/>
        <v>749405.5</v>
      </c>
      <c r="E758" s="24">
        <f t="shared" si="13"/>
        <v>617612</v>
      </c>
      <c r="F758" s="104">
        <v>114121</v>
      </c>
      <c r="G758" s="104">
        <v>0</v>
      </c>
      <c r="H758" s="113">
        <v>121774</v>
      </c>
      <c r="I758" s="113">
        <v>114121</v>
      </c>
      <c r="J758" s="31">
        <v>124572</v>
      </c>
      <c r="K758" s="32">
        <v>121774</v>
      </c>
      <c r="L758" s="113">
        <v>127037</v>
      </c>
      <c r="M758" s="113">
        <v>124572</v>
      </c>
      <c r="N758" s="31">
        <v>130108</v>
      </c>
      <c r="O758" s="32">
        <v>127037</v>
      </c>
      <c r="P758" s="113">
        <v>131793.5</v>
      </c>
      <c r="Q758" s="113">
        <v>130108</v>
      </c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1649</v>
      </c>
      <c r="C760" s="112" t="s">
        <v>1650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13"/>
        <v>41466529.799999997</v>
      </c>
      <c r="E761" s="24">
        <f t="shared" si="13"/>
        <v>31097297.760000002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>
        <v>7715701.6399999997</v>
      </c>
      <c r="K761" s="32">
        <v>9094378.2799999993</v>
      </c>
      <c r="L761" s="113">
        <v>8564453.4900000002</v>
      </c>
      <c r="M761" s="113">
        <v>7715701.6399999997</v>
      </c>
      <c r="N761" s="31">
        <v>3374498.94</v>
      </c>
      <c r="O761" s="32">
        <v>2242640.54</v>
      </c>
      <c r="P761" s="113">
        <v>4047419.09</v>
      </c>
      <c r="Q761" s="113">
        <v>3374498.94</v>
      </c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1651</v>
      </c>
      <c r="D762" s="21">
        <f t="shared" si="13"/>
        <v>41586968.840000004</v>
      </c>
      <c r="E762" s="24">
        <f t="shared" si="13"/>
        <v>34308639.640000001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>
        <v>6848054.1399999997</v>
      </c>
      <c r="K762" s="32">
        <v>7002994.96</v>
      </c>
      <c r="L762" s="113">
        <v>7132026.3499999996</v>
      </c>
      <c r="M762" s="113">
        <v>6848054.1399999997</v>
      </c>
      <c r="N762" s="31">
        <v>6975169.4299999997</v>
      </c>
      <c r="O762" s="32">
        <v>7023605.1799999997</v>
      </c>
      <c r="P762" s="113">
        <v>7169908.0300000003</v>
      </c>
      <c r="Q762" s="113">
        <v>6975169.4299999997</v>
      </c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1652</v>
      </c>
      <c r="C763" s="112" t="s">
        <v>1653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1654</v>
      </c>
      <c r="C764" s="112" t="s">
        <v>1655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13"/>
        <v>588861.19999999995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>
        <v>18493.349999999999</v>
      </c>
      <c r="K765" s="32">
        <v>0</v>
      </c>
      <c r="L765" s="113">
        <v>127568.25</v>
      </c>
      <c r="M765" s="113">
        <v>0</v>
      </c>
      <c r="N765" s="31">
        <v>52598.6</v>
      </c>
      <c r="O765" s="32">
        <v>0</v>
      </c>
      <c r="P765" s="113">
        <v>6957</v>
      </c>
      <c r="Q765" s="113">
        <v>0</v>
      </c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2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>
        <v>2</v>
      </c>
      <c r="M772" s="113">
        <v>0</v>
      </c>
      <c r="N772" s="31">
        <v>0</v>
      </c>
      <c r="O772" s="32">
        <v>0</v>
      </c>
      <c r="P772" s="105">
        <v>0</v>
      </c>
      <c r="Q772" s="105">
        <v>0</v>
      </c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1656</v>
      </c>
      <c r="D788" s="21">
        <f t="shared" si="14"/>
        <v>3200000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>
        <v>3200000</v>
      </c>
      <c r="O788" s="107">
        <v>0</v>
      </c>
      <c r="P788" s="113">
        <v>0</v>
      </c>
      <c r="Q788" s="113">
        <v>0</v>
      </c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14"/>
        <v>11705.68</v>
      </c>
      <c r="E789" s="24">
        <f t="shared" si="14"/>
        <v>0</v>
      </c>
      <c r="F789" s="104"/>
      <c r="G789" s="104"/>
      <c r="H789" s="113"/>
      <c r="I789" s="113"/>
      <c r="J789" s="31">
        <v>3000</v>
      </c>
      <c r="K789" s="32">
        <v>0</v>
      </c>
      <c r="L789" s="113">
        <v>8705.68</v>
      </c>
      <c r="M789" s="113">
        <v>0</v>
      </c>
      <c r="N789" s="31">
        <v>0</v>
      </c>
      <c r="O789" s="32">
        <v>0</v>
      </c>
      <c r="P789" s="105">
        <v>0</v>
      </c>
      <c r="Q789" s="105">
        <v>0</v>
      </c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1657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1694</v>
      </c>
      <c r="D795" s="21">
        <f t="shared" si="14"/>
        <v>480000</v>
      </c>
      <c r="E795" s="24">
        <f t="shared" si="14"/>
        <v>0</v>
      </c>
      <c r="F795" s="104"/>
      <c r="G795" s="104"/>
      <c r="H795" s="113"/>
      <c r="I795" s="113"/>
      <c r="J795" s="31">
        <v>280000</v>
      </c>
      <c r="K795" s="32">
        <v>0</v>
      </c>
      <c r="L795" s="113">
        <v>200000</v>
      </c>
      <c r="M795" s="113">
        <v>0</v>
      </c>
      <c r="N795" s="31">
        <v>0</v>
      </c>
      <c r="O795" s="32">
        <v>0</v>
      </c>
      <c r="P795" s="113">
        <v>0</v>
      </c>
      <c r="Q795" s="113">
        <v>0</v>
      </c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14"/>
        <v>55855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>
        <v>6000</v>
      </c>
      <c r="K797" s="32">
        <v>0</v>
      </c>
      <c r="L797" s="113">
        <v>8025</v>
      </c>
      <c r="M797" s="113">
        <v>0</v>
      </c>
      <c r="N797" s="31">
        <v>22480</v>
      </c>
      <c r="O797" s="32">
        <v>0</v>
      </c>
      <c r="P797" s="113">
        <v>6000</v>
      </c>
      <c r="Q797" s="113">
        <v>0</v>
      </c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1658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1659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1660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1661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1662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1707</v>
      </c>
      <c r="B808" s="111" t="s">
        <v>3</v>
      </c>
      <c r="C808" s="112" t="s">
        <v>4</v>
      </c>
      <c r="D808" s="21">
        <f t="shared" si="14"/>
        <v>5766623.7200000007</v>
      </c>
      <c r="E808" s="24">
        <f t="shared" si="14"/>
        <v>5766623.7200000007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>
        <v>1023096</v>
      </c>
      <c r="K808" s="107">
        <v>1017297.6</v>
      </c>
      <c r="L808" s="105">
        <v>828977.52</v>
      </c>
      <c r="M808" s="105">
        <v>815861.52</v>
      </c>
      <c r="N808" s="106">
        <v>939920.5</v>
      </c>
      <c r="O808" s="107">
        <v>958836.5</v>
      </c>
      <c r="P808" s="105">
        <v>968576</v>
      </c>
      <c r="Q808" s="105">
        <v>968576</v>
      </c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1707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1707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1707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1707</v>
      </c>
      <c r="B812" s="111" t="s">
        <v>11</v>
      </c>
      <c r="C812" s="112" t="s">
        <v>1437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1707</v>
      </c>
      <c r="B813" s="111" t="s">
        <v>12</v>
      </c>
      <c r="C813" s="112" t="s">
        <v>1438</v>
      </c>
      <c r="D813" s="21">
        <f t="shared" si="14"/>
        <v>163816</v>
      </c>
      <c r="E813" s="24">
        <f t="shared" si="14"/>
        <v>243994</v>
      </c>
      <c r="F813" s="104">
        <v>0</v>
      </c>
      <c r="G813" s="104">
        <v>0</v>
      </c>
      <c r="H813" s="105">
        <v>54000</v>
      </c>
      <c r="I813" s="105">
        <v>209469</v>
      </c>
      <c r="J813" s="106">
        <v>28175</v>
      </c>
      <c r="K813" s="107">
        <v>0</v>
      </c>
      <c r="L813" s="105">
        <v>40325</v>
      </c>
      <c r="M813" s="105">
        <v>34525</v>
      </c>
      <c r="N813" s="106">
        <v>18916</v>
      </c>
      <c r="O813" s="107">
        <v>0</v>
      </c>
      <c r="P813" s="113">
        <v>22400</v>
      </c>
      <c r="Q813" s="113">
        <v>0</v>
      </c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1707</v>
      </c>
      <c r="B814" s="111" t="s">
        <v>1439</v>
      </c>
      <c r="C814" s="112" t="s">
        <v>1440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1707</v>
      </c>
      <c r="B815" s="111" t="s">
        <v>1441</v>
      </c>
      <c r="C815" s="112" t="s">
        <v>1442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1707</v>
      </c>
      <c r="B816" s="111" t="s">
        <v>13</v>
      </c>
      <c r="C816" s="112" t="s">
        <v>1443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1707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1707</v>
      </c>
      <c r="B818" s="111" t="s">
        <v>16</v>
      </c>
      <c r="C818" s="112" t="s">
        <v>1444</v>
      </c>
      <c r="D818" s="21">
        <f t="shared" si="14"/>
        <v>5243292.5</v>
      </c>
      <c r="E818" s="24">
        <f t="shared" si="14"/>
        <v>5243292.5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>
        <v>525433.5</v>
      </c>
      <c r="K818" s="32">
        <v>525433.5</v>
      </c>
      <c r="L818" s="113">
        <v>1835344</v>
      </c>
      <c r="M818" s="113">
        <v>1835344</v>
      </c>
      <c r="N818" s="31">
        <v>396562</v>
      </c>
      <c r="O818" s="32">
        <v>396562</v>
      </c>
      <c r="P818" s="113">
        <v>1640943</v>
      </c>
      <c r="Q818" s="113">
        <v>1640943</v>
      </c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1707</v>
      </c>
      <c r="B819" s="111" t="s">
        <v>17</v>
      </c>
      <c r="C819" s="112" t="s">
        <v>1445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1707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1707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1707</v>
      </c>
      <c r="B822" s="111" t="s">
        <v>22</v>
      </c>
      <c r="C822" s="112" t="s">
        <v>1446</v>
      </c>
      <c r="D822" s="21">
        <f t="shared" si="14"/>
        <v>146094143.06999999</v>
      </c>
      <c r="E822" s="24">
        <f t="shared" si="14"/>
        <v>146094143.06999999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>
        <v>33434710.579999998</v>
      </c>
      <c r="K822" s="107">
        <v>33434710.579999998</v>
      </c>
      <c r="L822" s="105">
        <v>15420479.66</v>
      </c>
      <c r="M822" s="105">
        <v>15420479.66</v>
      </c>
      <c r="N822" s="106">
        <v>21321180.920000002</v>
      </c>
      <c r="O822" s="107">
        <v>21321180.920000002</v>
      </c>
      <c r="P822" s="105">
        <v>32843528.370000001</v>
      </c>
      <c r="Q822" s="105">
        <v>32843528.370000001</v>
      </c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1707</v>
      </c>
      <c r="B823" s="111" t="s">
        <v>23</v>
      </c>
      <c r="C823" s="112" t="s">
        <v>1698</v>
      </c>
      <c r="D823" s="21">
        <f t="shared" si="14"/>
        <v>24781748.470000003</v>
      </c>
      <c r="E823" s="24">
        <f t="shared" si="14"/>
        <v>24781748.470000003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>
        <v>3203267.06</v>
      </c>
      <c r="K823" s="107">
        <v>3203267.06</v>
      </c>
      <c r="L823" s="105">
        <v>1732814.39</v>
      </c>
      <c r="M823" s="105">
        <v>1732814.39</v>
      </c>
      <c r="N823" s="106">
        <v>5853786.1399999997</v>
      </c>
      <c r="O823" s="107">
        <v>5853786.1399999997</v>
      </c>
      <c r="P823" s="105">
        <v>6559616.6200000001</v>
      </c>
      <c r="Q823" s="105">
        <v>6559616.6200000001</v>
      </c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1707</v>
      </c>
      <c r="B824" s="111" t="s">
        <v>24</v>
      </c>
      <c r="C824" s="112" t="s">
        <v>1447</v>
      </c>
      <c r="D824" s="21">
        <f t="shared" si="14"/>
        <v>4927918.42</v>
      </c>
      <c r="E824" s="24">
        <f t="shared" si="14"/>
        <v>4927918.42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>
        <v>2979682.81</v>
      </c>
      <c r="K824" s="107">
        <v>2979682.81</v>
      </c>
      <c r="L824" s="105">
        <v>13944.02</v>
      </c>
      <c r="M824" s="105">
        <v>13944.02</v>
      </c>
      <c r="N824" s="106"/>
      <c r="O824" s="107"/>
      <c r="P824" s="105">
        <v>209407.48</v>
      </c>
      <c r="Q824" s="105">
        <v>209407.48</v>
      </c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1707</v>
      </c>
      <c r="B825" s="111" t="s">
        <v>25</v>
      </c>
      <c r="C825" s="112" t="s">
        <v>26</v>
      </c>
      <c r="D825" s="21">
        <f t="shared" si="14"/>
        <v>2497022.25</v>
      </c>
      <c r="E825" s="24">
        <f t="shared" si="14"/>
        <v>2497022.25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>
        <v>1135</v>
      </c>
      <c r="M825" s="113">
        <v>1135</v>
      </c>
      <c r="N825" s="31">
        <v>66869.16</v>
      </c>
      <c r="O825" s="32">
        <v>66869.16</v>
      </c>
      <c r="P825" s="105">
        <v>399655.82</v>
      </c>
      <c r="Q825" s="105">
        <v>399655.82</v>
      </c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1707</v>
      </c>
      <c r="B826" s="111" t="s">
        <v>27</v>
      </c>
      <c r="C826" s="112" t="s">
        <v>1448</v>
      </c>
      <c r="D826" s="21">
        <f t="shared" si="14"/>
        <v>144462843.37</v>
      </c>
      <c r="E826" s="24">
        <f t="shared" si="14"/>
        <v>150368998.33000001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>
        <v>27084422.390000001</v>
      </c>
      <c r="K826" s="32">
        <v>34911804.340000004</v>
      </c>
      <c r="L826" s="113">
        <v>14866627.720000001</v>
      </c>
      <c r="M826" s="113">
        <v>16597848.17</v>
      </c>
      <c r="N826" s="31">
        <v>17059626.84</v>
      </c>
      <c r="O826" s="32">
        <v>21298542.920000002</v>
      </c>
      <c r="P826" s="113">
        <v>34759612.990000002</v>
      </c>
      <c r="Q826" s="113">
        <v>32843528.370000001</v>
      </c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1707</v>
      </c>
      <c r="B827" s="111" t="s">
        <v>28</v>
      </c>
      <c r="C827" s="112" t="s">
        <v>1449</v>
      </c>
      <c r="D827" s="21">
        <f t="shared" si="14"/>
        <v>69418253.650000006</v>
      </c>
      <c r="E827" s="24">
        <f t="shared" si="14"/>
        <v>59023927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>
        <v>2210253.08</v>
      </c>
      <c r="K827" s="107">
        <v>8221183.2300000004</v>
      </c>
      <c r="L827" s="105">
        <v>12279635.16</v>
      </c>
      <c r="M827" s="105">
        <v>3792777.41</v>
      </c>
      <c r="N827" s="106">
        <v>17232511.32</v>
      </c>
      <c r="O827" s="107">
        <v>9639409.6400000006</v>
      </c>
      <c r="P827" s="113">
        <v>7353714.3300000001</v>
      </c>
      <c r="Q827" s="113">
        <v>16219604.050000001</v>
      </c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1707</v>
      </c>
      <c r="B828" s="111" t="s">
        <v>29</v>
      </c>
      <c r="C828" s="112" t="s">
        <v>1450</v>
      </c>
      <c r="D828" s="21">
        <f t="shared" si="14"/>
        <v>257947.08000000002</v>
      </c>
      <c r="E828" s="24">
        <f t="shared" si="14"/>
        <v>4932918.42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>
        <v>92947.08</v>
      </c>
      <c r="K828" s="107">
        <v>2979682.81</v>
      </c>
      <c r="L828" s="105">
        <v>0</v>
      </c>
      <c r="M828" s="105">
        <v>13944.02</v>
      </c>
      <c r="N828" s="106">
        <v>0</v>
      </c>
      <c r="O828" s="107">
        <v>0</v>
      </c>
      <c r="P828" s="105">
        <v>165000</v>
      </c>
      <c r="Q828" s="105">
        <v>209407.48</v>
      </c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1707</v>
      </c>
      <c r="B829" s="111" t="s">
        <v>30</v>
      </c>
      <c r="C829" s="112" t="s">
        <v>1451</v>
      </c>
      <c r="D829" s="21">
        <f t="shared" si="14"/>
        <v>5940406.75</v>
      </c>
      <c r="E829" s="24">
        <f t="shared" si="14"/>
        <v>2497022.25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>
        <v>5933471.2599999998</v>
      </c>
      <c r="K829" s="32">
        <v>0</v>
      </c>
      <c r="L829" s="113">
        <v>0</v>
      </c>
      <c r="M829" s="113">
        <v>1135</v>
      </c>
      <c r="N829" s="31">
        <v>0</v>
      </c>
      <c r="O829" s="32">
        <v>66869.16</v>
      </c>
      <c r="P829" s="105">
        <v>6935.49</v>
      </c>
      <c r="Q829" s="105">
        <v>399655.82</v>
      </c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1707</v>
      </c>
      <c r="B830" s="111" t="s">
        <v>31</v>
      </c>
      <c r="C830" s="112" t="s">
        <v>1663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1707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1707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1707</v>
      </c>
      <c r="B833" s="111" t="s">
        <v>36</v>
      </c>
      <c r="C833" s="112" t="s">
        <v>1452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1707</v>
      </c>
      <c r="B834" s="111" t="s">
        <v>37</v>
      </c>
      <c r="C834" s="112" t="s">
        <v>1453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1707</v>
      </c>
      <c r="B835" s="111" t="s">
        <v>38</v>
      </c>
      <c r="C835" s="112" t="s">
        <v>1454</v>
      </c>
      <c r="D835" s="21">
        <f t="shared" si="14"/>
        <v>4959438</v>
      </c>
      <c r="E835" s="24">
        <f t="shared" si="14"/>
        <v>6575654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>
        <v>953900</v>
      </c>
      <c r="K835" s="32">
        <v>5000</v>
      </c>
      <c r="L835" s="113">
        <v>985900</v>
      </c>
      <c r="M835" s="113">
        <v>1083386</v>
      </c>
      <c r="N835" s="31">
        <v>1005444</v>
      </c>
      <c r="O835" s="32">
        <v>102124</v>
      </c>
      <c r="P835" s="113">
        <v>941628</v>
      </c>
      <c r="Q835" s="113">
        <v>911900</v>
      </c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1707</v>
      </c>
      <c r="B836" s="111" t="s">
        <v>39</v>
      </c>
      <c r="C836" s="112" t="s">
        <v>1455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1707</v>
      </c>
      <c r="B837" s="111" t="s">
        <v>40</v>
      </c>
      <c r="C837" s="112" t="s">
        <v>1456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1707</v>
      </c>
      <c r="B838" s="111" t="s">
        <v>1457</v>
      </c>
      <c r="C838" s="112" t="s">
        <v>56</v>
      </c>
      <c r="D838" s="21">
        <f t="shared" si="15"/>
        <v>165848</v>
      </c>
      <c r="E838" s="24">
        <f t="shared" si="15"/>
        <v>19405.5</v>
      </c>
      <c r="F838" s="104">
        <v>3620</v>
      </c>
      <c r="G838" s="104">
        <v>0</v>
      </c>
      <c r="H838" s="113">
        <v>4610</v>
      </c>
      <c r="I838" s="113">
        <v>0</v>
      </c>
      <c r="J838" s="31">
        <v>5400</v>
      </c>
      <c r="K838" s="32">
        <v>0</v>
      </c>
      <c r="L838" s="113">
        <v>135490</v>
      </c>
      <c r="M838" s="113">
        <v>19405.5</v>
      </c>
      <c r="N838" s="31">
        <v>5300</v>
      </c>
      <c r="O838" s="32">
        <v>0</v>
      </c>
      <c r="P838" s="113">
        <v>11428</v>
      </c>
      <c r="Q838" s="113">
        <v>0</v>
      </c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1707</v>
      </c>
      <c r="B839" s="111" t="s">
        <v>1458</v>
      </c>
      <c r="C839" s="112" t="s">
        <v>58</v>
      </c>
      <c r="D839" s="21">
        <f t="shared" si="15"/>
        <v>164275</v>
      </c>
      <c r="E839" s="24">
        <f t="shared" si="15"/>
        <v>45910</v>
      </c>
      <c r="F839" s="104">
        <v>0</v>
      </c>
      <c r="G839" s="104">
        <v>0</v>
      </c>
      <c r="H839" s="113">
        <v>0</v>
      </c>
      <c r="I839" s="113">
        <v>0</v>
      </c>
      <c r="J839" s="31">
        <v>46010</v>
      </c>
      <c r="K839" s="32">
        <v>0</v>
      </c>
      <c r="L839" s="113">
        <v>0</v>
      </c>
      <c r="M839" s="113">
        <v>0</v>
      </c>
      <c r="N839" s="31">
        <v>118265</v>
      </c>
      <c r="O839" s="32">
        <v>45910</v>
      </c>
      <c r="P839" s="113">
        <v>0</v>
      </c>
      <c r="Q839" s="113">
        <v>0</v>
      </c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1707</v>
      </c>
      <c r="B840" s="111" t="s">
        <v>1459</v>
      </c>
      <c r="C840" s="112" t="s">
        <v>59</v>
      </c>
      <c r="D840" s="21">
        <f t="shared" si="15"/>
        <v>146140.5</v>
      </c>
      <c r="E840" s="24">
        <f t="shared" si="15"/>
        <v>218102</v>
      </c>
      <c r="F840" s="104">
        <v>9505</v>
      </c>
      <c r="G840" s="104">
        <v>0</v>
      </c>
      <c r="H840" s="105">
        <v>15183</v>
      </c>
      <c r="I840" s="105">
        <v>0</v>
      </c>
      <c r="J840" s="106">
        <v>27073</v>
      </c>
      <c r="K840" s="107">
        <v>85239</v>
      </c>
      <c r="L840" s="105">
        <v>40293.5</v>
      </c>
      <c r="M840" s="105">
        <v>132863</v>
      </c>
      <c r="N840" s="106">
        <v>18070</v>
      </c>
      <c r="O840" s="107">
        <v>0</v>
      </c>
      <c r="P840" s="113">
        <v>36016</v>
      </c>
      <c r="Q840" s="113">
        <v>0</v>
      </c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1707</v>
      </c>
      <c r="B841" s="111" t="s">
        <v>1460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1707</v>
      </c>
      <c r="B842" s="111" t="s">
        <v>1461</v>
      </c>
      <c r="C842" s="112" t="s">
        <v>1462</v>
      </c>
      <c r="D842" s="21">
        <f t="shared" si="15"/>
        <v>413650</v>
      </c>
      <c r="E842" s="24">
        <f t="shared" si="15"/>
        <v>149250</v>
      </c>
      <c r="F842" s="104">
        <v>69300</v>
      </c>
      <c r="G842" s="104">
        <v>34600</v>
      </c>
      <c r="H842" s="105">
        <v>74050</v>
      </c>
      <c r="I842" s="105">
        <v>29950</v>
      </c>
      <c r="J842" s="106">
        <v>80200</v>
      </c>
      <c r="K842" s="107">
        <v>55100</v>
      </c>
      <c r="L842" s="105">
        <v>64450</v>
      </c>
      <c r="M842" s="105">
        <v>11300</v>
      </c>
      <c r="N842" s="106">
        <v>64700</v>
      </c>
      <c r="O842" s="107">
        <v>7800</v>
      </c>
      <c r="P842" s="105">
        <v>60950</v>
      </c>
      <c r="Q842" s="105">
        <v>10500</v>
      </c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1707</v>
      </c>
      <c r="B843" s="111" t="s">
        <v>1463</v>
      </c>
      <c r="C843" s="112" t="s">
        <v>67</v>
      </c>
      <c r="D843" s="21">
        <f t="shared" si="15"/>
        <v>29820129.669999998</v>
      </c>
      <c r="E843" s="24">
        <f t="shared" si="15"/>
        <v>29820129.669999998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>
        <v>5011791</v>
      </c>
      <c r="K843" s="107">
        <v>5011791</v>
      </c>
      <c r="L843" s="105">
        <v>4766352</v>
      </c>
      <c r="M843" s="105">
        <v>4766352</v>
      </c>
      <c r="N843" s="106">
        <v>5092555.75</v>
      </c>
      <c r="O843" s="107">
        <v>5092555.75</v>
      </c>
      <c r="P843" s="105">
        <v>5745277.2199999997</v>
      </c>
      <c r="Q843" s="105">
        <v>5745277.2199999997</v>
      </c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1707</v>
      </c>
      <c r="B844" s="111" t="s">
        <v>1464</v>
      </c>
      <c r="C844" s="112" t="s">
        <v>1465</v>
      </c>
      <c r="D844" s="21">
        <f t="shared" si="15"/>
        <v>36393975.520000003</v>
      </c>
      <c r="E844" s="24">
        <f t="shared" si="15"/>
        <v>28957115.25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>
        <v>6430283.1699999999</v>
      </c>
      <c r="K844" s="32">
        <v>5417687.9900000002</v>
      </c>
      <c r="L844" s="113">
        <v>5980337</v>
      </c>
      <c r="M844" s="113">
        <v>6849308.2000000002</v>
      </c>
      <c r="N844" s="31">
        <v>5493628.5999999996</v>
      </c>
      <c r="O844" s="32">
        <v>6132371.0199999996</v>
      </c>
      <c r="P844" s="105">
        <v>6684550.0700000003</v>
      </c>
      <c r="Q844" s="105">
        <v>4899089.3499999996</v>
      </c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1707</v>
      </c>
      <c r="B845" s="111" t="s">
        <v>1466</v>
      </c>
      <c r="C845" s="112" t="s">
        <v>1467</v>
      </c>
      <c r="D845" s="21">
        <f t="shared" si="15"/>
        <v>3280130.04</v>
      </c>
      <c r="E845" s="24">
        <f t="shared" si="15"/>
        <v>3061574.59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>
        <v>490529</v>
      </c>
      <c r="K845" s="32">
        <v>283357.5</v>
      </c>
      <c r="L845" s="113">
        <v>568482.5</v>
      </c>
      <c r="M845" s="113">
        <v>311089.5</v>
      </c>
      <c r="N845" s="31">
        <v>636627.5</v>
      </c>
      <c r="O845" s="32">
        <v>394317</v>
      </c>
      <c r="P845" s="113">
        <v>642282</v>
      </c>
      <c r="Q845" s="113">
        <v>982871.5</v>
      </c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1707</v>
      </c>
      <c r="B846" s="111" t="s">
        <v>1468</v>
      </c>
      <c r="C846" s="112" t="s">
        <v>1469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>
        <v>0</v>
      </c>
      <c r="K846" s="32">
        <v>0</v>
      </c>
      <c r="L846" s="113">
        <v>0</v>
      </c>
      <c r="M846" s="113">
        <v>0</v>
      </c>
      <c r="N846" s="31">
        <v>0</v>
      </c>
      <c r="O846" s="32">
        <v>0</v>
      </c>
      <c r="P846" s="113">
        <v>0</v>
      </c>
      <c r="Q846" s="113">
        <v>0</v>
      </c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1707</v>
      </c>
      <c r="B847" s="111" t="s">
        <v>1470</v>
      </c>
      <c r="C847" s="112" t="s">
        <v>68</v>
      </c>
      <c r="D847" s="21">
        <f t="shared" si="15"/>
        <v>4877665.72</v>
      </c>
      <c r="E847" s="24">
        <f t="shared" si="15"/>
        <v>4877665.72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>
        <v>1015900.46</v>
      </c>
      <c r="K847" s="32">
        <v>1015900.46</v>
      </c>
      <c r="L847" s="113">
        <v>1002008.78</v>
      </c>
      <c r="M847" s="113">
        <v>1002008.78</v>
      </c>
      <c r="N847" s="31">
        <v>544622.19999999995</v>
      </c>
      <c r="O847" s="32">
        <v>544622.19999999995</v>
      </c>
      <c r="P847" s="113">
        <v>619931.30000000005</v>
      </c>
      <c r="Q847" s="113">
        <v>619931.30000000005</v>
      </c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1707</v>
      </c>
      <c r="B848" s="111" t="s">
        <v>1471</v>
      </c>
      <c r="C848" s="112" t="s">
        <v>1472</v>
      </c>
      <c r="D848" s="21">
        <f t="shared" si="15"/>
        <v>786162</v>
      </c>
      <c r="E848" s="24">
        <f t="shared" si="15"/>
        <v>559974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>
        <v>105107.5</v>
      </c>
      <c r="K848" s="107">
        <v>18925</v>
      </c>
      <c r="L848" s="105">
        <v>100152</v>
      </c>
      <c r="M848" s="105">
        <v>162251</v>
      </c>
      <c r="N848" s="106">
        <v>168169</v>
      </c>
      <c r="O848" s="107">
        <v>96932.5</v>
      </c>
      <c r="P848" s="113">
        <v>150065.5</v>
      </c>
      <c r="Q848" s="113">
        <v>141349.5</v>
      </c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1707</v>
      </c>
      <c r="B849" s="111" t="s">
        <v>1473</v>
      </c>
      <c r="C849" s="112" t="s">
        <v>1474</v>
      </c>
      <c r="D849" s="21">
        <f t="shared" si="15"/>
        <v>863174.45</v>
      </c>
      <c r="E849" s="24">
        <f t="shared" si="15"/>
        <v>804952.95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>
        <v>96383.75</v>
      </c>
      <c r="K849" s="107">
        <v>94191.25</v>
      </c>
      <c r="L849" s="105">
        <v>231988</v>
      </c>
      <c r="M849" s="105">
        <v>176486.5</v>
      </c>
      <c r="N849" s="106">
        <v>160372</v>
      </c>
      <c r="O849" s="107">
        <v>112150.5</v>
      </c>
      <c r="P849" s="105">
        <v>134747</v>
      </c>
      <c r="Q849" s="105">
        <v>208343</v>
      </c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1707</v>
      </c>
      <c r="B850" s="111" t="s">
        <v>1475</v>
      </c>
      <c r="C850" s="112" t="s">
        <v>1476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1707</v>
      </c>
      <c r="B851" s="111" t="s">
        <v>1477</v>
      </c>
      <c r="C851" s="112" t="s">
        <v>1478</v>
      </c>
      <c r="D851" s="21">
        <f t="shared" si="15"/>
        <v>8400</v>
      </c>
      <c r="E851" s="24">
        <f t="shared" si="15"/>
        <v>8400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8400</v>
      </c>
      <c r="Q851" s="105">
        <v>8400</v>
      </c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1707</v>
      </c>
      <c r="B852" s="111" t="s">
        <v>1479</v>
      </c>
      <c r="C852" s="112" t="s">
        <v>1480</v>
      </c>
      <c r="D852" s="21">
        <f t="shared" si="15"/>
        <v>90981.47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>
        <v>1868.73</v>
      </c>
      <c r="O852" s="32">
        <v>0</v>
      </c>
      <c r="P852" s="105">
        <v>89112.74</v>
      </c>
      <c r="Q852" s="105">
        <v>0</v>
      </c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1707</v>
      </c>
      <c r="B853" s="111" t="s">
        <v>1481</v>
      </c>
      <c r="C853" s="112" t="s">
        <v>1482</v>
      </c>
      <c r="D853" s="21">
        <f t="shared" si="15"/>
        <v>1220952.75</v>
      </c>
      <c r="E853" s="24">
        <f t="shared" si="15"/>
        <v>701964.27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>
        <v>242285</v>
      </c>
      <c r="K853" s="107">
        <v>155603.42000000001</v>
      </c>
      <c r="L853" s="105">
        <v>191037.5</v>
      </c>
      <c r="M853" s="105">
        <v>104355.92</v>
      </c>
      <c r="N853" s="106">
        <v>160720</v>
      </c>
      <c r="O853" s="107">
        <v>74038.42</v>
      </c>
      <c r="P853" s="113">
        <v>247972</v>
      </c>
      <c r="Q853" s="113">
        <v>161841.42000000001</v>
      </c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1707</v>
      </c>
      <c r="B854" s="111" t="s">
        <v>1483</v>
      </c>
      <c r="C854" s="112" t="s">
        <v>1484</v>
      </c>
      <c r="D854" s="21">
        <f t="shared" si="15"/>
        <v>1327709.75</v>
      </c>
      <c r="E854" s="24">
        <f t="shared" si="15"/>
        <v>937922.93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>
        <v>160976</v>
      </c>
      <c r="K854" s="107">
        <v>96011.53</v>
      </c>
      <c r="L854" s="105">
        <v>327426.75</v>
      </c>
      <c r="M854" s="105">
        <v>262462.28000000003</v>
      </c>
      <c r="N854" s="106">
        <v>278629</v>
      </c>
      <c r="O854" s="107">
        <v>213664.53</v>
      </c>
      <c r="P854" s="105">
        <v>242220</v>
      </c>
      <c r="Q854" s="105">
        <v>177255.53</v>
      </c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1707</v>
      </c>
      <c r="B855" s="111" t="s">
        <v>1485</v>
      </c>
      <c r="C855" s="112" t="s">
        <v>1486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1707</v>
      </c>
      <c r="B856" s="111" t="s">
        <v>1487</v>
      </c>
      <c r="C856" s="112" t="s">
        <v>1488</v>
      </c>
      <c r="D856" s="21">
        <f t="shared" si="15"/>
        <v>104856.5</v>
      </c>
      <c r="E856" s="24">
        <f t="shared" si="15"/>
        <v>2496.5</v>
      </c>
      <c r="F856" s="104">
        <v>3415</v>
      </c>
      <c r="G856" s="104">
        <v>0</v>
      </c>
      <c r="H856" s="113">
        <v>71642</v>
      </c>
      <c r="I856" s="113">
        <v>0</v>
      </c>
      <c r="J856" s="31">
        <v>6303</v>
      </c>
      <c r="K856" s="32">
        <v>0</v>
      </c>
      <c r="L856" s="113">
        <v>0</v>
      </c>
      <c r="M856" s="113">
        <v>0</v>
      </c>
      <c r="N856" s="31">
        <v>6598</v>
      </c>
      <c r="O856" s="32">
        <v>0</v>
      </c>
      <c r="P856" s="105">
        <v>16898.5</v>
      </c>
      <c r="Q856" s="105">
        <v>2496.5</v>
      </c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1707</v>
      </c>
      <c r="B857" s="111" t="s">
        <v>1489</v>
      </c>
      <c r="C857" s="112" t="s">
        <v>1490</v>
      </c>
      <c r="D857" s="21">
        <f t="shared" si="15"/>
        <v>178903.82</v>
      </c>
      <c r="E857" s="24">
        <f t="shared" si="15"/>
        <v>74249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>
        <v>19892.5</v>
      </c>
      <c r="K857" s="107">
        <v>0</v>
      </c>
      <c r="L857" s="105">
        <v>7937</v>
      </c>
      <c r="M857" s="105">
        <v>26339.5</v>
      </c>
      <c r="N857" s="106">
        <v>44014</v>
      </c>
      <c r="O857" s="107">
        <v>9070</v>
      </c>
      <c r="P857" s="113">
        <v>14476</v>
      </c>
      <c r="Q857" s="113">
        <v>7041</v>
      </c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1707</v>
      </c>
      <c r="B858" s="111" t="s">
        <v>1491</v>
      </c>
      <c r="C858" s="112" t="s">
        <v>70</v>
      </c>
      <c r="D858" s="21">
        <f t="shared" si="15"/>
        <v>341823.5</v>
      </c>
      <c r="E858" s="24">
        <f t="shared" si="15"/>
        <v>324114</v>
      </c>
      <c r="F858" s="104">
        <v>84820</v>
      </c>
      <c r="G858" s="104">
        <v>50463</v>
      </c>
      <c r="H858" s="105">
        <v>75219</v>
      </c>
      <c r="I858" s="105">
        <v>33708</v>
      </c>
      <c r="J858" s="106">
        <v>81576.5</v>
      </c>
      <c r="K858" s="107">
        <v>74703</v>
      </c>
      <c r="L858" s="105">
        <v>11744.5</v>
      </c>
      <c r="M858" s="105">
        <v>60123</v>
      </c>
      <c r="N858" s="106">
        <v>43185.5</v>
      </c>
      <c r="O858" s="107">
        <v>49617.5</v>
      </c>
      <c r="P858" s="105">
        <v>45278</v>
      </c>
      <c r="Q858" s="105">
        <v>55499.5</v>
      </c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1707</v>
      </c>
      <c r="B859" s="111" t="s">
        <v>1492</v>
      </c>
      <c r="C859" s="112" t="s">
        <v>1493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1707</v>
      </c>
      <c r="B860" s="111" t="s">
        <v>1494</v>
      </c>
      <c r="C860" s="112" t="s">
        <v>1495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1707</v>
      </c>
      <c r="B861" s="111" t="s">
        <v>1496</v>
      </c>
      <c r="C861" s="112" t="s">
        <v>71</v>
      </c>
      <c r="D861" s="21">
        <f t="shared" si="15"/>
        <v>6143148</v>
      </c>
      <c r="E861" s="24">
        <f t="shared" si="15"/>
        <v>4026916.3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>
        <v>1028227.5</v>
      </c>
      <c r="K861" s="107">
        <v>41519</v>
      </c>
      <c r="L861" s="105">
        <v>978370</v>
      </c>
      <c r="M861" s="105">
        <v>1281100.5</v>
      </c>
      <c r="N861" s="106">
        <v>961524.5</v>
      </c>
      <c r="O861" s="107">
        <v>52989</v>
      </c>
      <c r="P861" s="105">
        <v>1153435.5</v>
      </c>
      <c r="Q861" s="105">
        <v>476678</v>
      </c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1707</v>
      </c>
      <c r="B862" s="111" t="s">
        <v>1497</v>
      </c>
      <c r="C862" s="112" t="s">
        <v>1498</v>
      </c>
      <c r="D862" s="21">
        <f t="shared" si="15"/>
        <v>3941257</v>
      </c>
      <c r="E862" s="24">
        <f t="shared" si="15"/>
        <v>3361318.71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>
        <v>702030</v>
      </c>
      <c r="K862" s="107">
        <v>730734.84</v>
      </c>
      <c r="L862" s="105">
        <v>708440</v>
      </c>
      <c r="M862" s="105">
        <v>389993.15</v>
      </c>
      <c r="N862" s="106">
        <v>512472</v>
      </c>
      <c r="O862" s="107">
        <v>595266.02</v>
      </c>
      <c r="P862" s="105">
        <v>602426.5</v>
      </c>
      <c r="Q862" s="105">
        <v>536789.03</v>
      </c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1707</v>
      </c>
      <c r="B863" s="111" t="s">
        <v>1499</v>
      </c>
      <c r="C863" s="112" t="s">
        <v>1500</v>
      </c>
      <c r="D863" s="21">
        <f t="shared" si="15"/>
        <v>76041.5</v>
      </c>
      <c r="E863" s="24">
        <f t="shared" si="15"/>
        <v>76041.5</v>
      </c>
      <c r="F863" s="104">
        <v>13788</v>
      </c>
      <c r="G863" s="104">
        <v>0</v>
      </c>
      <c r="H863" s="113">
        <v>2239.5</v>
      </c>
      <c r="I863" s="113">
        <v>16027.5</v>
      </c>
      <c r="J863" s="31">
        <v>6135.5</v>
      </c>
      <c r="K863" s="32">
        <v>6135.5</v>
      </c>
      <c r="L863" s="113">
        <v>12329.5</v>
      </c>
      <c r="M863" s="113">
        <v>12329.5</v>
      </c>
      <c r="N863" s="31">
        <v>16678</v>
      </c>
      <c r="O863" s="32">
        <v>16678</v>
      </c>
      <c r="P863" s="105">
        <v>24871</v>
      </c>
      <c r="Q863" s="105">
        <v>24871</v>
      </c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1707</v>
      </c>
      <c r="B864" s="111" t="s">
        <v>1501</v>
      </c>
      <c r="C864" s="112" t="s">
        <v>1502</v>
      </c>
      <c r="D864" s="21">
        <f t="shared" si="15"/>
        <v>14194.5</v>
      </c>
      <c r="E864" s="24">
        <f t="shared" si="15"/>
        <v>14194.5</v>
      </c>
      <c r="F864" s="104"/>
      <c r="G864" s="104"/>
      <c r="H864" s="113"/>
      <c r="I864" s="113"/>
      <c r="J864" s="31"/>
      <c r="K864" s="32"/>
      <c r="L864" s="113"/>
      <c r="M864" s="113"/>
      <c r="N864" s="31">
        <v>5420</v>
      </c>
      <c r="O864" s="32">
        <v>5420</v>
      </c>
      <c r="P864" s="113">
        <v>8774.5</v>
      </c>
      <c r="Q864" s="113">
        <v>8774.5</v>
      </c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1707</v>
      </c>
      <c r="B865" s="111" t="s">
        <v>1503</v>
      </c>
      <c r="C865" s="112" t="s">
        <v>1504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1707</v>
      </c>
      <c r="B866" s="111" t="s">
        <v>1505</v>
      </c>
      <c r="C866" s="112" t="s">
        <v>1506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1707</v>
      </c>
      <c r="B867" s="111" t="s">
        <v>1507</v>
      </c>
      <c r="C867" s="112" t="s">
        <v>1664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1707</v>
      </c>
      <c r="B868" s="111" t="s">
        <v>1508</v>
      </c>
      <c r="C868" s="112" t="s">
        <v>1509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1707</v>
      </c>
      <c r="B869" s="111" t="s">
        <v>1510</v>
      </c>
      <c r="C869" s="112" t="s">
        <v>1511</v>
      </c>
      <c r="D869" s="21">
        <f t="shared" si="15"/>
        <v>217323.5</v>
      </c>
      <c r="E869" s="24">
        <f t="shared" si="15"/>
        <v>217323.5</v>
      </c>
      <c r="F869" s="104">
        <v>33793</v>
      </c>
      <c r="G869" s="104">
        <v>33793</v>
      </c>
      <c r="H869" s="113">
        <v>42616</v>
      </c>
      <c r="I869" s="113">
        <v>42616</v>
      </c>
      <c r="J869" s="31">
        <v>40718.5</v>
      </c>
      <c r="K869" s="32">
        <v>40718.5</v>
      </c>
      <c r="L869" s="113">
        <v>13092.5</v>
      </c>
      <c r="M869" s="113">
        <v>13092.5</v>
      </c>
      <c r="N869" s="31">
        <v>46368</v>
      </c>
      <c r="O869" s="32">
        <v>46368</v>
      </c>
      <c r="P869" s="113">
        <v>40735.5</v>
      </c>
      <c r="Q869" s="113">
        <v>40735.5</v>
      </c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1707</v>
      </c>
      <c r="B870" s="111" t="s">
        <v>1512</v>
      </c>
      <c r="C870" s="112" t="s">
        <v>1513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1707</v>
      </c>
      <c r="B871" s="111" t="s">
        <v>1514</v>
      </c>
      <c r="C871" s="112" t="s">
        <v>1515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1707</v>
      </c>
      <c r="B872" s="111" t="s">
        <v>1516</v>
      </c>
      <c r="C872" s="112" t="s">
        <v>1517</v>
      </c>
      <c r="D872" s="21">
        <f t="shared" si="15"/>
        <v>158767</v>
      </c>
      <c r="E872" s="24">
        <f t="shared" si="15"/>
        <v>122523.5</v>
      </c>
      <c r="F872" s="104">
        <v>24264</v>
      </c>
      <c r="G872" s="104">
        <v>0</v>
      </c>
      <c r="H872" s="113">
        <v>6682</v>
      </c>
      <c r="I872" s="113">
        <v>25738</v>
      </c>
      <c r="J872" s="31">
        <v>49089.5</v>
      </c>
      <c r="K872" s="32">
        <v>41014</v>
      </c>
      <c r="L872" s="113">
        <v>0</v>
      </c>
      <c r="M872" s="113">
        <v>0</v>
      </c>
      <c r="N872" s="31">
        <v>11231.5</v>
      </c>
      <c r="O872" s="32">
        <v>55771.5</v>
      </c>
      <c r="P872" s="113">
        <v>67500</v>
      </c>
      <c r="Q872" s="113">
        <v>0</v>
      </c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1707</v>
      </c>
      <c r="B873" s="111" t="s">
        <v>1518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1707</v>
      </c>
      <c r="B874" s="111" t="s">
        <v>1519</v>
      </c>
      <c r="C874" s="112" t="s">
        <v>1520</v>
      </c>
      <c r="D874" s="21">
        <f t="shared" si="15"/>
        <v>10240</v>
      </c>
      <c r="E874" s="24">
        <f t="shared" si="15"/>
        <v>37670</v>
      </c>
      <c r="F874" s="104">
        <v>0</v>
      </c>
      <c r="G874" s="104">
        <v>0</v>
      </c>
      <c r="H874" s="105">
        <v>0</v>
      </c>
      <c r="I874" s="105">
        <v>1080</v>
      </c>
      <c r="J874" s="106">
        <v>0</v>
      </c>
      <c r="K874" s="107">
        <v>0</v>
      </c>
      <c r="L874" s="105">
        <v>0</v>
      </c>
      <c r="M874" s="105">
        <v>36590</v>
      </c>
      <c r="N874" s="106">
        <v>0</v>
      </c>
      <c r="O874" s="107">
        <v>0</v>
      </c>
      <c r="P874" s="105">
        <v>10240</v>
      </c>
      <c r="Q874" s="105">
        <v>0</v>
      </c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1707</v>
      </c>
      <c r="B875" s="111" t="s">
        <v>1521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1707</v>
      </c>
      <c r="B876" s="111" t="s">
        <v>1522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1707</v>
      </c>
      <c r="B877" s="111" t="s">
        <v>1523</v>
      </c>
      <c r="C877" s="112" t="s">
        <v>1524</v>
      </c>
      <c r="D877" s="21">
        <f t="shared" si="15"/>
        <v>724981</v>
      </c>
      <c r="E877" s="24">
        <f t="shared" si="15"/>
        <v>238009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>
        <v>140744</v>
      </c>
      <c r="K877" s="32">
        <v>24536.5</v>
      </c>
      <c r="L877" s="113">
        <v>128533.5</v>
      </c>
      <c r="M877" s="113">
        <v>64071.5</v>
      </c>
      <c r="N877" s="31">
        <v>96740.5</v>
      </c>
      <c r="O877" s="32">
        <v>51380.5</v>
      </c>
      <c r="P877" s="113">
        <v>85587.5</v>
      </c>
      <c r="Q877" s="113">
        <v>26018</v>
      </c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1707</v>
      </c>
      <c r="B878" s="111" t="s">
        <v>1525</v>
      </c>
      <c r="C878" s="112" t="s">
        <v>1526</v>
      </c>
      <c r="D878" s="21">
        <f t="shared" si="15"/>
        <v>642762.5</v>
      </c>
      <c r="E878" s="24">
        <f t="shared" si="15"/>
        <v>264914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>
        <v>155237</v>
      </c>
      <c r="K878" s="32">
        <v>53451.5</v>
      </c>
      <c r="L878" s="113">
        <v>110975</v>
      </c>
      <c r="M878" s="113">
        <v>41535</v>
      </c>
      <c r="N878" s="31">
        <v>92521.5</v>
      </c>
      <c r="O878" s="32">
        <v>70558.5</v>
      </c>
      <c r="P878" s="113">
        <v>132143.5</v>
      </c>
      <c r="Q878" s="113">
        <v>40459.5</v>
      </c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1707</v>
      </c>
      <c r="B879" s="111" t="s">
        <v>1527</v>
      </c>
      <c r="C879" s="112" t="s">
        <v>1528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1707</v>
      </c>
      <c r="B880" s="111" t="s">
        <v>1529</v>
      </c>
      <c r="C880" s="112" t="s">
        <v>1530</v>
      </c>
      <c r="D880" s="21">
        <f t="shared" si="15"/>
        <v>103757.5</v>
      </c>
      <c r="E880" s="24">
        <f t="shared" si="15"/>
        <v>99777.5</v>
      </c>
      <c r="F880" s="104">
        <v>0</v>
      </c>
      <c r="G880" s="104">
        <v>14027.5</v>
      </c>
      <c r="H880" s="105">
        <v>0</v>
      </c>
      <c r="I880" s="105">
        <v>0</v>
      </c>
      <c r="J880" s="106">
        <v>16103</v>
      </c>
      <c r="K880" s="107">
        <v>5997</v>
      </c>
      <c r="L880" s="105">
        <v>9099</v>
      </c>
      <c r="M880" s="105">
        <v>10332</v>
      </c>
      <c r="N880" s="106">
        <v>30214</v>
      </c>
      <c r="O880" s="107">
        <v>53302</v>
      </c>
      <c r="P880" s="105">
        <v>48341.5</v>
      </c>
      <c r="Q880" s="105">
        <v>16119</v>
      </c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1707</v>
      </c>
      <c r="B881" s="111" t="s">
        <v>1531</v>
      </c>
      <c r="C881" s="112" t="s">
        <v>1532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1707</v>
      </c>
      <c r="B882" s="111" t="s">
        <v>1533</v>
      </c>
      <c r="C882" s="112" t="s">
        <v>1534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1707</v>
      </c>
      <c r="B883" s="111" t="s">
        <v>1535</v>
      </c>
      <c r="C883" s="112" t="s">
        <v>69</v>
      </c>
      <c r="D883" s="21">
        <f t="shared" si="15"/>
        <v>117097</v>
      </c>
      <c r="E883" s="24">
        <f t="shared" si="15"/>
        <v>22553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>
        <v>20474</v>
      </c>
      <c r="K883" s="32">
        <v>1300</v>
      </c>
      <c r="L883" s="113">
        <v>6041.5</v>
      </c>
      <c r="M883" s="113">
        <v>7279</v>
      </c>
      <c r="N883" s="31">
        <v>23616</v>
      </c>
      <c r="O883" s="32">
        <v>586</v>
      </c>
      <c r="P883" s="113">
        <v>35979</v>
      </c>
      <c r="Q883" s="113">
        <v>7180</v>
      </c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1707</v>
      </c>
      <c r="B884" s="111" t="s">
        <v>1536</v>
      </c>
      <c r="C884" s="112" t="s">
        <v>1537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1707</v>
      </c>
      <c r="B885" s="111" t="s">
        <v>1538</v>
      </c>
      <c r="C885" s="112" t="s">
        <v>1539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1707</v>
      </c>
      <c r="B886" s="111" t="s">
        <v>1540</v>
      </c>
      <c r="C886" s="112" t="s">
        <v>1541</v>
      </c>
      <c r="D886" s="21">
        <f t="shared" si="15"/>
        <v>218705.5</v>
      </c>
      <c r="E886" s="24">
        <f t="shared" si="15"/>
        <v>198269.5</v>
      </c>
      <c r="F886" s="104">
        <v>44748</v>
      </c>
      <c r="G886" s="104">
        <v>24602</v>
      </c>
      <c r="H886" s="113">
        <v>75384</v>
      </c>
      <c r="I886" s="113">
        <v>25198.5</v>
      </c>
      <c r="J886" s="31">
        <v>33734</v>
      </c>
      <c r="K886" s="32">
        <v>65301.5</v>
      </c>
      <c r="L886" s="113">
        <v>17774</v>
      </c>
      <c r="M886" s="113">
        <v>0</v>
      </c>
      <c r="N886" s="31">
        <v>34384</v>
      </c>
      <c r="O886" s="32">
        <v>51995</v>
      </c>
      <c r="P886" s="113">
        <v>12681.5</v>
      </c>
      <c r="Q886" s="113">
        <v>31172.5</v>
      </c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1707</v>
      </c>
      <c r="B887" s="111" t="s">
        <v>1542</v>
      </c>
      <c r="C887" s="112" t="s">
        <v>1543</v>
      </c>
      <c r="D887" s="21">
        <f t="shared" si="15"/>
        <v>353949</v>
      </c>
      <c r="E887" s="24">
        <f t="shared" si="15"/>
        <v>329756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>
        <v>75163</v>
      </c>
      <c r="K887" s="32">
        <v>77183</v>
      </c>
      <c r="L887" s="113">
        <v>11815.5</v>
      </c>
      <c r="M887" s="113">
        <v>0</v>
      </c>
      <c r="N887" s="31">
        <v>46845.5</v>
      </c>
      <c r="O887" s="32">
        <v>144636</v>
      </c>
      <c r="P887" s="113">
        <v>74995.5</v>
      </c>
      <c r="Q887" s="113">
        <v>32865.5</v>
      </c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1707</v>
      </c>
      <c r="B888" s="111" t="s">
        <v>1544</v>
      </c>
      <c r="C888" s="112" t="s">
        <v>1545</v>
      </c>
      <c r="D888" s="21">
        <f t="shared" si="15"/>
        <v>706343.5</v>
      </c>
      <c r="E888" s="24">
        <f t="shared" si="15"/>
        <v>497015.5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>
        <v>134882</v>
      </c>
      <c r="K888" s="107">
        <v>4153</v>
      </c>
      <c r="L888" s="105">
        <v>82943.5</v>
      </c>
      <c r="M888" s="105">
        <v>283038</v>
      </c>
      <c r="N888" s="106">
        <v>120990</v>
      </c>
      <c r="O888" s="107">
        <v>42819.5</v>
      </c>
      <c r="P888" s="113">
        <v>147878</v>
      </c>
      <c r="Q888" s="113">
        <v>151627</v>
      </c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1707</v>
      </c>
      <c r="B889" s="111" t="s">
        <v>1546</v>
      </c>
      <c r="C889" s="112" t="s">
        <v>1547</v>
      </c>
      <c r="D889" s="21">
        <f t="shared" si="15"/>
        <v>679317.25</v>
      </c>
      <c r="E889" s="24">
        <f t="shared" si="15"/>
        <v>591768.39000000013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>
        <v>94435.25</v>
      </c>
      <c r="K889" s="107">
        <v>59076.27</v>
      </c>
      <c r="L889" s="105">
        <v>112655.5</v>
      </c>
      <c r="M889" s="105">
        <v>301175.37</v>
      </c>
      <c r="N889" s="106">
        <v>171948</v>
      </c>
      <c r="O889" s="107">
        <v>88844.31</v>
      </c>
      <c r="P889" s="105">
        <v>86177</v>
      </c>
      <c r="Q889" s="105">
        <v>65285.81</v>
      </c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1707</v>
      </c>
      <c r="B890" s="111" t="s">
        <v>1548</v>
      </c>
      <c r="C890" s="112" t="s">
        <v>1549</v>
      </c>
      <c r="D890" s="21">
        <f t="shared" si="15"/>
        <v>55745</v>
      </c>
      <c r="E890" s="24">
        <f t="shared" si="15"/>
        <v>769.5</v>
      </c>
      <c r="F890" s="104">
        <v>6890</v>
      </c>
      <c r="G890" s="104">
        <v>0</v>
      </c>
      <c r="H890" s="105">
        <v>3264</v>
      </c>
      <c r="I890" s="105">
        <v>0</v>
      </c>
      <c r="J890" s="106">
        <v>11168.5</v>
      </c>
      <c r="K890" s="107">
        <v>0</v>
      </c>
      <c r="L890" s="105">
        <v>10543.5</v>
      </c>
      <c r="M890" s="105">
        <v>0</v>
      </c>
      <c r="N890" s="106">
        <v>4579.5</v>
      </c>
      <c r="O890" s="107">
        <v>0</v>
      </c>
      <c r="P890" s="105">
        <v>19299.5</v>
      </c>
      <c r="Q890" s="105">
        <v>769.5</v>
      </c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1707</v>
      </c>
      <c r="B891" s="111" t="s">
        <v>1550</v>
      </c>
      <c r="C891" s="112" t="s">
        <v>1551</v>
      </c>
      <c r="D891" s="21">
        <f t="shared" si="15"/>
        <v>70892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>
        <v>45351.5</v>
      </c>
      <c r="K891" s="107">
        <v>0</v>
      </c>
      <c r="L891" s="105">
        <v>0</v>
      </c>
      <c r="M891" s="105">
        <v>0</v>
      </c>
      <c r="N891" s="106">
        <v>0</v>
      </c>
      <c r="O891" s="107">
        <v>0</v>
      </c>
      <c r="P891" s="105">
        <v>11927</v>
      </c>
      <c r="Q891" s="105">
        <v>0</v>
      </c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1707</v>
      </c>
      <c r="B892" s="111" t="s">
        <v>41</v>
      </c>
      <c r="C892" s="112" t="s">
        <v>1552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1707</v>
      </c>
      <c r="B893" s="111" t="s">
        <v>42</v>
      </c>
      <c r="C893" s="112" t="s">
        <v>1553</v>
      </c>
      <c r="D893" s="21">
        <f t="shared" si="15"/>
        <v>0</v>
      </c>
      <c r="E893" s="24">
        <f t="shared" si="15"/>
        <v>263814.89</v>
      </c>
      <c r="F893" s="104">
        <v>0</v>
      </c>
      <c r="G893" s="104">
        <v>0</v>
      </c>
      <c r="H893" s="105">
        <v>0</v>
      </c>
      <c r="I893" s="105">
        <v>0</v>
      </c>
      <c r="J893" s="106">
        <v>0</v>
      </c>
      <c r="K893" s="107">
        <v>263814.89</v>
      </c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1707</v>
      </c>
      <c r="B894" s="111" t="s">
        <v>43</v>
      </c>
      <c r="C894" s="112" t="s">
        <v>44</v>
      </c>
      <c r="D894" s="21">
        <f t="shared" si="15"/>
        <v>3691783.5</v>
      </c>
      <c r="E894" s="24">
        <f t="shared" si="15"/>
        <v>4143703.5</v>
      </c>
      <c r="F894" s="104">
        <v>471000</v>
      </c>
      <c r="G894" s="104">
        <v>1219500</v>
      </c>
      <c r="H894" s="113">
        <v>986889.5</v>
      </c>
      <c r="I894" s="113">
        <v>0</v>
      </c>
      <c r="J894" s="31">
        <v>1321314</v>
      </c>
      <c r="K894" s="32">
        <v>388389.5</v>
      </c>
      <c r="L894" s="113">
        <v>472700</v>
      </c>
      <c r="M894" s="113">
        <v>1351000</v>
      </c>
      <c r="N894" s="31">
        <v>63000</v>
      </c>
      <c r="O894" s="32">
        <v>137714</v>
      </c>
      <c r="P894" s="105">
        <v>376880</v>
      </c>
      <c r="Q894" s="105">
        <v>1047100</v>
      </c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1707</v>
      </c>
      <c r="B895" s="111" t="s">
        <v>45</v>
      </c>
      <c r="C895" s="112" t="s">
        <v>1554</v>
      </c>
      <c r="D895" s="21">
        <f t="shared" si="15"/>
        <v>420</v>
      </c>
      <c r="E895" s="24">
        <f t="shared" si="15"/>
        <v>93242.5</v>
      </c>
      <c r="F895" s="104">
        <v>0</v>
      </c>
      <c r="G895" s="104">
        <v>93197.5</v>
      </c>
      <c r="H895" s="113">
        <v>0</v>
      </c>
      <c r="I895" s="113">
        <v>0</v>
      </c>
      <c r="J895" s="31">
        <v>0</v>
      </c>
      <c r="K895" s="32">
        <v>0</v>
      </c>
      <c r="L895" s="113">
        <v>420</v>
      </c>
      <c r="M895" s="113">
        <v>0</v>
      </c>
      <c r="N895" s="31">
        <v>0</v>
      </c>
      <c r="O895" s="32">
        <v>0</v>
      </c>
      <c r="P895" s="113">
        <v>0</v>
      </c>
      <c r="Q895" s="113">
        <v>45</v>
      </c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1707</v>
      </c>
      <c r="B896" s="111" t="s">
        <v>46</v>
      </c>
      <c r="C896" s="112" t="s">
        <v>1555</v>
      </c>
      <c r="D896" s="21">
        <f t="shared" si="15"/>
        <v>156528.12</v>
      </c>
      <c r="E896" s="24">
        <f t="shared" si="15"/>
        <v>115477.48999999999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>
        <v>55114.55</v>
      </c>
      <c r="K896" s="107">
        <v>18223.16</v>
      </c>
      <c r="L896" s="105">
        <v>1452.45</v>
      </c>
      <c r="M896" s="105">
        <v>28661.81</v>
      </c>
      <c r="N896" s="106">
        <v>0</v>
      </c>
      <c r="O896" s="107">
        <v>34406.71</v>
      </c>
      <c r="P896" s="113">
        <v>55680.07</v>
      </c>
      <c r="Q896" s="113">
        <v>50</v>
      </c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1707</v>
      </c>
      <c r="B897" s="111" t="s">
        <v>47</v>
      </c>
      <c r="C897" s="112" t="s">
        <v>1556</v>
      </c>
      <c r="D897" s="21">
        <f t="shared" si="15"/>
        <v>7354030.75</v>
      </c>
      <c r="E897" s="24">
        <f t="shared" si="15"/>
        <v>1960332.48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>
        <v>2433</v>
      </c>
      <c r="K897" s="107">
        <v>978</v>
      </c>
      <c r="L897" s="105">
        <v>4982.5</v>
      </c>
      <c r="M897" s="105">
        <v>1083</v>
      </c>
      <c r="N897" s="106">
        <v>171525</v>
      </c>
      <c r="O897" s="107">
        <v>3959</v>
      </c>
      <c r="P897" s="105">
        <v>1122</v>
      </c>
      <c r="Q897" s="105">
        <v>1650832</v>
      </c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1707</v>
      </c>
      <c r="B898" s="111" t="s">
        <v>48</v>
      </c>
      <c r="C898" s="112" t="s">
        <v>1557</v>
      </c>
      <c r="D898" s="21">
        <f t="shared" si="15"/>
        <v>1829745.47</v>
      </c>
      <c r="E898" s="24">
        <f t="shared" si="15"/>
        <v>1966013.63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>
        <v>373708.35</v>
      </c>
      <c r="K898" s="107">
        <v>377323.61</v>
      </c>
      <c r="L898" s="105">
        <v>485477.58</v>
      </c>
      <c r="M898" s="105">
        <v>485477.58</v>
      </c>
      <c r="N898" s="106">
        <v>323801.11</v>
      </c>
      <c r="O898" s="107">
        <v>323801.11</v>
      </c>
      <c r="P898" s="105">
        <v>360850.24</v>
      </c>
      <c r="Q898" s="105">
        <v>353340.52</v>
      </c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1707</v>
      </c>
      <c r="B899" s="111" t="s">
        <v>49</v>
      </c>
      <c r="C899" s="112" t="s">
        <v>1558</v>
      </c>
      <c r="D899" s="21">
        <f t="shared" si="15"/>
        <v>202814.2</v>
      </c>
      <c r="E899" s="24">
        <f t="shared" si="15"/>
        <v>217458.45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>
        <v>29788.55</v>
      </c>
      <c r="K899" s="107">
        <v>30328.55</v>
      </c>
      <c r="L899" s="105">
        <v>30328.55</v>
      </c>
      <c r="M899" s="105">
        <v>41937</v>
      </c>
      <c r="N899" s="106">
        <v>41937</v>
      </c>
      <c r="O899" s="107">
        <v>42467</v>
      </c>
      <c r="P899" s="105">
        <v>42467</v>
      </c>
      <c r="Q899" s="105">
        <v>43609.8</v>
      </c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1707</v>
      </c>
      <c r="B900" s="111" t="s">
        <v>50</v>
      </c>
      <c r="C900" s="112" t="s">
        <v>1559</v>
      </c>
      <c r="D900" s="21">
        <f t="shared" ref="D900:E963" si="16">F900+H900+J900+L900+N900+P900+R900+T900+V900+X900+Z900+AB900</f>
        <v>262876.86</v>
      </c>
      <c r="E900" s="24">
        <f t="shared" si="16"/>
        <v>255680.71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>
        <v>50170.11</v>
      </c>
      <c r="K900" s="107">
        <v>44353.51</v>
      </c>
      <c r="L900" s="105">
        <v>44353.51</v>
      </c>
      <c r="M900" s="105">
        <v>35096.559999999998</v>
      </c>
      <c r="N900" s="106">
        <v>35096.559999999998</v>
      </c>
      <c r="O900" s="107">
        <v>36903.56</v>
      </c>
      <c r="P900" s="105">
        <v>36903.56</v>
      </c>
      <c r="Q900" s="105">
        <v>40505.160000000003</v>
      </c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1707</v>
      </c>
      <c r="B901" s="111" t="s">
        <v>1560</v>
      </c>
      <c r="C901" s="112" t="s">
        <v>1561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1707</v>
      </c>
      <c r="B902" s="111" t="s">
        <v>51</v>
      </c>
      <c r="C902" s="112" t="s">
        <v>1562</v>
      </c>
      <c r="D902" s="21">
        <f t="shared" si="16"/>
        <v>9039365.8899999987</v>
      </c>
      <c r="E902" s="24">
        <f t="shared" si="16"/>
        <v>9501989.290000001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>
        <v>1472120</v>
      </c>
      <c r="K902" s="107">
        <v>1582517.12</v>
      </c>
      <c r="L902" s="105">
        <v>1582517.12</v>
      </c>
      <c r="M902" s="105">
        <v>1643756.02</v>
      </c>
      <c r="N902" s="106">
        <v>1643756.02</v>
      </c>
      <c r="O902" s="107">
        <v>1686848.02</v>
      </c>
      <c r="P902" s="105">
        <v>1686848.02</v>
      </c>
      <c r="Q902" s="105">
        <v>1743439.05</v>
      </c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1707</v>
      </c>
      <c r="B903" s="111" t="s">
        <v>52</v>
      </c>
      <c r="C903" s="112" t="s">
        <v>1563</v>
      </c>
      <c r="D903" s="21">
        <f t="shared" si="16"/>
        <v>6870879.7400000002</v>
      </c>
      <c r="E903" s="24">
        <f t="shared" si="16"/>
        <v>7229835.8100000005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>
        <v>1091494.8999999999</v>
      </c>
      <c r="K903" s="107">
        <v>1188191.1200000001</v>
      </c>
      <c r="L903" s="105">
        <v>1188191.1200000001</v>
      </c>
      <c r="M903" s="105">
        <v>1254159.1200000001</v>
      </c>
      <c r="N903" s="106">
        <v>1254159.1200000001</v>
      </c>
      <c r="O903" s="107">
        <v>1275023.97</v>
      </c>
      <c r="P903" s="105">
        <v>1275023.97</v>
      </c>
      <c r="Q903" s="105">
        <v>1362123.77</v>
      </c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1707</v>
      </c>
      <c r="B904" s="111" t="s">
        <v>1699</v>
      </c>
      <c r="C904" s="112" t="s">
        <v>1564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1707</v>
      </c>
      <c r="B905" s="111" t="s">
        <v>1700</v>
      </c>
      <c r="C905" s="112" t="s">
        <v>1665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1707</v>
      </c>
      <c r="B906" s="111" t="s">
        <v>53</v>
      </c>
      <c r="C906" s="112" t="s">
        <v>1565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1707</v>
      </c>
      <c r="B907" s="111" t="s">
        <v>54</v>
      </c>
      <c r="C907" s="112" t="s">
        <v>55</v>
      </c>
      <c r="D907" s="21">
        <f t="shared" si="16"/>
        <v>30952</v>
      </c>
      <c r="E907" s="24">
        <f t="shared" si="16"/>
        <v>29084.399999999998</v>
      </c>
      <c r="F907" s="104">
        <v>4408</v>
      </c>
      <c r="G907" s="104">
        <v>0</v>
      </c>
      <c r="H907" s="113">
        <v>7132.4</v>
      </c>
      <c r="I907" s="113">
        <v>0</v>
      </c>
      <c r="J907" s="31">
        <v>4633.6000000000004</v>
      </c>
      <c r="K907" s="32">
        <v>27945.599999999999</v>
      </c>
      <c r="L907" s="113">
        <v>4801.2</v>
      </c>
      <c r="M907" s="113">
        <v>1138.8</v>
      </c>
      <c r="N907" s="31">
        <v>4466.3999999999996</v>
      </c>
      <c r="O907" s="32">
        <v>0</v>
      </c>
      <c r="P907" s="113">
        <v>5510.4</v>
      </c>
      <c r="Q907" s="113">
        <v>0</v>
      </c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1707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1707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1707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1707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1707</v>
      </c>
      <c r="B912" s="111" t="s">
        <v>76</v>
      </c>
      <c r="C912" s="112" t="s">
        <v>77</v>
      </c>
      <c r="D912" s="21">
        <f t="shared" si="16"/>
        <v>288648</v>
      </c>
      <c r="E912" s="24">
        <f t="shared" si="16"/>
        <v>214603.83999999997</v>
      </c>
      <c r="F912" s="104">
        <v>0</v>
      </c>
      <c r="G912" s="104">
        <v>12657.2</v>
      </c>
      <c r="H912" s="105">
        <v>5400</v>
      </c>
      <c r="I912" s="105">
        <v>11998</v>
      </c>
      <c r="J912" s="106">
        <v>104647</v>
      </c>
      <c r="K912" s="107">
        <v>79291.399999999994</v>
      </c>
      <c r="L912" s="105">
        <v>110296</v>
      </c>
      <c r="M912" s="105">
        <v>30099.91</v>
      </c>
      <c r="N912" s="106">
        <v>37913</v>
      </c>
      <c r="O912" s="107">
        <v>45397.25</v>
      </c>
      <c r="P912" s="113">
        <v>30392</v>
      </c>
      <c r="Q912" s="113">
        <v>35160.080000000002</v>
      </c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1707</v>
      </c>
      <c r="B913" s="111" t="s">
        <v>78</v>
      </c>
      <c r="C913" s="112" t="s">
        <v>79</v>
      </c>
      <c r="D913" s="21">
        <f t="shared" si="16"/>
        <v>214603.83999999997</v>
      </c>
      <c r="E913" s="24">
        <f t="shared" si="16"/>
        <v>211392.74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>
        <v>79291.399999999994</v>
      </c>
      <c r="K913" s="32">
        <v>74001.399999999994</v>
      </c>
      <c r="L913" s="113">
        <v>30099.91</v>
      </c>
      <c r="M913" s="113">
        <v>27723.75</v>
      </c>
      <c r="N913" s="31">
        <v>45397.25</v>
      </c>
      <c r="O913" s="32">
        <v>49852.31</v>
      </c>
      <c r="P913" s="105">
        <v>35160.080000000002</v>
      </c>
      <c r="Q913" s="105">
        <v>35160.080000000002</v>
      </c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1707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1707</v>
      </c>
      <c r="B915" s="111" t="s">
        <v>82</v>
      </c>
      <c r="C915" s="112" t="s">
        <v>83</v>
      </c>
      <c r="D915" s="21">
        <f t="shared" si="16"/>
        <v>18118562.219999999</v>
      </c>
      <c r="E915" s="24">
        <f t="shared" si="16"/>
        <v>15162745.5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>
        <v>2631838.09</v>
      </c>
      <c r="K915" s="32">
        <v>1782458.4</v>
      </c>
      <c r="L915" s="113">
        <v>3348995.82</v>
      </c>
      <c r="M915" s="113">
        <v>3353535.94</v>
      </c>
      <c r="N915" s="31">
        <v>2912844.47</v>
      </c>
      <c r="O915" s="32">
        <v>2668595.2599999998</v>
      </c>
      <c r="P915" s="105">
        <v>2595080.84</v>
      </c>
      <c r="Q915" s="105">
        <v>2592072.4500000002</v>
      </c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1707</v>
      </c>
      <c r="B916" s="111" t="s">
        <v>84</v>
      </c>
      <c r="C916" s="112" t="s">
        <v>85</v>
      </c>
      <c r="D916" s="21">
        <f t="shared" si="16"/>
        <v>309600</v>
      </c>
      <c r="E916" s="24">
        <f t="shared" si="16"/>
        <v>169250.6</v>
      </c>
      <c r="F916" s="104">
        <v>52000</v>
      </c>
      <c r="G916" s="104">
        <v>26630</v>
      </c>
      <c r="H916" s="113">
        <v>96000</v>
      </c>
      <c r="I916" s="113">
        <v>17335</v>
      </c>
      <c r="J916" s="31">
        <v>30000</v>
      </c>
      <c r="K916" s="32">
        <v>28580.400000000001</v>
      </c>
      <c r="L916" s="113">
        <v>0</v>
      </c>
      <c r="M916" s="113">
        <v>21790</v>
      </c>
      <c r="N916" s="31">
        <v>92600</v>
      </c>
      <c r="O916" s="32">
        <v>49050</v>
      </c>
      <c r="P916" s="113">
        <v>39000</v>
      </c>
      <c r="Q916" s="113">
        <v>25865.200000000001</v>
      </c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1707</v>
      </c>
      <c r="B917" s="111" t="s">
        <v>86</v>
      </c>
      <c r="C917" s="112" t="s">
        <v>87</v>
      </c>
      <c r="D917" s="21">
        <f t="shared" si="16"/>
        <v>6091276.7800000003</v>
      </c>
      <c r="E917" s="24">
        <f t="shared" si="16"/>
        <v>5717079.0300000003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>
        <v>791325.48</v>
      </c>
      <c r="K917" s="32">
        <v>819514.16</v>
      </c>
      <c r="L917" s="113">
        <v>1189559.3999999999</v>
      </c>
      <c r="M917" s="113">
        <v>1085105.03</v>
      </c>
      <c r="N917" s="31">
        <v>915937.67</v>
      </c>
      <c r="O917" s="32">
        <v>877637.51</v>
      </c>
      <c r="P917" s="113">
        <v>1020068.4</v>
      </c>
      <c r="Q917" s="113">
        <v>1081288.54</v>
      </c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1707</v>
      </c>
      <c r="B918" s="111" t="s">
        <v>88</v>
      </c>
      <c r="C918" s="112" t="s">
        <v>89</v>
      </c>
      <c r="D918" s="21">
        <f t="shared" si="16"/>
        <v>4112204.0799999996</v>
      </c>
      <c r="E918" s="24">
        <f t="shared" si="16"/>
        <v>4176741.1500000004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>
        <v>904035</v>
      </c>
      <c r="K918" s="107">
        <v>726486.14</v>
      </c>
      <c r="L918" s="105">
        <v>456098.76</v>
      </c>
      <c r="M918" s="105">
        <v>766133.77</v>
      </c>
      <c r="N918" s="106">
        <v>787629.84</v>
      </c>
      <c r="O918" s="107">
        <v>752244.05</v>
      </c>
      <c r="P918" s="113">
        <v>447741.9</v>
      </c>
      <c r="Q918" s="113">
        <v>654282.66</v>
      </c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1707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1707</v>
      </c>
      <c r="B920" s="111" t="s">
        <v>92</v>
      </c>
      <c r="C920" s="112" t="s">
        <v>93</v>
      </c>
      <c r="D920" s="21">
        <f t="shared" si="16"/>
        <v>262847.02</v>
      </c>
      <c r="E920" s="24">
        <f t="shared" si="16"/>
        <v>278132.94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>
        <v>23534</v>
      </c>
      <c r="K920" s="107">
        <v>25268</v>
      </c>
      <c r="L920" s="105">
        <v>40400</v>
      </c>
      <c r="M920" s="105">
        <v>37950.61</v>
      </c>
      <c r="N920" s="106">
        <v>28302</v>
      </c>
      <c r="O920" s="107">
        <v>31239.599999999999</v>
      </c>
      <c r="P920" s="113">
        <v>25441</v>
      </c>
      <c r="Q920" s="113">
        <v>28568.7</v>
      </c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1707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1707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1707</v>
      </c>
      <c r="B923" s="111" t="s">
        <v>98</v>
      </c>
      <c r="C923" s="112" t="s">
        <v>99</v>
      </c>
      <c r="D923" s="21">
        <f t="shared" si="16"/>
        <v>652312.5</v>
      </c>
      <c r="E923" s="24">
        <f t="shared" si="16"/>
        <v>557697.06000000006</v>
      </c>
      <c r="F923" s="104">
        <v>30236</v>
      </c>
      <c r="G923" s="104">
        <v>0</v>
      </c>
      <c r="H923" s="113">
        <v>79421</v>
      </c>
      <c r="I923" s="113">
        <v>85904.14</v>
      </c>
      <c r="J923" s="31">
        <v>136340</v>
      </c>
      <c r="K923" s="32">
        <v>133182.20000000001</v>
      </c>
      <c r="L923" s="113">
        <v>167870</v>
      </c>
      <c r="M923" s="113">
        <v>156356.64000000001</v>
      </c>
      <c r="N923" s="31">
        <v>132524.5</v>
      </c>
      <c r="O923" s="32">
        <v>65967.73</v>
      </c>
      <c r="P923" s="113">
        <v>105921</v>
      </c>
      <c r="Q923" s="113">
        <v>116286.35</v>
      </c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1707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1707</v>
      </c>
      <c r="B925" s="111" t="s">
        <v>102</v>
      </c>
      <c r="C925" s="112" t="s">
        <v>103</v>
      </c>
      <c r="D925" s="21">
        <f t="shared" si="16"/>
        <v>419689</v>
      </c>
      <c r="E925" s="24">
        <f t="shared" si="16"/>
        <v>419689</v>
      </c>
      <c r="F925" s="104">
        <v>64174</v>
      </c>
      <c r="G925" s="104">
        <v>64174</v>
      </c>
      <c r="H925" s="113">
        <v>53205</v>
      </c>
      <c r="I925" s="113">
        <v>53205</v>
      </c>
      <c r="J925" s="31">
        <v>61540</v>
      </c>
      <c r="K925" s="32">
        <v>61540</v>
      </c>
      <c r="L925" s="113">
        <v>91369</v>
      </c>
      <c r="M925" s="113">
        <v>91369</v>
      </c>
      <c r="N925" s="31">
        <v>63240</v>
      </c>
      <c r="O925" s="32">
        <v>63240</v>
      </c>
      <c r="P925" s="105">
        <v>86161</v>
      </c>
      <c r="Q925" s="105">
        <v>86161</v>
      </c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1707</v>
      </c>
      <c r="B926" s="111" t="s">
        <v>104</v>
      </c>
      <c r="C926" s="112" t="s">
        <v>105</v>
      </c>
      <c r="D926" s="21">
        <f t="shared" si="16"/>
        <v>134265</v>
      </c>
      <c r="E926" s="24">
        <f t="shared" si="16"/>
        <v>136269.59</v>
      </c>
      <c r="F926" s="104">
        <v>37493</v>
      </c>
      <c r="G926" s="104">
        <v>0</v>
      </c>
      <c r="H926" s="113">
        <v>10570</v>
      </c>
      <c r="I926" s="113">
        <v>46907.59</v>
      </c>
      <c r="J926" s="31">
        <v>12100</v>
      </c>
      <c r="K926" s="32">
        <v>20980</v>
      </c>
      <c r="L926" s="113">
        <v>15600</v>
      </c>
      <c r="M926" s="113">
        <v>11550</v>
      </c>
      <c r="N926" s="31">
        <v>34702</v>
      </c>
      <c r="O926" s="32">
        <v>36408</v>
      </c>
      <c r="P926" s="113">
        <v>23800</v>
      </c>
      <c r="Q926" s="113">
        <v>20424</v>
      </c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1707</v>
      </c>
      <c r="B927" s="111" t="s">
        <v>106</v>
      </c>
      <c r="C927" s="112" t="s">
        <v>107</v>
      </c>
      <c r="D927" s="21">
        <f t="shared" si="16"/>
        <v>44405</v>
      </c>
      <c r="E927" s="24">
        <f t="shared" si="16"/>
        <v>44405</v>
      </c>
      <c r="F927" s="104">
        <v>4000</v>
      </c>
      <c r="G927" s="104">
        <v>4000</v>
      </c>
      <c r="H927" s="113"/>
      <c r="I927" s="113"/>
      <c r="J927" s="31"/>
      <c r="K927" s="32"/>
      <c r="L927" s="113">
        <v>3200</v>
      </c>
      <c r="M927" s="113">
        <v>3200</v>
      </c>
      <c r="N927" s="31">
        <v>37205</v>
      </c>
      <c r="O927" s="32">
        <v>37205</v>
      </c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1707</v>
      </c>
      <c r="B928" s="111" t="s">
        <v>108</v>
      </c>
      <c r="C928" s="112" t="s">
        <v>109</v>
      </c>
      <c r="D928" s="21">
        <f t="shared" si="16"/>
        <v>222910</v>
      </c>
      <c r="E928" s="24">
        <f t="shared" si="16"/>
        <v>203320</v>
      </c>
      <c r="F928" s="104">
        <v>33600</v>
      </c>
      <c r="G928" s="104">
        <v>20610</v>
      </c>
      <c r="H928" s="105">
        <v>109120</v>
      </c>
      <c r="I928" s="105">
        <v>84510</v>
      </c>
      <c r="J928" s="106">
        <v>18000</v>
      </c>
      <c r="K928" s="107">
        <v>19010</v>
      </c>
      <c r="L928" s="105">
        <v>31220</v>
      </c>
      <c r="M928" s="105">
        <v>35800</v>
      </c>
      <c r="N928" s="106">
        <v>4340</v>
      </c>
      <c r="O928" s="107">
        <v>14760</v>
      </c>
      <c r="P928" s="113">
        <v>26630</v>
      </c>
      <c r="Q928" s="113">
        <v>28630</v>
      </c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1707</v>
      </c>
      <c r="B929" s="111" t="s">
        <v>110</v>
      </c>
      <c r="C929" s="112" t="s">
        <v>111</v>
      </c>
      <c r="D929" s="21">
        <f t="shared" si="16"/>
        <v>748896.82000000007</v>
      </c>
      <c r="E929" s="24">
        <f t="shared" si="16"/>
        <v>855037.8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>
        <v>204468</v>
      </c>
      <c r="K929" s="107">
        <v>180255.55</v>
      </c>
      <c r="L929" s="105">
        <v>68132</v>
      </c>
      <c r="M929" s="105">
        <v>109499</v>
      </c>
      <c r="N929" s="106">
        <v>178372</v>
      </c>
      <c r="O929" s="107">
        <v>80678.94</v>
      </c>
      <c r="P929" s="105">
        <v>151280</v>
      </c>
      <c r="Q929" s="105">
        <v>190529.97</v>
      </c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1707</v>
      </c>
      <c r="B930" s="111" t="s">
        <v>112</v>
      </c>
      <c r="C930" s="112" t="s">
        <v>113</v>
      </c>
      <c r="D930" s="21">
        <f t="shared" si="16"/>
        <v>92269.22</v>
      </c>
      <c r="E930" s="24">
        <f t="shared" si="16"/>
        <v>92269.22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>
        <v>19830</v>
      </c>
      <c r="K930" s="32">
        <v>19830</v>
      </c>
      <c r="L930" s="113"/>
      <c r="M930" s="113"/>
      <c r="N930" s="31">
        <v>12112</v>
      </c>
      <c r="O930" s="32">
        <v>12112</v>
      </c>
      <c r="P930" s="105">
        <v>7355</v>
      </c>
      <c r="Q930" s="105">
        <v>7355</v>
      </c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1707</v>
      </c>
      <c r="B931" s="111" t="s">
        <v>114</v>
      </c>
      <c r="C931" s="112" t="s">
        <v>115</v>
      </c>
      <c r="D931" s="21">
        <f t="shared" si="16"/>
        <v>3000</v>
      </c>
      <c r="E931" s="24">
        <f t="shared" si="16"/>
        <v>3000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>
        <v>3000</v>
      </c>
      <c r="Q931" s="113">
        <v>3000</v>
      </c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1707</v>
      </c>
      <c r="B932" s="111" t="s">
        <v>116</v>
      </c>
      <c r="C932" s="112" t="s">
        <v>117</v>
      </c>
      <c r="D932" s="21">
        <f t="shared" si="16"/>
        <v>21586</v>
      </c>
      <c r="E932" s="24">
        <f t="shared" si="16"/>
        <v>21586</v>
      </c>
      <c r="F932" s="104">
        <v>2385</v>
      </c>
      <c r="G932" s="104">
        <v>2385</v>
      </c>
      <c r="H932" s="113">
        <v>4264</v>
      </c>
      <c r="I932" s="113">
        <v>4264</v>
      </c>
      <c r="J932" s="31">
        <v>7406</v>
      </c>
      <c r="K932" s="32">
        <v>7406</v>
      </c>
      <c r="L932" s="113">
        <v>5306</v>
      </c>
      <c r="M932" s="113">
        <v>5306</v>
      </c>
      <c r="N932" s="31">
        <v>802</v>
      </c>
      <c r="O932" s="32">
        <v>802</v>
      </c>
      <c r="P932" s="113">
        <v>1423</v>
      </c>
      <c r="Q932" s="113">
        <v>1423</v>
      </c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1707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1707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1707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1707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1707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1707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1707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1707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1707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156863.70000000001</v>
      </c>
      <c r="F941" s="104">
        <v>0</v>
      </c>
      <c r="G941" s="104">
        <v>26143.95</v>
      </c>
      <c r="H941" s="105">
        <v>0</v>
      </c>
      <c r="I941" s="105">
        <v>26143.95</v>
      </c>
      <c r="J941" s="106">
        <v>0</v>
      </c>
      <c r="K941" s="107">
        <v>26143.95</v>
      </c>
      <c r="L941" s="105">
        <v>0</v>
      </c>
      <c r="M941" s="105">
        <v>26143.95</v>
      </c>
      <c r="N941" s="106">
        <v>0</v>
      </c>
      <c r="O941" s="107">
        <v>26143.95</v>
      </c>
      <c r="P941" s="105">
        <v>0</v>
      </c>
      <c r="Q941" s="105">
        <v>26143.95</v>
      </c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1707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1707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1707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922963.8600000001</v>
      </c>
      <c r="F944" s="104">
        <v>0</v>
      </c>
      <c r="G944" s="104">
        <v>153827.31</v>
      </c>
      <c r="H944" s="105">
        <v>0</v>
      </c>
      <c r="I944" s="105">
        <v>153827.31</v>
      </c>
      <c r="J944" s="106">
        <v>0</v>
      </c>
      <c r="K944" s="107">
        <v>153827.31</v>
      </c>
      <c r="L944" s="105">
        <v>0</v>
      </c>
      <c r="M944" s="105">
        <v>153827.31</v>
      </c>
      <c r="N944" s="106">
        <v>0</v>
      </c>
      <c r="O944" s="107">
        <v>153827.31</v>
      </c>
      <c r="P944" s="105">
        <v>0</v>
      </c>
      <c r="Q944" s="105">
        <v>153827.31</v>
      </c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1707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1707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1707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204306.36</v>
      </c>
      <c r="F947" s="104">
        <v>0</v>
      </c>
      <c r="G947" s="104">
        <v>34051.06</v>
      </c>
      <c r="H947" s="113">
        <v>0</v>
      </c>
      <c r="I947" s="113">
        <v>34051.06</v>
      </c>
      <c r="J947" s="31">
        <v>0</v>
      </c>
      <c r="K947" s="32">
        <v>34051.06</v>
      </c>
      <c r="L947" s="113">
        <v>0</v>
      </c>
      <c r="M947" s="113">
        <v>34051.06</v>
      </c>
      <c r="N947" s="31">
        <v>0</v>
      </c>
      <c r="O947" s="32">
        <v>34051.06</v>
      </c>
      <c r="P947" s="113">
        <v>0</v>
      </c>
      <c r="Q947" s="113">
        <v>34051.06</v>
      </c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1707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1707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1707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1707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1707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1707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1707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1707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>
        <v>0</v>
      </c>
      <c r="Q955" s="105">
        <v>0</v>
      </c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1707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1707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1707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1707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1707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1707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1707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1707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141949.13999999998</v>
      </c>
      <c r="F963" s="104">
        <v>0</v>
      </c>
      <c r="G963" s="104">
        <v>23658.19</v>
      </c>
      <c r="H963" s="113">
        <v>0</v>
      </c>
      <c r="I963" s="113">
        <v>23658.19</v>
      </c>
      <c r="J963" s="31">
        <v>0</v>
      </c>
      <c r="K963" s="32">
        <v>23658.19</v>
      </c>
      <c r="L963" s="113">
        <v>0</v>
      </c>
      <c r="M963" s="113">
        <v>23658.19</v>
      </c>
      <c r="N963" s="31">
        <v>0</v>
      </c>
      <c r="O963" s="32">
        <v>23658.19</v>
      </c>
      <c r="P963" s="105">
        <v>0</v>
      </c>
      <c r="Q963" s="105">
        <v>23658.19</v>
      </c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1707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27999.96</v>
      </c>
      <c r="F964" s="104">
        <v>0</v>
      </c>
      <c r="G964" s="104">
        <v>4666.66</v>
      </c>
      <c r="H964" s="105">
        <v>0</v>
      </c>
      <c r="I964" s="105">
        <v>4666.66</v>
      </c>
      <c r="J964" s="106">
        <v>0</v>
      </c>
      <c r="K964" s="107">
        <v>4666.66</v>
      </c>
      <c r="L964" s="105">
        <v>0</v>
      </c>
      <c r="M964" s="105">
        <v>4666.66</v>
      </c>
      <c r="N964" s="106">
        <v>0</v>
      </c>
      <c r="O964" s="107">
        <v>4666.66</v>
      </c>
      <c r="P964" s="113">
        <v>0</v>
      </c>
      <c r="Q964" s="113">
        <v>4666.66</v>
      </c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1707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1707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175215.54</v>
      </c>
      <c r="F966" s="104">
        <v>0</v>
      </c>
      <c r="G966" s="104">
        <v>29202.59</v>
      </c>
      <c r="H966" s="113">
        <v>0</v>
      </c>
      <c r="I966" s="113">
        <v>29202.59</v>
      </c>
      <c r="J966" s="31">
        <v>0</v>
      </c>
      <c r="K966" s="32">
        <v>29202.59</v>
      </c>
      <c r="L966" s="113">
        <v>0</v>
      </c>
      <c r="M966" s="113">
        <v>29202.59</v>
      </c>
      <c r="N966" s="31">
        <v>0</v>
      </c>
      <c r="O966" s="32">
        <v>29202.59</v>
      </c>
      <c r="P966" s="105">
        <v>0</v>
      </c>
      <c r="Q966" s="105">
        <v>29202.59</v>
      </c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1707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6699.8799999999983</v>
      </c>
      <c r="F967" s="104">
        <v>0</v>
      </c>
      <c r="G967" s="104">
        <v>4729.33</v>
      </c>
      <c r="H967" s="105">
        <v>0</v>
      </c>
      <c r="I967" s="105">
        <v>394.11</v>
      </c>
      <c r="J967" s="106">
        <v>0</v>
      </c>
      <c r="K967" s="107">
        <v>394.11</v>
      </c>
      <c r="L967" s="105">
        <v>0</v>
      </c>
      <c r="M967" s="105">
        <v>394.11</v>
      </c>
      <c r="N967" s="106">
        <v>0</v>
      </c>
      <c r="O967" s="107">
        <v>394.11</v>
      </c>
      <c r="P967" s="113">
        <v>0</v>
      </c>
      <c r="Q967" s="113">
        <v>394.11</v>
      </c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1707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41116.199999999997</v>
      </c>
      <c r="F968" s="104">
        <v>0</v>
      </c>
      <c r="G968" s="104">
        <v>6852.7</v>
      </c>
      <c r="H968" s="105">
        <v>0</v>
      </c>
      <c r="I968" s="105">
        <v>6852.7</v>
      </c>
      <c r="J968" s="106">
        <v>0</v>
      </c>
      <c r="K968" s="107">
        <v>6852.7</v>
      </c>
      <c r="L968" s="105">
        <v>0</v>
      </c>
      <c r="M968" s="105">
        <v>6852.7</v>
      </c>
      <c r="N968" s="106">
        <v>0</v>
      </c>
      <c r="O968" s="107">
        <v>6852.7</v>
      </c>
      <c r="P968" s="105">
        <v>0</v>
      </c>
      <c r="Q968" s="105">
        <v>6852.7</v>
      </c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1707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1707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1707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1707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1707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1707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1707</v>
      </c>
      <c r="B975" s="111" t="s">
        <v>202</v>
      </c>
      <c r="C975" s="112" t="s">
        <v>203</v>
      </c>
      <c r="D975" s="21">
        <f t="shared" si="17"/>
        <v>4630000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4630000</v>
      </c>
      <c r="O975" s="32">
        <v>0</v>
      </c>
      <c r="P975" s="113">
        <v>0</v>
      </c>
      <c r="Q975" s="113">
        <v>0</v>
      </c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1707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1707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1707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169375.62</v>
      </c>
      <c r="F978" s="104">
        <v>0</v>
      </c>
      <c r="G978" s="104">
        <v>28229.27</v>
      </c>
      <c r="H978" s="113">
        <v>0</v>
      </c>
      <c r="I978" s="113">
        <v>28229.27</v>
      </c>
      <c r="J978" s="31">
        <v>0</v>
      </c>
      <c r="K978" s="32">
        <v>28229.27</v>
      </c>
      <c r="L978" s="113">
        <v>0</v>
      </c>
      <c r="M978" s="113">
        <v>28229.27</v>
      </c>
      <c r="N978" s="31">
        <v>0</v>
      </c>
      <c r="O978" s="32">
        <v>28229.27</v>
      </c>
      <c r="P978" s="113">
        <v>0</v>
      </c>
      <c r="Q978" s="113">
        <v>28229.27</v>
      </c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1707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906013.18</v>
      </c>
      <c r="F979" s="104">
        <v>0</v>
      </c>
      <c r="G979" s="104">
        <v>137713.31</v>
      </c>
      <c r="H979" s="113">
        <v>0</v>
      </c>
      <c r="I979" s="113">
        <v>137713.31</v>
      </c>
      <c r="J979" s="31">
        <v>0</v>
      </c>
      <c r="K979" s="32">
        <v>157646.64000000001</v>
      </c>
      <c r="L979" s="113">
        <v>0</v>
      </c>
      <c r="M979" s="113">
        <v>157646.64000000001</v>
      </c>
      <c r="N979" s="31">
        <v>0</v>
      </c>
      <c r="O979" s="32">
        <v>157646.64000000001</v>
      </c>
      <c r="P979" s="113">
        <v>0</v>
      </c>
      <c r="Q979" s="113">
        <v>157646.64000000001</v>
      </c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1707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188093.58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>
        <v>0</v>
      </c>
      <c r="K980" s="107">
        <v>31848.93</v>
      </c>
      <c r="L980" s="105">
        <v>0</v>
      </c>
      <c r="M980" s="105">
        <v>31848.93</v>
      </c>
      <c r="N980" s="106">
        <v>0</v>
      </c>
      <c r="O980" s="107">
        <v>31848.93</v>
      </c>
      <c r="P980" s="113">
        <v>0</v>
      </c>
      <c r="Q980" s="113">
        <v>31848.93</v>
      </c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1707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147743.72</v>
      </c>
      <c r="F981" s="104">
        <v>0</v>
      </c>
      <c r="G981" s="104">
        <v>22115.96</v>
      </c>
      <c r="H981" s="113">
        <v>0</v>
      </c>
      <c r="I981" s="113">
        <v>25146.26</v>
      </c>
      <c r="J981" s="31">
        <v>0</v>
      </c>
      <c r="K981" s="32">
        <v>25146.26</v>
      </c>
      <c r="L981" s="113">
        <v>0</v>
      </c>
      <c r="M981" s="113">
        <v>25042.720000000001</v>
      </c>
      <c r="N981" s="31">
        <v>0</v>
      </c>
      <c r="O981" s="32">
        <v>25146.26</v>
      </c>
      <c r="P981" s="105">
        <v>0</v>
      </c>
      <c r="Q981" s="105">
        <v>25146.26</v>
      </c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1707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1707</v>
      </c>
      <c r="B983" s="111" t="s">
        <v>218</v>
      </c>
      <c r="C983" s="112" t="s">
        <v>1566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1707</v>
      </c>
      <c r="B984" s="111" t="s">
        <v>219</v>
      </c>
      <c r="C984" s="112" t="s">
        <v>1567</v>
      </c>
      <c r="D984" s="21">
        <f t="shared" si="17"/>
        <v>0</v>
      </c>
      <c r="E984" s="24">
        <f t="shared" si="17"/>
        <v>168377.82</v>
      </c>
      <c r="F984" s="104">
        <v>0</v>
      </c>
      <c r="G984" s="104">
        <v>15201.86</v>
      </c>
      <c r="H984" s="113">
        <v>0</v>
      </c>
      <c r="I984" s="113">
        <v>15201.86</v>
      </c>
      <c r="J984" s="31">
        <v>0</v>
      </c>
      <c r="K984" s="32">
        <v>15201.86</v>
      </c>
      <c r="L984" s="113">
        <v>0</v>
      </c>
      <c r="M984" s="113">
        <v>15201.86</v>
      </c>
      <c r="N984" s="31">
        <v>0</v>
      </c>
      <c r="O984" s="32">
        <v>53785.19</v>
      </c>
      <c r="P984" s="105">
        <v>0</v>
      </c>
      <c r="Q984" s="105">
        <v>53785.19</v>
      </c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1707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1707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114729.84</v>
      </c>
      <c r="F986" s="104">
        <v>0</v>
      </c>
      <c r="G986" s="104">
        <v>19121.64</v>
      </c>
      <c r="H986" s="113">
        <v>0</v>
      </c>
      <c r="I986" s="113">
        <v>19121.64</v>
      </c>
      <c r="J986" s="31">
        <v>0</v>
      </c>
      <c r="K986" s="32">
        <v>19121.64</v>
      </c>
      <c r="L986" s="113">
        <v>0</v>
      </c>
      <c r="M986" s="113">
        <v>19121.64</v>
      </c>
      <c r="N986" s="31">
        <v>0</v>
      </c>
      <c r="O986" s="32">
        <v>19121.64</v>
      </c>
      <c r="P986" s="105">
        <v>0</v>
      </c>
      <c r="Q986" s="105">
        <v>19121.64</v>
      </c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1707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1707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1707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1707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1707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378450.22000000003</v>
      </c>
      <c r="F991" s="104">
        <v>0</v>
      </c>
      <c r="G991" s="104">
        <v>63774.69</v>
      </c>
      <c r="H991" s="105">
        <v>0</v>
      </c>
      <c r="I991" s="105">
        <v>63774.69</v>
      </c>
      <c r="J991" s="106">
        <v>0</v>
      </c>
      <c r="K991" s="107">
        <v>62725.21</v>
      </c>
      <c r="L991" s="105">
        <v>0</v>
      </c>
      <c r="M991" s="105">
        <v>62725.21</v>
      </c>
      <c r="N991" s="106">
        <v>0</v>
      </c>
      <c r="O991" s="107">
        <v>62725.21</v>
      </c>
      <c r="P991" s="113">
        <v>0</v>
      </c>
      <c r="Q991" s="113">
        <v>62725.21</v>
      </c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1707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1707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1707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194499.96</v>
      </c>
      <c r="F994" s="104">
        <v>0</v>
      </c>
      <c r="G994" s="104">
        <v>32416.66</v>
      </c>
      <c r="H994" s="113">
        <v>0</v>
      </c>
      <c r="I994" s="113">
        <v>32416.66</v>
      </c>
      <c r="J994" s="31">
        <v>0</v>
      </c>
      <c r="K994" s="32">
        <v>32416.66</v>
      </c>
      <c r="L994" s="113">
        <v>0</v>
      </c>
      <c r="M994" s="113">
        <v>32416.66</v>
      </c>
      <c r="N994" s="31">
        <v>0</v>
      </c>
      <c r="O994" s="32">
        <v>32416.66</v>
      </c>
      <c r="P994" s="113">
        <v>0</v>
      </c>
      <c r="Q994" s="113">
        <v>32416.66</v>
      </c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1707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1707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1707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1707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1707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1707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1707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1707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1707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1707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>
        <v>0</v>
      </c>
      <c r="K1004" s="107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1707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1707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1707</v>
      </c>
      <c r="B1007" s="111" t="s">
        <v>264</v>
      </c>
      <c r="C1007" s="112" t="s">
        <v>265</v>
      </c>
      <c r="D1007" s="21">
        <f t="shared" si="17"/>
        <v>2737850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1484700</v>
      </c>
      <c r="O1007" s="107">
        <v>0</v>
      </c>
      <c r="P1007" s="105">
        <v>1253150</v>
      </c>
      <c r="Q1007" s="105">
        <v>0</v>
      </c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1707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1707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974723.53000000014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>
        <v>0</v>
      </c>
      <c r="K1009" s="32">
        <v>150081.42000000001</v>
      </c>
      <c r="L1009" s="113">
        <v>0</v>
      </c>
      <c r="M1009" s="113">
        <v>150081.42000000001</v>
      </c>
      <c r="N1009" s="31">
        <v>0</v>
      </c>
      <c r="O1009" s="32">
        <v>187198.92</v>
      </c>
      <c r="P1009" s="105">
        <v>0</v>
      </c>
      <c r="Q1009" s="105">
        <v>187198.92</v>
      </c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1707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1707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1707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1707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1707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1707</v>
      </c>
      <c r="B1015" s="111" t="s">
        <v>280</v>
      </c>
      <c r="C1015" s="112" t="s">
        <v>1568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1707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1707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1707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14158.62</v>
      </c>
      <c r="F1018" s="104">
        <v>0</v>
      </c>
      <c r="G1018" s="104">
        <v>7079.31</v>
      </c>
      <c r="H1018" s="105">
        <v>0</v>
      </c>
      <c r="I1018" s="105">
        <v>7079.31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1707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1707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1707</v>
      </c>
      <c r="B1021" s="111" t="s">
        <v>291</v>
      </c>
      <c r="C1021" s="112" t="s">
        <v>1569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1707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1707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1707</v>
      </c>
      <c r="B1024" s="111" t="s">
        <v>296</v>
      </c>
      <c r="C1024" s="112" t="s">
        <v>1570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1707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1707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1707</v>
      </c>
      <c r="B1027" s="111" t="s">
        <v>301</v>
      </c>
      <c r="C1027" s="112" t="s">
        <v>1571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1707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1707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1707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1707</v>
      </c>
      <c r="B1031" s="111" t="s">
        <v>308</v>
      </c>
      <c r="C1031" s="112" t="s">
        <v>309</v>
      </c>
      <c r="D1031" s="21">
        <f t="shared" si="18"/>
        <v>693500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>
        <v>0</v>
      </c>
      <c r="K1031" s="107">
        <v>0</v>
      </c>
      <c r="L1031" s="105">
        <v>559500</v>
      </c>
      <c r="M1031" s="105">
        <v>0</v>
      </c>
      <c r="N1031" s="106">
        <v>96000</v>
      </c>
      <c r="O1031" s="107">
        <v>0</v>
      </c>
      <c r="P1031" s="113">
        <v>0</v>
      </c>
      <c r="Q1031" s="113">
        <v>0</v>
      </c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1707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1707</v>
      </c>
      <c r="B1033" s="111" t="s">
        <v>312</v>
      </c>
      <c r="C1033" s="112" t="s">
        <v>313</v>
      </c>
      <c r="D1033" s="21">
        <f t="shared" si="18"/>
        <v>1658400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1707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1707</v>
      </c>
      <c r="B1035" s="111" t="s">
        <v>316</v>
      </c>
      <c r="C1035" s="112" t="s">
        <v>317</v>
      </c>
      <c r="D1035" s="21">
        <f t="shared" si="18"/>
        <v>60500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>
        <v>26000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1707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1707</v>
      </c>
      <c r="B1037" s="111" t="s">
        <v>320</v>
      </c>
      <c r="C1037" s="112" t="s">
        <v>321</v>
      </c>
      <c r="D1037" s="21">
        <f t="shared" si="18"/>
        <v>1457000</v>
      </c>
      <c r="E1037" s="24">
        <f t="shared" si="18"/>
        <v>65000</v>
      </c>
      <c r="F1037" s="104">
        <v>198000</v>
      </c>
      <c r="G1037" s="104">
        <v>0</v>
      </c>
      <c r="H1037" s="113">
        <v>197500</v>
      </c>
      <c r="I1037" s="113">
        <v>0</v>
      </c>
      <c r="J1037" s="31">
        <v>180000</v>
      </c>
      <c r="K1037" s="32">
        <v>0</v>
      </c>
      <c r="L1037" s="113">
        <v>462000</v>
      </c>
      <c r="M1037" s="113">
        <v>65000</v>
      </c>
      <c r="N1037" s="31">
        <v>289000</v>
      </c>
      <c r="O1037" s="32">
        <v>0</v>
      </c>
      <c r="P1037" s="113">
        <v>130500</v>
      </c>
      <c r="Q1037" s="113">
        <v>0</v>
      </c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1707</v>
      </c>
      <c r="B1038" s="111" t="s">
        <v>322</v>
      </c>
      <c r="C1038" s="112" t="s">
        <v>323</v>
      </c>
      <c r="D1038" s="21">
        <f t="shared" si="18"/>
        <v>749700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61500</v>
      </c>
      <c r="K1038" s="32">
        <v>0</v>
      </c>
      <c r="L1038" s="113">
        <v>110000</v>
      </c>
      <c r="M1038" s="113">
        <v>0</v>
      </c>
      <c r="N1038" s="31">
        <v>108200</v>
      </c>
      <c r="O1038" s="32">
        <v>0</v>
      </c>
      <c r="P1038" s="113">
        <v>470000</v>
      </c>
      <c r="Q1038" s="113">
        <v>0</v>
      </c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1707</v>
      </c>
      <c r="B1039" s="111" t="s">
        <v>324</v>
      </c>
      <c r="C1039" s="112" t="s">
        <v>325</v>
      </c>
      <c r="D1039" s="21">
        <f t="shared" si="18"/>
        <v>55000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55000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1707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1707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352728.09</v>
      </c>
      <c r="F1041" s="104">
        <v>0</v>
      </c>
      <c r="G1041" s="104">
        <v>47611.23</v>
      </c>
      <c r="H1041" s="113">
        <v>0</v>
      </c>
      <c r="I1041" s="113">
        <v>48762.69</v>
      </c>
      <c r="J1041" s="31">
        <v>0</v>
      </c>
      <c r="K1041" s="32">
        <v>48762.69</v>
      </c>
      <c r="L1041" s="113">
        <v>0</v>
      </c>
      <c r="M1041" s="113">
        <v>67206.94</v>
      </c>
      <c r="N1041" s="31">
        <v>0</v>
      </c>
      <c r="O1041" s="32">
        <v>71206.92</v>
      </c>
      <c r="P1041" s="113">
        <v>0</v>
      </c>
      <c r="Q1041" s="113">
        <v>69177.62</v>
      </c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1707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72649.98</v>
      </c>
      <c r="F1042" s="104">
        <v>0</v>
      </c>
      <c r="G1042" s="104">
        <v>12108.33</v>
      </c>
      <c r="H1042" s="113">
        <v>0</v>
      </c>
      <c r="I1042" s="113">
        <v>12108.33</v>
      </c>
      <c r="J1042" s="31">
        <v>0</v>
      </c>
      <c r="K1042" s="32">
        <v>12108.33</v>
      </c>
      <c r="L1042" s="113">
        <v>0</v>
      </c>
      <c r="M1042" s="113">
        <v>12108.33</v>
      </c>
      <c r="N1042" s="31">
        <v>0</v>
      </c>
      <c r="O1042" s="32">
        <v>12108.33</v>
      </c>
      <c r="P1042" s="113">
        <v>0</v>
      </c>
      <c r="Q1042" s="113">
        <v>12108.33</v>
      </c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1707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111454.83000000002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>
        <v>0</v>
      </c>
      <c r="K1043" s="32">
        <v>20387.52</v>
      </c>
      <c r="L1043" s="113">
        <v>0</v>
      </c>
      <c r="M1043" s="113">
        <v>20387.52</v>
      </c>
      <c r="N1043" s="31">
        <v>0</v>
      </c>
      <c r="O1043" s="32">
        <v>20387.52</v>
      </c>
      <c r="P1043" s="113">
        <v>0</v>
      </c>
      <c r="Q1043" s="113">
        <v>19568.13</v>
      </c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1707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37871.54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>
        <v>0</v>
      </c>
      <c r="K1044" s="32">
        <v>6710.33</v>
      </c>
      <c r="L1044" s="113">
        <v>0</v>
      </c>
      <c r="M1044" s="113">
        <v>6710.33</v>
      </c>
      <c r="N1044" s="31">
        <v>0</v>
      </c>
      <c r="O1044" s="32">
        <v>6641.83</v>
      </c>
      <c r="P1044" s="113">
        <v>0</v>
      </c>
      <c r="Q1044" s="113">
        <v>4388.3900000000003</v>
      </c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1707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13301.23</v>
      </c>
      <c r="F1045" s="104">
        <v>0</v>
      </c>
      <c r="G1045" s="104">
        <v>162.25</v>
      </c>
      <c r="H1045" s="113">
        <v>0</v>
      </c>
      <c r="I1045" s="113">
        <v>162.25</v>
      </c>
      <c r="J1045" s="31">
        <v>0</v>
      </c>
      <c r="K1045" s="32">
        <v>4250.87</v>
      </c>
      <c r="L1045" s="113">
        <v>0</v>
      </c>
      <c r="M1045" s="113">
        <v>2912.24</v>
      </c>
      <c r="N1045" s="31">
        <v>0</v>
      </c>
      <c r="O1045" s="32">
        <v>2906.81</v>
      </c>
      <c r="P1045" s="113">
        <v>0</v>
      </c>
      <c r="Q1045" s="113">
        <v>2906.81</v>
      </c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1707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1707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2444337.89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>
        <v>0</v>
      </c>
      <c r="K1047" s="32">
        <v>404807.61</v>
      </c>
      <c r="L1047" s="113">
        <v>0</v>
      </c>
      <c r="M1047" s="113">
        <v>411659.25</v>
      </c>
      <c r="N1047" s="31">
        <v>0</v>
      </c>
      <c r="O1047" s="32">
        <v>413159.5</v>
      </c>
      <c r="P1047" s="113">
        <v>0</v>
      </c>
      <c r="Q1047" s="113">
        <v>414883.9</v>
      </c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1707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290426.04000000004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>
        <v>0</v>
      </c>
      <c r="K1048" s="32">
        <v>42484.71</v>
      </c>
      <c r="L1048" s="113">
        <v>0</v>
      </c>
      <c r="M1048" s="113">
        <v>42330.64</v>
      </c>
      <c r="N1048" s="31">
        <v>0</v>
      </c>
      <c r="O1048" s="32">
        <v>49588.94</v>
      </c>
      <c r="P1048" s="113">
        <v>0</v>
      </c>
      <c r="Q1048" s="113">
        <v>71052.33</v>
      </c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1707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162389.75000000003</v>
      </c>
      <c r="F1049" s="104">
        <v>0</v>
      </c>
      <c r="G1049" s="104">
        <v>26301.08</v>
      </c>
      <c r="H1049" s="113">
        <v>0</v>
      </c>
      <c r="I1049" s="113">
        <v>26301.07</v>
      </c>
      <c r="J1049" s="31">
        <v>0</v>
      </c>
      <c r="K1049" s="32">
        <v>26301.07</v>
      </c>
      <c r="L1049" s="113">
        <v>0</v>
      </c>
      <c r="M1049" s="113">
        <v>26301.07</v>
      </c>
      <c r="N1049" s="31">
        <v>0</v>
      </c>
      <c r="O1049" s="32">
        <v>28592.73</v>
      </c>
      <c r="P1049" s="113">
        <v>0</v>
      </c>
      <c r="Q1049" s="113">
        <v>28592.73</v>
      </c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1707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1707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1707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1707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>
        <v>0</v>
      </c>
      <c r="Q1053" s="105">
        <v>0</v>
      </c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1707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1707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>
        <v>0</v>
      </c>
      <c r="Q1055" s="113">
        <v>0</v>
      </c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1707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1707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1707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23832.780000000002</v>
      </c>
      <c r="F1058" s="104">
        <v>0</v>
      </c>
      <c r="G1058" s="104">
        <v>3972.13</v>
      </c>
      <c r="H1058" s="105">
        <v>0</v>
      </c>
      <c r="I1058" s="105">
        <v>3972.13</v>
      </c>
      <c r="J1058" s="106">
        <v>0</v>
      </c>
      <c r="K1058" s="107">
        <v>3972.13</v>
      </c>
      <c r="L1058" s="105">
        <v>0</v>
      </c>
      <c r="M1058" s="105">
        <v>3972.13</v>
      </c>
      <c r="N1058" s="106">
        <v>0</v>
      </c>
      <c r="O1058" s="107">
        <v>3972.13</v>
      </c>
      <c r="P1058" s="105">
        <v>0</v>
      </c>
      <c r="Q1058" s="105">
        <v>3972.13</v>
      </c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1707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1707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1707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1707</v>
      </c>
      <c r="B1062" s="111" t="s">
        <v>370</v>
      </c>
      <c r="C1062" s="112" t="s">
        <v>371</v>
      </c>
      <c r="D1062" s="21">
        <f t="shared" si="18"/>
        <v>7966500</v>
      </c>
      <c r="E1062" s="24">
        <f t="shared" si="18"/>
        <v>8115000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>
        <v>0</v>
      </c>
      <c r="K1062" s="32">
        <v>0</v>
      </c>
      <c r="L1062" s="113">
        <v>0</v>
      </c>
      <c r="M1062" s="113">
        <v>0</v>
      </c>
      <c r="N1062" s="31">
        <v>2083500</v>
      </c>
      <c r="O1062" s="32">
        <v>4630000</v>
      </c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1707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1707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1707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1707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1707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1707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1707</v>
      </c>
      <c r="B1069" s="111" t="s">
        <v>384</v>
      </c>
      <c r="C1069" s="112" t="s">
        <v>1572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1707</v>
      </c>
      <c r="B1070" s="111" t="s">
        <v>386</v>
      </c>
      <c r="C1070" s="112" t="s">
        <v>1666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1707</v>
      </c>
      <c r="B1071" s="111" t="s">
        <v>388</v>
      </c>
      <c r="C1071" s="112" t="s">
        <v>1667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1707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1707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1707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1707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1707</v>
      </c>
      <c r="B1076" s="65" t="s">
        <v>398</v>
      </c>
      <c r="C1076" s="66" t="s">
        <v>1573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1707</v>
      </c>
      <c r="B1077" s="65" t="s">
        <v>400</v>
      </c>
      <c r="C1077" s="66" t="s">
        <v>1668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1707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1707</v>
      </c>
      <c r="B1079" s="65" t="s">
        <v>404</v>
      </c>
      <c r="C1079" s="66" t="s">
        <v>1574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1707</v>
      </c>
      <c r="B1080" s="65" t="s">
        <v>406</v>
      </c>
      <c r="C1080" s="66" t="s">
        <v>1575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1707</v>
      </c>
      <c r="B1081" s="65" t="s">
        <v>408</v>
      </c>
      <c r="C1081" s="66" t="s">
        <v>1576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1707</v>
      </c>
      <c r="B1082" s="111" t="s">
        <v>410</v>
      </c>
      <c r="C1082" s="112" t="s">
        <v>1577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1707</v>
      </c>
      <c r="B1083" s="111" t="s">
        <v>412</v>
      </c>
      <c r="C1083" s="112" t="s">
        <v>413</v>
      </c>
      <c r="D1083" s="21">
        <f t="shared" si="18"/>
        <v>8592081.6699999999</v>
      </c>
      <c r="E1083" s="24">
        <f t="shared" si="18"/>
        <v>14374809.700000001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>
        <v>4574892.99</v>
      </c>
      <c r="K1083" s="32">
        <v>2016523.3</v>
      </c>
      <c r="L1083" s="113">
        <v>801409.8</v>
      </c>
      <c r="M1083" s="113">
        <v>2788873.03</v>
      </c>
      <c r="N1083" s="31">
        <v>1330211.71</v>
      </c>
      <c r="O1083" s="32">
        <v>2185717.4</v>
      </c>
      <c r="P1083" s="113">
        <v>1885567.17</v>
      </c>
      <c r="Q1083" s="113">
        <v>1989008</v>
      </c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1707</v>
      </c>
      <c r="B1084" s="111" t="s">
        <v>414</v>
      </c>
      <c r="C1084" s="112" t="s">
        <v>415</v>
      </c>
      <c r="D1084" s="21">
        <f t="shared" si="18"/>
        <v>4414480.2699999996</v>
      </c>
      <c r="E1084" s="24">
        <f t="shared" si="18"/>
        <v>6087476.7800000003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>
        <v>1415041.5</v>
      </c>
      <c r="K1084" s="32">
        <v>791325.48</v>
      </c>
      <c r="L1084" s="113">
        <v>880705.5</v>
      </c>
      <c r="M1084" s="113">
        <v>1189559.3999999999</v>
      </c>
      <c r="N1084" s="31">
        <v>905605.64</v>
      </c>
      <c r="O1084" s="32">
        <v>915937.67</v>
      </c>
      <c r="P1084" s="113">
        <v>1140859.83</v>
      </c>
      <c r="Q1084" s="113">
        <v>1016268.4</v>
      </c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1707</v>
      </c>
      <c r="B1085" s="111" t="s">
        <v>416</v>
      </c>
      <c r="C1085" s="112" t="s">
        <v>417</v>
      </c>
      <c r="D1085" s="21">
        <f t="shared" si="18"/>
        <v>3715195.7199999997</v>
      </c>
      <c r="E1085" s="24">
        <f t="shared" si="18"/>
        <v>4112204.0799999996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>
        <v>1142507</v>
      </c>
      <c r="K1085" s="32">
        <v>904035</v>
      </c>
      <c r="L1085" s="113">
        <v>283723</v>
      </c>
      <c r="M1085" s="113">
        <v>456098.76</v>
      </c>
      <c r="N1085" s="31">
        <v>1456969.72</v>
      </c>
      <c r="O1085" s="32">
        <v>787629.84</v>
      </c>
      <c r="P1085" s="113">
        <v>825996</v>
      </c>
      <c r="Q1085" s="113">
        <v>447741.9</v>
      </c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1707</v>
      </c>
      <c r="B1086" s="111" t="s">
        <v>418</v>
      </c>
      <c r="C1086" s="112" t="s">
        <v>419</v>
      </c>
      <c r="D1086" s="21">
        <f t="shared" si="18"/>
        <v>2154837.0700000003</v>
      </c>
      <c r="E1086" s="24">
        <f t="shared" si="18"/>
        <v>2320147.54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>
        <v>436834</v>
      </c>
      <c r="K1086" s="107">
        <v>452278</v>
      </c>
      <c r="L1086" s="105">
        <v>245030</v>
      </c>
      <c r="M1086" s="105">
        <v>377391</v>
      </c>
      <c r="N1086" s="106">
        <v>649609</v>
      </c>
      <c r="O1086" s="107">
        <v>464895.5</v>
      </c>
      <c r="P1086" s="113">
        <v>294161</v>
      </c>
      <c r="Q1086" s="113">
        <v>404147</v>
      </c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1707</v>
      </c>
      <c r="B1087" s="111" t="s">
        <v>420</v>
      </c>
      <c r="C1087" s="112" t="s">
        <v>421</v>
      </c>
      <c r="D1087" s="21">
        <f t="shared" si="18"/>
        <v>7011914.6999999993</v>
      </c>
      <c r="E1087" s="24">
        <f t="shared" si="18"/>
        <v>6572854.5999999996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>
        <v>1646737.4</v>
      </c>
      <c r="K1087" s="32">
        <v>1258718.2</v>
      </c>
      <c r="L1087" s="113">
        <v>507847.2</v>
      </c>
      <c r="M1087" s="113">
        <v>1202956.7</v>
      </c>
      <c r="N1087" s="31">
        <v>1248997.7</v>
      </c>
      <c r="O1087" s="32">
        <v>893840.06</v>
      </c>
      <c r="P1087" s="105">
        <v>1480907.4</v>
      </c>
      <c r="Q1087" s="105">
        <v>1697867.94</v>
      </c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1707</v>
      </c>
      <c r="B1088" s="111" t="s">
        <v>422</v>
      </c>
      <c r="C1088" s="112" t="s">
        <v>423</v>
      </c>
      <c r="D1088" s="21">
        <f t="shared" si="18"/>
        <v>4005840</v>
      </c>
      <c r="E1088" s="24">
        <f t="shared" si="18"/>
        <v>4045500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>
        <v>183400</v>
      </c>
      <c r="K1088" s="107">
        <v>243400</v>
      </c>
      <c r="L1088" s="105">
        <v>896140</v>
      </c>
      <c r="M1088" s="105">
        <v>1218000</v>
      </c>
      <c r="N1088" s="106">
        <v>315600</v>
      </c>
      <c r="O1088" s="107">
        <v>499800</v>
      </c>
      <c r="P1088" s="113">
        <v>448800</v>
      </c>
      <c r="Q1088" s="113">
        <v>106200</v>
      </c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1701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1707</v>
      </c>
      <c r="B1089" s="111" t="s">
        <v>424</v>
      </c>
      <c r="C1089" s="112" t="s">
        <v>425</v>
      </c>
      <c r="D1089" s="21">
        <f t="shared" si="18"/>
        <v>7864500</v>
      </c>
      <c r="E1089" s="24">
        <f t="shared" si="18"/>
        <v>7569500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>
        <v>2083500</v>
      </c>
      <c r="K1089" s="32">
        <v>0</v>
      </c>
      <c r="L1089" s="113">
        <v>897000</v>
      </c>
      <c r="M1089" s="113">
        <v>0</v>
      </c>
      <c r="N1089" s="31">
        <v>0</v>
      </c>
      <c r="O1089" s="32">
        <v>2083500</v>
      </c>
      <c r="P1089" s="105">
        <v>2083500</v>
      </c>
      <c r="Q1089" s="105">
        <v>0</v>
      </c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1701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1707</v>
      </c>
      <c r="B1090" s="111" t="s">
        <v>426</v>
      </c>
      <c r="C1090" s="112" t="s">
        <v>427</v>
      </c>
      <c r="D1090" s="21">
        <f t="shared" si="18"/>
        <v>217044</v>
      </c>
      <c r="E1090" s="24">
        <f t="shared" si="18"/>
        <v>288648</v>
      </c>
      <c r="F1090" s="104">
        <v>18400</v>
      </c>
      <c r="G1090" s="104">
        <v>0</v>
      </c>
      <c r="H1090" s="113">
        <v>0</v>
      </c>
      <c r="I1090" s="113">
        <v>5400</v>
      </c>
      <c r="J1090" s="31">
        <v>0</v>
      </c>
      <c r="K1090" s="32">
        <v>104647</v>
      </c>
      <c r="L1090" s="113">
        <v>33860</v>
      </c>
      <c r="M1090" s="113">
        <v>110296</v>
      </c>
      <c r="N1090" s="31">
        <v>96979</v>
      </c>
      <c r="O1090" s="32">
        <v>37913</v>
      </c>
      <c r="P1090" s="113">
        <v>67805</v>
      </c>
      <c r="Q1090" s="113">
        <v>30392</v>
      </c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1707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1707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113300</v>
      </c>
      <c r="E1092" s="24">
        <f t="shared" si="19"/>
        <v>309600</v>
      </c>
      <c r="F1092" s="104">
        <v>0</v>
      </c>
      <c r="G1092" s="104">
        <v>52000</v>
      </c>
      <c r="H1092" s="113">
        <v>0</v>
      </c>
      <c r="I1092" s="113">
        <v>96000</v>
      </c>
      <c r="J1092" s="31">
        <v>59700</v>
      </c>
      <c r="K1092" s="32">
        <v>30000</v>
      </c>
      <c r="L1092" s="113">
        <v>0</v>
      </c>
      <c r="M1092" s="113">
        <v>0</v>
      </c>
      <c r="N1092" s="31">
        <v>53600</v>
      </c>
      <c r="O1092" s="32">
        <v>92600</v>
      </c>
      <c r="P1092" s="113">
        <v>0</v>
      </c>
      <c r="Q1092" s="113">
        <v>39000</v>
      </c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1707</v>
      </c>
      <c r="B1093" s="111" t="s">
        <v>432</v>
      </c>
      <c r="C1093" s="112" t="s">
        <v>433</v>
      </c>
      <c r="D1093" s="21">
        <f t="shared" si="19"/>
        <v>525456.02</v>
      </c>
      <c r="E1093" s="24">
        <f t="shared" si="19"/>
        <v>262847.02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>
        <v>58046</v>
      </c>
      <c r="K1093" s="107">
        <v>23534</v>
      </c>
      <c r="L1093" s="105">
        <v>75360</v>
      </c>
      <c r="M1093" s="105">
        <v>40400</v>
      </c>
      <c r="N1093" s="106">
        <v>204300</v>
      </c>
      <c r="O1093" s="107">
        <v>28302</v>
      </c>
      <c r="P1093" s="113">
        <v>187750.02</v>
      </c>
      <c r="Q1093" s="113">
        <v>25441</v>
      </c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1707</v>
      </c>
      <c r="B1094" s="111" t="s">
        <v>434</v>
      </c>
      <c r="C1094" s="112" t="s">
        <v>435</v>
      </c>
      <c r="D1094" s="21">
        <f t="shared" si="19"/>
        <v>218150</v>
      </c>
      <c r="E1094" s="24">
        <f t="shared" si="19"/>
        <v>0</v>
      </c>
      <c r="F1094" s="104">
        <v>0</v>
      </c>
      <c r="G1094" s="104">
        <v>0</v>
      </c>
      <c r="H1094" s="105">
        <v>0</v>
      </c>
      <c r="I1094" s="105">
        <v>0</v>
      </c>
      <c r="J1094" s="106">
        <v>218150</v>
      </c>
      <c r="K1094" s="107">
        <v>0</v>
      </c>
      <c r="L1094" s="105">
        <v>0</v>
      </c>
      <c r="M1094" s="105">
        <v>0</v>
      </c>
      <c r="N1094" s="106">
        <v>0</v>
      </c>
      <c r="O1094" s="107">
        <v>0</v>
      </c>
      <c r="P1094" s="105">
        <v>0</v>
      </c>
      <c r="Q1094" s="105">
        <v>0</v>
      </c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1707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1707</v>
      </c>
      <c r="B1096" s="111" t="s">
        <v>438</v>
      </c>
      <c r="C1096" s="112" t="s">
        <v>1578</v>
      </c>
      <c r="D1096" s="21">
        <f t="shared" si="19"/>
        <v>2492405</v>
      </c>
      <c r="E1096" s="24">
        <f t="shared" si="19"/>
        <v>2663552.1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>
        <v>688435</v>
      </c>
      <c r="K1096" s="32">
        <v>484904.75</v>
      </c>
      <c r="L1096" s="113">
        <v>594425</v>
      </c>
      <c r="M1096" s="113">
        <v>441605</v>
      </c>
      <c r="N1096" s="31">
        <v>724000</v>
      </c>
      <c r="O1096" s="32">
        <v>440653.15</v>
      </c>
      <c r="P1096" s="105">
        <v>347535</v>
      </c>
      <c r="Q1096" s="105">
        <v>481399.2</v>
      </c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1707</v>
      </c>
      <c r="B1097" s="111" t="s">
        <v>439</v>
      </c>
      <c r="C1097" s="112" t="s">
        <v>1579</v>
      </c>
      <c r="D1097" s="21">
        <f t="shared" si="19"/>
        <v>1494320</v>
      </c>
      <c r="E1097" s="24">
        <f t="shared" si="19"/>
        <v>1848235.8900000001</v>
      </c>
      <c r="F1097" s="104">
        <v>0</v>
      </c>
      <c r="G1097" s="104">
        <v>0</v>
      </c>
      <c r="H1097" s="113">
        <v>0</v>
      </c>
      <c r="I1097" s="113">
        <v>482690</v>
      </c>
      <c r="J1097" s="31">
        <v>794670</v>
      </c>
      <c r="K1097" s="32">
        <v>293980</v>
      </c>
      <c r="L1097" s="113">
        <v>0</v>
      </c>
      <c r="M1097" s="113">
        <v>389470</v>
      </c>
      <c r="N1097" s="31">
        <v>699650</v>
      </c>
      <c r="O1097" s="32">
        <v>310180</v>
      </c>
      <c r="P1097" s="113">
        <v>0</v>
      </c>
      <c r="Q1097" s="113">
        <v>371915.89</v>
      </c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1707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1707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1707</v>
      </c>
      <c r="B1100" s="111" t="s">
        <v>1580</v>
      </c>
      <c r="C1100" s="112" t="s">
        <v>1581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1707</v>
      </c>
      <c r="B1101" s="111" t="s">
        <v>444</v>
      </c>
      <c r="C1101" s="112" t="s">
        <v>445</v>
      </c>
      <c r="D1101" s="21">
        <f t="shared" si="19"/>
        <v>2719800</v>
      </c>
      <c r="E1101" s="24">
        <f t="shared" si="19"/>
        <v>714800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>
        <v>0</v>
      </c>
      <c r="K1101" s="32">
        <v>50000</v>
      </c>
      <c r="L1101" s="113">
        <v>230000</v>
      </c>
      <c r="M1101" s="113">
        <v>0</v>
      </c>
      <c r="N1101" s="31">
        <v>67500</v>
      </c>
      <c r="O1101" s="32">
        <v>42500</v>
      </c>
      <c r="P1101" s="105">
        <v>394000</v>
      </c>
      <c r="Q1101" s="105">
        <v>394000</v>
      </c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1707</v>
      </c>
      <c r="B1102" s="111" t="s">
        <v>446</v>
      </c>
      <c r="C1102" s="112" t="s">
        <v>447</v>
      </c>
      <c r="D1102" s="21">
        <f t="shared" si="19"/>
        <v>3670952.5</v>
      </c>
      <c r="E1102" s="24">
        <f t="shared" si="19"/>
        <v>3735008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>
        <v>39825</v>
      </c>
      <c r="K1102" s="32">
        <v>606030.25</v>
      </c>
      <c r="L1102" s="113">
        <v>27384</v>
      </c>
      <c r="M1102" s="113">
        <v>583032.5</v>
      </c>
      <c r="N1102" s="31">
        <v>23559</v>
      </c>
      <c r="O1102" s="32">
        <v>669804.25</v>
      </c>
      <c r="P1102" s="113">
        <v>1824381</v>
      </c>
      <c r="Q1102" s="113">
        <v>578587</v>
      </c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1707</v>
      </c>
      <c r="B1103" s="111" t="s">
        <v>448</v>
      </c>
      <c r="C1103" s="112" t="s">
        <v>449</v>
      </c>
      <c r="D1103" s="21">
        <f t="shared" si="19"/>
        <v>459788.75</v>
      </c>
      <c r="E1103" s="24">
        <f t="shared" si="19"/>
        <v>415929.75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>
        <v>143293.25</v>
      </c>
      <c r="K1103" s="32">
        <v>108329.25</v>
      </c>
      <c r="L1103" s="113">
        <v>99962.5</v>
      </c>
      <c r="M1103" s="113">
        <v>105064.5</v>
      </c>
      <c r="N1103" s="31">
        <v>96525.5</v>
      </c>
      <c r="O1103" s="32">
        <v>102367.5</v>
      </c>
      <c r="P1103" s="113">
        <v>0</v>
      </c>
      <c r="Q1103" s="113">
        <v>2115</v>
      </c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1707</v>
      </c>
      <c r="B1104" s="111" t="s">
        <v>450</v>
      </c>
      <c r="C1104" s="112" t="s">
        <v>1582</v>
      </c>
      <c r="D1104" s="21">
        <f t="shared" si="19"/>
        <v>3705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>
        <v>3705</v>
      </c>
      <c r="K1104" s="32">
        <v>0</v>
      </c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1707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1707</v>
      </c>
      <c r="B1106" s="111" t="s">
        <v>454</v>
      </c>
      <c r="C1106" s="112" t="s">
        <v>1583</v>
      </c>
      <c r="D1106" s="21">
        <f t="shared" si="19"/>
        <v>81556.39</v>
      </c>
      <c r="E1106" s="24">
        <f t="shared" si="19"/>
        <v>54381.590000000004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>
        <v>0</v>
      </c>
      <c r="K1106" s="107">
        <v>33731.370000000003</v>
      </c>
      <c r="L1106" s="105">
        <v>0</v>
      </c>
      <c r="M1106" s="105">
        <v>0</v>
      </c>
      <c r="N1106" s="106">
        <v>0</v>
      </c>
      <c r="O1106" s="107">
        <v>340</v>
      </c>
      <c r="P1106" s="105">
        <v>0</v>
      </c>
      <c r="Q1106" s="105">
        <v>700</v>
      </c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1707</v>
      </c>
      <c r="B1107" s="111" t="s">
        <v>456</v>
      </c>
      <c r="C1107" s="112" t="s">
        <v>1584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1707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21282</v>
      </c>
      <c r="F1108" s="104">
        <v>0</v>
      </c>
      <c r="G1108" s="104">
        <v>4072</v>
      </c>
      <c r="H1108" s="113">
        <v>22741</v>
      </c>
      <c r="I1108" s="113">
        <v>5376</v>
      </c>
      <c r="J1108" s="31">
        <v>0</v>
      </c>
      <c r="K1108" s="32">
        <v>4458</v>
      </c>
      <c r="L1108" s="113">
        <v>0</v>
      </c>
      <c r="M1108" s="113">
        <v>2306</v>
      </c>
      <c r="N1108" s="31">
        <v>0</v>
      </c>
      <c r="O1108" s="32">
        <v>3550</v>
      </c>
      <c r="P1108" s="105">
        <v>0</v>
      </c>
      <c r="Q1108" s="105">
        <v>1520</v>
      </c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1707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1707</v>
      </c>
      <c r="B1110" s="111" t="s">
        <v>462</v>
      </c>
      <c r="C1110" s="112" t="s">
        <v>463</v>
      </c>
      <c r="D1110" s="21">
        <f t="shared" si="19"/>
        <v>4173403.5</v>
      </c>
      <c r="E1110" s="24">
        <f t="shared" si="19"/>
        <v>3691783.5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>
        <v>388389.5</v>
      </c>
      <c r="K1110" s="107">
        <v>1321314</v>
      </c>
      <c r="L1110" s="105">
        <v>1351000</v>
      </c>
      <c r="M1110" s="105">
        <v>472700</v>
      </c>
      <c r="N1110" s="106">
        <v>167414</v>
      </c>
      <c r="O1110" s="107">
        <v>63000</v>
      </c>
      <c r="P1110" s="105">
        <v>1047100</v>
      </c>
      <c r="Q1110" s="105">
        <v>376880</v>
      </c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1707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1707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1707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1707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1707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1707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1707</v>
      </c>
      <c r="B1117" s="111" t="s">
        <v>476</v>
      </c>
      <c r="C1117" s="112" t="s">
        <v>477</v>
      </c>
      <c r="D1117" s="21">
        <f t="shared" si="19"/>
        <v>1028460</v>
      </c>
      <c r="E1117" s="24">
        <f t="shared" si="19"/>
        <v>1116190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>
        <v>165215</v>
      </c>
      <c r="K1117" s="107">
        <v>0</v>
      </c>
      <c r="L1117" s="105">
        <v>0</v>
      </c>
      <c r="M1117" s="105">
        <v>265515</v>
      </c>
      <c r="N1117" s="106">
        <v>265515</v>
      </c>
      <c r="O1117" s="107">
        <v>272100</v>
      </c>
      <c r="P1117" s="113">
        <v>272100</v>
      </c>
      <c r="Q1117" s="113">
        <v>288530</v>
      </c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1707</v>
      </c>
      <c r="B1118" s="111" t="s">
        <v>478</v>
      </c>
      <c r="C1118" s="112" t="s">
        <v>479</v>
      </c>
      <c r="D1118" s="21">
        <f t="shared" si="19"/>
        <v>29040</v>
      </c>
      <c r="E1118" s="24">
        <f t="shared" si="19"/>
        <v>39160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>
        <v>0</v>
      </c>
      <c r="Q1118" s="105">
        <v>10120</v>
      </c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1707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1707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1707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1707</v>
      </c>
      <c r="B1122" s="111" t="s">
        <v>486</v>
      </c>
      <c r="C1122" s="112" t="s">
        <v>1585</v>
      </c>
      <c r="D1122" s="21">
        <f t="shared" si="19"/>
        <v>7939870</v>
      </c>
      <c r="E1122" s="24">
        <f t="shared" si="19"/>
        <v>7939480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>
        <v>1553790</v>
      </c>
      <c r="K1122" s="32">
        <v>1553790</v>
      </c>
      <c r="L1122" s="113">
        <v>1553790</v>
      </c>
      <c r="M1122" s="113">
        <v>1553400</v>
      </c>
      <c r="N1122" s="31">
        <v>1553400</v>
      </c>
      <c r="O1122" s="32">
        <v>1553400</v>
      </c>
      <c r="P1122" s="113">
        <v>1553400</v>
      </c>
      <c r="Q1122" s="113">
        <v>1553400</v>
      </c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1707</v>
      </c>
      <c r="B1123" s="111" t="s">
        <v>488</v>
      </c>
      <c r="C1123" s="112" t="s">
        <v>489</v>
      </c>
      <c r="D1123" s="21">
        <f t="shared" si="19"/>
        <v>2831770</v>
      </c>
      <c r="E1123" s="24">
        <f t="shared" si="19"/>
        <v>2832350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>
        <v>241420</v>
      </c>
      <c r="K1123" s="32">
        <v>241420</v>
      </c>
      <c r="L1123" s="113">
        <v>241420</v>
      </c>
      <c r="M1123" s="113">
        <v>242000</v>
      </c>
      <c r="N1123" s="31">
        <v>242000</v>
      </c>
      <c r="O1123" s="32">
        <v>242000</v>
      </c>
      <c r="P1123" s="113">
        <v>242000</v>
      </c>
      <c r="Q1123" s="113">
        <v>242000</v>
      </c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1707</v>
      </c>
      <c r="B1124" s="111" t="s">
        <v>490</v>
      </c>
      <c r="C1124" s="112" t="s">
        <v>1586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1707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2800000</v>
      </c>
      <c r="F1125" s="104"/>
      <c r="G1125" s="104"/>
      <c r="H1125" s="113"/>
      <c r="I1125" s="113"/>
      <c r="J1125" s="31">
        <v>0</v>
      </c>
      <c r="K1125" s="32">
        <v>700000</v>
      </c>
      <c r="L1125" s="113">
        <v>0</v>
      </c>
      <c r="M1125" s="113">
        <v>700000</v>
      </c>
      <c r="N1125" s="31">
        <v>0</v>
      </c>
      <c r="O1125" s="32">
        <v>700000</v>
      </c>
      <c r="P1125" s="113">
        <v>0</v>
      </c>
      <c r="Q1125" s="113">
        <v>700000</v>
      </c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1707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1707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1707</v>
      </c>
      <c r="B1128" s="111" t="s">
        <v>498</v>
      </c>
      <c r="C1128" s="112" t="s">
        <v>461</v>
      </c>
      <c r="D1128" s="21">
        <f t="shared" si="19"/>
        <v>2397043.17</v>
      </c>
      <c r="E1128" s="24">
        <f t="shared" si="19"/>
        <v>1785254.26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>
        <v>379502.05</v>
      </c>
      <c r="K1128" s="107">
        <v>337025.01</v>
      </c>
      <c r="L1128" s="105">
        <v>316161.07</v>
      </c>
      <c r="M1128" s="105">
        <v>226405.75</v>
      </c>
      <c r="N1128" s="106">
        <v>226855.65</v>
      </c>
      <c r="O1128" s="107">
        <v>260416.28</v>
      </c>
      <c r="P1128" s="113">
        <v>258969.06</v>
      </c>
      <c r="Q1128" s="113">
        <v>236587.29</v>
      </c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1707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1707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1707</v>
      </c>
      <c r="B1131" s="111" t="s">
        <v>503</v>
      </c>
      <c r="C1131" s="112" t="s">
        <v>504</v>
      </c>
      <c r="D1131" s="21">
        <f t="shared" si="19"/>
        <v>71762.899999999994</v>
      </c>
      <c r="E1131" s="24">
        <f t="shared" si="19"/>
        <v>202454</v>
      </c>
      <c r="F1131" s="104">
        <v>0</v>
      </c>
      <c r="G1131" s="104">
        <v>13368</v>
      </c>
      <c r="H1131" s="113">
        <v>19610.22</v>
      </c>
      <c r="I1131" s="113">
        <v>1514</v>
      </c>
      <c r="J1131" s="31">
        <v>30981.37</v>
      </c>
      <c r="K1131" s="32">
        <v>3028</v>
      </c>
      <c r="L1131" s="113">
        <v>0</v>
      </c>
      <c r="M1131" s="113">
        <v>33162</v>
      </c>
      <c r="N1131" s="31">
        <v>8376.66</v>
      </c>
      <c r="O1131" s="32">
        <v>107538</v>
      </c>
      <c r="P1131" s="113">
        <v>12794.65</v>
      </c>
      <c r="Q1131" s="113">
        <v>43844</v>
      </c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1707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1707</v>
      </c>
      <c r="B1133" s="111" t="s">
        <v>507</v>
      </c>
      <c r="C1133" s="112" t="s">
        <v>508</v>
      </c>
      <c r="D1133" s="21">
        <f t="shared" si="19"/>
        <v>6879100</v>
      </c>
      <c r="E1133" s="24">
        <f t="shared" si="19"/>
        <v>1683515.08</v>
      </c>
      <c r="F1133" s="104">
        <v>1128600</v>
      </c>
      <c r="G1133" s="104">
        <v>0</v>
      </c>
      <c r="H1133" s="113">
        <v>645700</v>
      </c>
      <c r="I1133" s="113">
        <v>0</v>
      </c>
      <c r="J1133" s="31">
        <v>3010500</v>
      </c>
      <c r="K1133" s="32">
        <v>2947.08</v>
      </c>
      <c r="L1133" s="113">
        <v>0</v>
      </c>
      <c r="M1133" s="113">
        <v>0</v>
      </c>
      <c r="N1133" s="31">
        <v>0</v>
      </c>
      <c r="O1133" s="32">
        <v>0</v>
      </c>
      <c r="P1133" s="113">
        <v>2094300</v>
      </c>
      <c r="Q1133" s="113">
        <v>1680568</v>
      </c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1707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90000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90000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1707</v>
      </c>
      <c r="B1135" s="111" t="s">
        <v>511</v>
      </c>
      <c r="C1135" s="112" t="s">
        <v>512</v>
      </c>
      <c r="D1135" s="21">
        <f t="shared" si="19"/>
        <v>27670.3</v>
      </c>
      <c r="E1135" s="24">
        <f t="shared" si="19"/>
        <v>381247.64</v>
      </c>
      <c r="F1135" s="104">
        <v>0</v>
      </c>
      <c r="G1135" s="104">
        <v>12101.28</v>
      </c>
      <c r="H1135" s="113">
        <v>27670.3</v>
      </c>
      <c r="I1135" s="113">
        <v>0</v>
      </c>
      <c r="J1135" s="31">
        <v>0</v>
      </c>
      <c r="K1135" s="32">
        <v>221487.82</v>
      </c>
      <c r="L1135" s="113">
        <v>0</v>
      </c>
      <c r="M1135" s="113">
        <v>0</v>
      </c>
      <c r="N1135" s="31">
        <v>0</v>
      </c>
      <c r="O1135" s="32">
        <v>147658.54</v>
      </c>
      <c r="P1135" s="113">
        <v>0</v>
      </c>
      <c r="Q1135" s="113">
        <v>0</v>
      </c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1707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1707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1707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1707</v>
      </c>
      <c r="B1139" s="111" t="s">
        <v>519</v>
      </c>
      <c r="C1139" s="112" t="s">
        <v>520</v>
      </c>
      <c r="D1139" s="21">
        <f t="shared" si="19"/>
        <v>346015.66000000003</v>
      </c>
      <c r="E1139" s="24">
        <f t="shared" si="19"/>
        <v>396590.74000000005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>
        <v>34593.24</v>
      </c>
      <c r="K1139" s="32">
        <v>122800.51</v>
      </c>
      <c r="L1139" s="113">
        <v>129524.31</v>
      </c>
      <c r="M1139" s="113">
        <v>41598.82</v>
      </c>
      <c r="N1139" s="31">
        <v>35270.28</v>
      </c>
      <c r="O1139" s="32">
        <v>64601.97</v>
      </c>
      <c r="P1139" s="105">
        <v>64601.97</v>
      </c>
      <c r="Q1139" s="105">
        <v>79907.210000000006</v>
      </c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1707</v>
      </c>
      <c r="B1140" s="111" t="s">
        <v>521</v>
      </c>
      <c r="C1140" s="112" t="s">
        <v>1587</v>
      </c>
      <c r="D1140" s="21">
        <f t="shared" si="19"/>
        <v>84511.88</v>
      </c>
      <c r="E1140" s="24">
        <f t="shared" si="19"/>
        <v>84511.88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>
        <v>14095.2</v>
      </c>
      <c r="K1140" s="32">
        <v>14095.2</v>
      </c>
      <c r="L1140" s="113">
        <v>13991.6</v>
      </c>
      <c r="M1140" s="113">
        <v>13991.6</v>
      </c>
      <c r="N1140" s="31">
        <v>13991.6</v>
      </c>
      <c r="O1140" s="32">
        <v>13991.6</v>
      </c>
      <c r="P1140" s="113">
        <v>13991.6</v>
      </c>
      <c r="Q1140" s="113">
        <v>13991.6</v>
      </c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1707</v>
      </c>
      <c r="B1141" s="111" t="s">
        <v>522</v>
      </c>
      <c r="C1141" s="112" t="s">
        <v>1588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1707</v>
      </c>
      <c r="B1142" s="111" t="s">
        <v>523</v>
      </c>
      <c r="C1142" s="112" t="s">
        <v>1669</v>
      </c>
      <c r="D1142" s="21">
        <f t="shared" si="19"/>
        <v>163827</v>
      </c>
      <c r="E1142" s="24">
        <f t="shared" si="19"/>
        <v>149629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>
        <v>21780</v>
      </c>
      <c r="K1142" s="32">
        <v>60409</v>
      </c>
      <c r="L1142" s="113">
        <v>58110</v>
      </c>
      <c r="M1142" s="113">
        <v>29834</v>
      </c>
      <c r="N1142" s="31">
        <v>35498</v>
      </c>
      <c r="O1142" s="32">
        <v>10767</v>
      </c>
      <c r="P1142" s="113">
        <v>6159</v>
      </c>
      <c r="Q1142" s="113">
        <v>6115</v>
      </c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1707</v>
      </c>
      <c r="B1143" s="111" t="s">
        <v>524</v>
      </c>
      <c r="C1143" s="112" t="s">
        <v>525</v>
      </c>
      <c r="D1143" s="21">
        <f t="shared" si="19"/>
        <v>44292890.099999994</v>
      </c>
      <c r="E1143" s="24">
        <f t="shared" si="19"/>
        <v>47241876.170000002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>
        <v>0</v>
      </c>
      <c r="K1143" s="107">
        <v>0</v>
      </c>
      <c r="L1143" s="105">
        <v>0</v>
      </c>
      <c r="M1143" s="105">
        <v>11046466.65</v>
      </c>
      <c r="N1143" s="106">
        <v>9091610.3399999999</v>
      </c>
      <c r="O1143" s="107">
        <v>11046466.640000001</v>
      </c>
      <c r="P1143" s="113">
        <v>9861740.3300000001</v>
      </c>
      <c r="Q1143" s="113">
        <v>0</v>
      </c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1707</v>
      </c>
      <c r="B1144" s="111" t="s">
        <v>526</v>
      </c>
      <c r="C1144" s="112" t="s">
        <v>527</v>
      </c>
      <c r="D1144" s="21">
        <f t="shared" si="19"/>
        <v>30300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>
        <v>0</v>
      </c>
      <c r="K1144" s="107">
        <v>0</v>
      </c>
      <c r="L1144" s="105">
        <v>0</v>
      </c>
      <c r="M1144" s="105">
        <v>0</v>
      </c>
      <c r="N1144" s="106">
        <v>0</v>
      </c>
      <c r="O1144" s="107">
        <v>0</v>
      </c>
      <c r="P1144" s="105">
        <v>30300</v>
      </c>
      <c r="Q1144" s="105">
        <v>0</v>
      </c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1707</v>
      </c>
      <c r="B1145" s="111" t="s">
        <v>528</v>
      </c>
      <c r="C1145" s="112" t="s">
        <v>529</v>
      </c>
      <c r="D1145" s="21">
        <f t="shared" si="19"/>
        <v>4667846.3099999996</v>
      </c>
      <c r="E1145" s="24">
        <f t="shared" si="19"/>
        <v>7200000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>
        <v>797498.76</v>
      </c>
      <c r="K1145" s="107">
        <v>0</v>
      </c>
      <c r="L1145" s="105">
        <v>2059963.02</v>
      </c>
      <c r="M1145" s="105">
        <v>0</v>
      </c>
      <c r="N1145" s="106">
        <v>517124.64</v>
      </c>
      <c r="O1145" s="107">
        <v>3600000</v>
      </c>
      <c r="P1145" s="105">
        <v>403377.1</v>
      </c>
      <c r="Q1145" s="105">
        <v>0</v>
      </c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1707</v>
      </c>
      <c r="B1146" s="111" t="s">
        <v>530</v>
      </c>
      <c r="C1146" s="112" t="s">
        <v>531</v>
      </c>
      <c r="D1146" s="21">
        <f t="shared" si="19"/>
        <v>2553786.14</v>
      </c>
      <c r="E1146" s="24">
        <f t="shared" si="19"/>
        <v>4807572.28</v>
      </c>
      <c r="F1146" s="104"/>
      <c r="G1146" s="104"/>
      <c r="H1146" s="105">
        <v>1126893.07</v>
      </c>
      <c r="I1146" s="105">
        <v>2253786.14</v>
      </c>
      <c r="J1146" s="106">
        <v>0</v>
      </c>
      <c r="K1146" s="107">
        <v>0</v>
      </c>
      <c r="L1146" s="105">
        <v>1426893.07</v>
      </c>
      <c r="M1146" s="105">
        <v>300000</v>
      </c>
      <c r="N1146" s="106">
        <v>0</v>
      </c>
      <c r="O1146" s="107">
        <v>2253786.14</v>
      </c>
      <c r="P1146" s="105">
        <v>0</v>
      </c>
      <c r="Q1146" s="105">
        <v>0</v>
      </c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1707</v>
      </c>
      <c r="B1147" s="111" t="s">
        <v>532</v>
      </c>
      <c r="C1147" s="112" t="s">
        <v>533</v>
      </c>
      <c r="D1147" s="21">
        <f t="shared" si="19"/>
        <v>9870225.4299999997</v>
      </c>
      <c r="E1147" s="24">
        <f t="shared" si="19"/>
        <v>10019025.43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>
        <v>6881024.4699999997</v>
      </c>
      <c r="K1147" s="32">
        <v>1441705.26</v>
      </c>
      <c r="L1147" s="113">
        <v>865621.32</v>
      </c>
      <c r="M1147" s="113">
        <v>865621.32</v>
      </c>
      <c r="N1147" s="31">
        <v>0</v>
      </c>
      <c r="O1147" s="32">
        <v>0</v>
      </c>
      <c r="P1147" s="105">
        <v>886330</v>
      </c>
      <c r="Q1147" s="105">
        <v>770130</v>
      </c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1707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1707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1707</v>
      </c>
      <c r="B1150" s="111" t="s">
        <v>538</v>
      </c>
      <c r="C1150" s="112" t="s">
        <v>1670</v>
      </c>
      <c r="D1150" s="21">
        <f t="shared" si="19"/>
        <v>22750</v>
      </c>
      <c r="E1150" s="24">
        <f t="shared" si="19"/>
        <v>27602</v>
      </c>
      <c r="F1150" s="104">
        <v>780</v>
      </c>
      <c r="G1150" s="104">
        <v>1560</v>
      </c>
      <c r="H1150" s="113">
        <v>1560</v>
      </c>
      <c r="I1150" s="113">
        <v>130</v>
      </c>
      <c r="J1150" s="31">
        <v>130</v>
      </c>
      <c r="K1150" s="32">
        <v>260</v>
      </c>
      <c r="L1150" s="113">
        <v>260</v>
      </c>
      <c r="M1150" s="113">
        <v>4290</v>
      </c>
      <c r="N1150" s="31">
        <v>4290</v>
      </c>
      <c r="O1150" s="32">
        <v>15210</v>
      </c>
      <c r="P1150" s="113">
        <v>15730</v>
      </c>
      <c r="Q1150" s="113">
        <v>6152</v>
      </c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1707</v>
      </c>
      <c r="B1151" s="111" t="s">
        <v>539</v>
      </c>
      <c r="C1151" s="112" t="s">
        <v>540</v>
      </c>
      <c r="D1151" s="21">
        <f t="shared" si="19"/>
        <v>61250</v>
      </c>
      <c r="E1151" s="24">
        <f t="shared" si="19"/>
        <v>74307</v>
      </c>
      <c r="F1151" s="104">
        <v>2100</v>
      </c>
      <c r="G1151" s="104">
        <v>4200</v>
      </c>
      <c r="H1151" s="113">
        <v>4200</v>
      </c>
      <c r="I1151" s="113">
        <v>350</v>
      </c>
      <c r="J1151" s="31">
        <v>350</v>
      </c>
      <c r="K1151" s="32">
        <v>700</v>
      </c>
      <c r="L1151" s="113">
        <v>700</v>
      </c>
      <c r="M1151" s="113">
        <v>11550</v>
      </c>
      <c r="N1151" s="31">
        <v>11550</v>
      </c>
      <c r="O1151" s="32">
        <v>40950</v>
      </c>
      <c r="P1151" s="113">
        <v>42350</v>
      </c>
      <c r="Q1151" s="113">
        <v>16557</v>
      </c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1707</v>
      </c>
      <c r="B1152" s="111" t="s">
        <v>541</v>
      </c>
      <c r="C1152" s="112" t="s">
        <v>542</v>
      </c>
      <c r="D1152" s="21">
        <f t="shared" si="19"/>
        <v>36050</v>
      </c>
      <c r="E1152" s="24">
        <f t="shared" si="19"/>
        <v>43737</v>
      </c>
      <c r="F1152" s="104">
        <v>1236</v>
      </c>
      <c r="G1152" s="104">
        <v>2472</v>
      </c>
      <c r="H1152" s="113">
        <v>2472</v>
      </c>
      <c r="I1152" s="113">
        <v>206</v>
      </c>
      <c r="J1152" s="31">
        <v>206</v>
      </c>
      <c r="K1152" s="32">
        <v>412</v>
      </c>
      <c r="L1152" s="113">
        <v>412</v>
      </c>
      <c r="M1152" s="113">
        <v>6798</v>
      </c>
      <c r="N1152" s="31">
        <v>6798</v>
      </c>
      <c r="O1152" s="32">
        <v>24102</v>
      </c>
      <c r="P1152" s="113">
        <v>24926</v>
      </c>
      <c r="Q1152" s="113">
        <v>9747</v>
      </c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1707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1707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1707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1707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214719</v>
      </c>
      <c r="E1156" s="24">
        <f t="shared" si="20"/>
        <v>134541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>
        <v>0</v>
      </c>
      <c r="K1156" s="32">
        <v>33975</v>
      </c>
      <c r="L1156" s="113">
        <v>0</v>
      </c>
      <c r="M1156" s="113">
        <v>18916</v>
      </c>
      <c r="N1156" s="31">
        <v>0</v>
      </c>
      <c r="O1156" s="32">
        <v>0</v>
      </c>
      <c r="P1156" s="113">
        <v>0</v>
      </c>
      <c r="Q1156" s="113">
        <v>22400</v>
      </c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1707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1707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1707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1707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1707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1707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1707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1707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1707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1707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1707</v>
      </c>
      <c r="B1167" s="111" t="s">
        <v>571</v>
      </c>
      <c r="C1167" s="112" t="s">
        <v>572</v>
      </c>
      <c r="D1167" s="21">
        <f t="shared" si="20"/>
        <v>586548.09</v>
      </c>
      <c r="E1167" s="24">
        <f t="shared" si="20"/>
        <v>0</v>
      </c>
      <c r="F1167" s="104">
        <v>86800.73</v>
      </c>
      <c r="G1167" s="104">
        <v>0</v>
      </c>
      <c r="H1167" s="113">
        <v>93867.36</v>
      </c>
      <c r="I1167" s="113">
        <v>0</v>
      </c>
      <c r="J1167" s="31">
        <v>51470</v>
      </c>
      <c r="K1167" s="32">
        <v>0</v>
      </c>
      <c r="L1167" s="113">
        <v>51470</v>
      </c>
      <c r="M1167" s="113">
        <v>0</v>
      </c>
      <c r="N1167" s="31">
        <v>51470</v>
      </c>
      <c r="O1167" s="32">
        <v>0</v>
      </c>
      <c r="P1167" s="105">
        <v>251470</v>
      </c>
      <c r="Q1167" s="105">
        <v>0</v>
      </c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1707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1707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1707</v>
      </c>
      <c r="B1170" s="111" t="s">
        <v>577</v>
      </c>
      <c r="C1170" s="112" t="s">
        <v>1589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1707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1707</v>
      </c>
      <c r="B1172" s="111" t="s">
        <v>580</v>
      </c>
      <c r="C1172" s="112" t="s">
        <v>581</v>
      </c>
      <c r="D1172" s="21">
        <f t="shared" si="20"/>
        <v>5683046.2699999996</v>
      </c>
      <c r="E1172" s="24">
        <f t="shared" si="20"/>
        <v>6039725.4900000002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>
        <v>162.68</v>
      </c>
      <c r="K1172" s="32">
        <v>7960.28</v>
      </c>
      <c r="L1172" s="113">
        <v>36590</v>
      </c>
      <c r="M1172" s="113">
        <v>12276</v>
      </c>
      <c r="N1172" s="31">
        <v>3546</v>
      </c>
      <c r="O1172" s="32">
        <v>1395</v>
      </c>
      <c r="P1172" s="105">
        <v>0</v>
      </c>
      <c r="Q1172" s="105">
        <v>0</v>
      </c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1707</v>
      </c>
      <c r="B1173" s="111" t="s">
        <v>582</v>
      </c>
      <c r="C1173" s="112" t="s">
        <v>1590</v>
      </c>
      <c r="D1173" s="21">
        <f t="shared" si="20"/>
        <v>3796621.08</v>
      </c>
      <c r="E1173" s="24">
        <f t="shared" si="20"/>
        <v>5832061.5099999998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>
        <v>1038591.83</v>
      </c>
      <c r="K1173" s="32">
        <v>62830.5</v>
      </c>
      <c r="L1173" s="113">
        <v>0</v>
      </c>
      <c r="M1173" s="113">
        <v>1752928.75</v>
      </c>
      <c r="N1173" s="31">
        <v>0</v>
      </c>
      <c r="O1173" s="32">
        <v>0</v>
      </c>
      <c r="P1173" s="113">
        <v>0</v>
      </c>
      <c r="Q1173" s="113">
        <v>30300</v>
      </c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1707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1707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1707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1707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1707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1707</v>
      </c>
      <c r="B1179" s="111" t="s">
        <v>593</v>
      </c>
      <c r="C1179" s="112" t="s">
        <v>1591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1707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1707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1707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1707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1707</v>
      </c>
      <c r="B1184" s="111" t="s">
        <v>602</v>
      </c>
      <c r="C1184" s="112" t="s">
        <v>1671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1707</v>
      </c>
      <c r="B1185" s="111" t="s">
        <v>1592</v>
      </c>
      <c r="C1185" s="112" t="s">
        <v>1593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1707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1707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7028</v>
      </c>
      <c r="F1187" s="104">
        <v>0</v>
      </c>
      <c r="G1187" s="104">
        <v>912</v>
      </c>
      <c r="H1187" s="113">
        <v>0</v>
      </c>
      <c r="I1187" s="113">
        <v>866</v>
      </c>
      <c r="J1187" s="31">
        <v>0</v>
      </c>
      <c r="K1187" s="32">
        <v>2702</v>
      </c>
      <c r="L1187" s="113">
        <v>0</v>
      </c>
      <c r="M1187" s="113">
        <v>512</v>
      </c>
      <c r="N1187" s="31">
        <v>0</v>
      </c>
      <c r="O1187" s="32">
        <v>1392</v>
      </c>
      <c r="P1187" s="113">
        <v>0</v>
      </c>
      <c r="Q1187" s="113">
        <v>644</v>
      </c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1707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1707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1707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1707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1707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88240</v>
      </c>
      <c r="F1192" s="104">
        <v>0</v>
      </c>
      <c r="G1192" s="104">
        <v>11000</v>
      </c>
      <c r="H1192" s="105">
        <v>0</v>
      </c>
      <c r="I1192" s="105">
        <v>2500</v>
      </c>
      <c r="J1192" s="106">
        <v>0</v>
      </c>
      <c r="K1192" s="107">
        <v>1000</v>
      </c>
      <c r="L1192" s="105">
        <v>0</v>
      </c>
      <c r="M1192" s="105">
        <v>12500</v>
      </c>
      <c r="N1192" s="106">
        <v>0</v>
      </c>
      <c r="O1192" s="107">
        <v>33500</v>
      </c>
      <c r="P1192" s="105">
        <v>0</v>
      </c>
      <c r="Q1192" s="105">
        <v>27740</v>
      </c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1707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327566</v>
      </c>
      <c r="F1193" s="104">
        <v>0</v>
      </c>
      <c r="G1193" s="104">
        <v>16982</v>
      </c>
      <c r="H1193" s="113">
        <v>0</v>
      </c>
      <c r="I1193" s="113">
        <v>17872</v>
      </c>
      <c r="J1193" s="31">
        <v>0</v>
      </c>
      <c r="K1193" s="32">
        <v>109298</v>
      </c>
      <c r="L1193" s="113">
        <v>0</v>
      </c>
      <c r="M1193" s="113">
        <v>53562</v>
      </c>
      <c r="N1193" s="31">
        <v>0</v>
      </c>
      <c r="O1193" s="32">
        <v>47004</v>
      </c>
      <c r="P1193" s="105">
        <v>0</v>
      </c>
      <c r="Q1193" s="105">
        <v>82848</v>
      </c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1707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164275</v>
      </c>
      <c r="F1194" s="104"/>
      <c r="G1194" s="104"/>
      <c r="H1194" s="113"/>
      <c r="I1194" s="113"/>
      <c r="J1194" s="31">
        <v>0</v>
      </c>
      <c r="K1194" s="32">
        <v>46010</v>
      </c>
      <c r="L1194" s="113">
        <v>0</v>
      </c>
      <c r="M1194" s="113">
        <v>0</v>
      </c>
      <c r="N1194" s="31">
        <v>0</v>
      </c>
      <c r="O1194" s="32">
        <v>118265</v>
      </c>
      <c r="P1194" s="113">
        <v>0</v>
      </c>
      <c r="Q1194" s="113">
        <v>0</v>
      </c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1707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413650</v>
      </c>
      <c r="F1195" s="104">
        <v>0</v>
      </c>
      <c r="G1195" s="104">
        <v>69300</v>
      </c>
      <c r="H1195" s="113">
        <v>0</v>
      </c>
      <c r="I1195" s="113">
        <v>74050</v>
      </c>
      <c r="J1195" s="31">
        <v>0</v>
      </c>
      <c r="K1195" s="32">
        <v>80200</v>
      </c>
      <c r="L1195" s="113">
        <v>0</v>
      </c>
      <c r="M1195" s="113">
        <v>64450</v>
      </c>
      <c r="N1195" s="31">
        <v>0</v>
      </c>
      <c r="O1195" s="32">
        <v>64700</v>
      </c>
      <c r="P1195" s="113">
        <v>0</v>
      </c>
      <c r="Q1195" s="113">
        <v>60950</v>
      </c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1707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1707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1707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103757.5</v>
      </c>
      <c r="F1198" s="104"/>
      <c r="G1198" s="104"/>
      <c r="H1198" s="105"/>
      <c r="I1198" s="105"/>
      <c r="J1198" s="106">
        <v>0</v>
      </c>
      <c r="K1198" s="107">
        <v>16103</v>
      </c>
      <c r="L1198" s="105">
        <v>0</v>
      </c>
      <c r="M1198" s="105">
        <v>9099</v>
      </c>
      <c r="N1198" s="106">
        <v>0</v>
      </c>
      <c r="O1198" s="107">
        <v>30214</v>
      </c>
      <c r="P1198" s="113">
        <v>0</v>
      </c>
      <c r="Q1198" s="113">
        <v>48341.5</v>
      </c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1707</v>
      </c>
      <c r="B1199" s="111" t="s">
        <v>629</v>
      </c>
      <c r="C1199" s="112" t="s">
        <v>630</v>
      </c>
      <c r="D1199" s="21">
        <f t="shared" si="20"/>
        <v>22971.5</v>
      </c>
      <c r="E1199" s="24">
        <f t="shared" si="20"/>
        <v>2119296.12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>
        <v>0</v>
      </c>
      <c r="K1199" s="107">
        <v>407251</v>
      </c>
      <c r="L1199" s="105">
        <v>2402</v>
      </c>
      <c r="M1199" s="105">
        <v>325744.52</v>
      </c>
      <c r="N1199" s="106">
        <v>5564.5</v>
      </c>
      <c r="O1199" s="107">
        <v>319145.5</v>
      </c>
      <c r="P1199" s="105">
        <v>0</v>
      </c>
      <c r="Q1199" s="105">
        <v>302954</v>
      </c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1707</v>
      </c>
      <c r="B1200" s="111" t="s">
        <v>631</v>
      </c>
      <c r="C1200" s="112" t="s">
        <v>632</v>
      </c>
      <c r="D1200" s="21">
        <f t="shared" si="20"/>
        <v>27576.5</v>
      </c>
      <c r="E1200" s="24">
        <f t="shared" si="20"/>
        <v>3814655.5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>
        <v>0</v>
      </c>
      <c r="K1200" s="107">
        <v>701735</v>
      </c>
      <c r="L1200" s="105">
        <v>1200</v>
      </c>
      <c r="M1200" s="105">
        <v>532257.5</v>
      </c>
      <c r="N1200" s="106">
        <v>10103.5</v>
      </c>
      <c r="O1200" s="107">
        <v>525179.5</v>
      </c>
      <c r="P1200" s="105">
        <v>0</v>
      </c>
      <c r="Q1200" s="105">
        <v>694478.5</v>
      </c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1707</v>
      </c>
      <c r="B1201" s="111" t="s">
        <v>633</v>
      </c>
      <c r="C1201" s="112" t="s">
        <v>1594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1707</v>
      </c>
      <c r="B1202" s="111" t="s">
        <v>634</v>
      </c>
      <c r="C1202" s="112" t="s">
        <v>1595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1707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1707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1707</v>
      </c>
      <c r="B1205" s="111" t="s">
        <v>639</v>
      </c>
      <c r="C1205" s="112" t="s">
        <v>640</v>
      </c>
      <c r="D1205" s="21">
        <f t="shared" si="20"/>
        <v>258914.5</v>
      </c>
      <c r="E1205" s="24">
        <f t="shared" si="20"/>
        <v>6143148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>
        <v>41519</v>
      </c>
      <c r="K1205" s="107">
        <v>1028227.5</v>
      </c>
      <c r="L1205" s="105">
        <v>27781</v>
      </c>
      <c r="M1205" s="105">
        <v>978370</v>
      </c>
      <c r="N1205" s="106">
        <v>52989</v>
      </c>
      <c r="O1205" s="107">
        <v>961524.5</v>
      </c>
      <c r="P1205" s="105">
        <v>45650</v>
      </c>
      <c r="Q1205" s="105">
        <v>1153435.5</v>
      </c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1707</v>
      </c>
      <c r="B1206" s="111" t="s">
        <v>641</v>
      </c>
      <c r="C1206" s="112" t="s">
        <v>642</v>
      </c>
      <c r="D1206" s="21">
        <f t="shared" si="20"/>
        <v>20787</v>
      </c>
      <c r="E1206" s="24">
        <f t="shared" si="20"/>
        <v>3941257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>
        <v>0</v>
      </c>
      <c r="K1206" s="107">
        <v>702030</v>
      </c>
      <c r="L1206" s="105">
        <v>18401</v>
      </c>
      <c r="M1206" s="105">
        <v>708440</v>
      </c>
      <c r="N1206" s="106">
        <v>0</v>
      </c>
      <c r="O1206" s="107">
        <v>512472</v>
      </c>
      <c r="P1206" s="105">
        <v>0</v>
      </c>
      <c r="Q1206" s="105">
        <v>602426.5</v>
      </c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1707</v>
      </c>
      <c r="B1207" s="111" t="s">
        <v>643</v>
      </c>
      <c r="C1207" s="112" t="s">
        <v>644</v>
      </c>
      <c r="D1207" s="21">
        <f t="shared" si="20"/>
        <v>1448753.3</v>
      </c>
      <c r="E1207" s="24">
        <f t="shared" si="20"/>
        <v>0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>
        <v>223642.34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536789.03</v>
      </c>
      <c r="Q1207" s="105">
        <v>0</v>
      </c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1707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134374.59</v>
      </c>
      <c r="F1208" s="104">
        <v>0</v>
      </c>
      <c r="G1208" s="104">
        <v>23785.24</v>
      </c>
      <c r="H1208" s="113">
        <v>0</v>
      </c>
      <c r="I1208" s="113">
        <v>9144.48</v>
      </c>
      <c r="J1208" s="31">
        <v>0</v>
      </c>
      <c r="K1208" s="32">
        <v>48984.18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52460.69</v>
      </c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1707</v>
      </c>
      <c r="B1209" s="111" t="s">
        <v>647</v>
      </c>
      <c r="C1209" s="112" t="s">
        <v>648</v>
      </c>
      <c r="D1209" s="21">
        <f t="shared" si="20"/>
        <v>0.5</v>
      </c>
      <c r="E1209" s="24">
        <f t="shared" si="20"/>
        <v>218705.5</v>
      </c>
      <c r="F1209" s="104">
        <v>0</v>
      </c>
      <c r="G1209" s="104">
        <v>44748</v>
      </c>
      <c r="H1209" s="113">
        <v>0</v>
      </c>
      <c r="I1209" s="113">
        <v>75384</v>
      </c>
      <c r="J1209" s="31">
        <v>0</v>
      </c>
      <c r="K1209" s="32">
        <v>33734</v>
      </c>
      <c r="L1209" s="113">
        <v>0</v>
      </c>
      <c r="M1209" s="113">
        <v>17774</v>
      </c>
      <c r="N1209" s="31">
        <v>0.5</v>
      </c>
      <c r="O1209" s="32">
        <v>34384</v>
      </c>
      <c r="P1209" s="113">
        <v>0</v>
      </c>
      <c r="Q1209" s="113">
        <v>12681.5</v>
      </c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1707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353949</v>
      </c>
      <c r="F1210" s="104">
        <v>0</v>
      </c>
      <c r="G1210" s="104">
        <v>35044</v>
      </c>
      <c r="H1210" s="105">
        <v>0</v>
      </c>
      <c r="I1210" s="105">
        <v>110085.5</v>
      </c>
      <c r="J1210" s="106">
        <v>0</v>
      </c>
      <c r="K1210" s="107">
        <v>75163</v>
      </c>
      <c r="L1210" s="105">
        <v>0</v>
      </c>
      <c r="M1210" s="105">
        <v>11815.5</v>
      </c>
      <c r="N1210" s="106">
        <v>0</v>
      </c>
      <c r="O1210" s="107">
        <v>46845.5</v>
      </c>
      <c r="P1210" s="113">
        <v>0</v>
      </c>
      <c r="Q1210" s="113">
        <v>74995.5</v>
      </c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1707</v>
      </c>
      <c r="B1211" s="111" t="s">
        <v>651</v>
      </c>
      <c r="C1211" s="112" t="s">
        <v>652</v>
      </c>
      <c r="D1211" s="21">
        <f t="shared" si="20"/>
        <v>33653.5</v>
      </c>
      <c r="E1211" s="24">
        <f t="shared" si="20"/>
        <v>706343.5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>
        <v>4153</v>
      </c>
      <c r="K1211" s="107">
        <v>134882</v>
      </c>
      <c r="L1211" s="105">
        <v>2850</v>
      </c>
      <c r="M1211" s="105">
        <v>82943.5</v>
      </c>
      <c r="N1211" s="106">
        <v>11272.5</v>
      </c>
      <c r="O1211" s="107">
        <v>120990</v>
      </c>
      <c r="P1211" s="105">
        <v>0</v>
      </c>
      <c r="Q1211" s="105">
        <v>147878</v>
      </c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1707</v>
      </c>
      <c r="B1212" s="111" t="s">
        <v>653</v>
      </c>
      <c r="C1212" s="112" t="s">
        <v>1596</v>
      </c>
      <c r="D1212" s="21">
        <f t="shared" si="20"/>
        <v>0</v>
      </c>
      <c r="E1212" s="24">
        <f t="shared" si="20"/>
        <v>679317.25</v>
      </c>
      <c r="F1212" s="104">
        <v>0</v>
      </c>
      <c r="G1212" s="104">
        <v>75294.5</v>
      </c>
      <c r="H1212" s="105">
        <v>0</v>
      </c>
      <c r="I1212" s="105">
        <v>138807</v>
      </c>
      <c r="J1212" s="106">
        <v>0</v>
      </c>
      <c r="K1212" s="107">
        <v>94435.25</v>
      </c>
      <c r="L1212" s="105">
        <v>0</v>
      </c>
      <c r="M1212" s="105">
        <v>112655.5</v>
      </c>
      <c r="N1212" s="106">
        <v>0</v>
      </c>
      <c r="O1212" s="107">
        <v>171948</v>
      </c>
      <c r="P1212" s="105">
        <v>0</v>
      </c>
      <c r="Q1212" s="105">
        <v>86177</v>
      </c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1707</v>
      </c>
      <c r="B1213" s="111" t="s">
        <v>654</v>
      </c>
      <c r="C1213" s="112" t="s">
        <v>1597</v>
      </c>
      <c r="D1213" s="21">
        <f t="shared" si="20"/>
        <v>229852.87999999998</v>
      </c>
      <c r="E1213" s="24">
        <f t="shared" si="20"/>
        <v>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>
        <v>59076.27</v>
      </c>
      <c r="K1213" s="107">
        <v>0</v>
      </c>
      <c r="L1213" s="105">
        <v>37925.269999999997</v>
      </c>
      <c r="M1213" s="105">
        <v>0</v>
      </c>
      <c r="N1213" s="106">
        <v>13933.33</v>
      </c>
      <c r="O1213" s="107">
        <v>0</v>
      </c>
      <c r="P1213" s="105">
        <v>41531.379999999997</v>
      </c>
      <c r="Q1213" s="105">
        <v>0</v>
      </c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1707</v>
      </c>
      <c r="B1214" s="111" t="s">
        <v>655</v>
      </c>
      <c r="C1214" s="112" t="s">
        <v>1598</v>
      </c>
      <c r="D1214" s="21">
        <f t="shared" si="20"/>
        <v>0</v>
      </c>
      <c r="E1214" s="24">
        <f t="shared" si="20"/>
        <v>19990.560000000001</v>
      </c>
      <c r="F1214" s="104">
        <v>0</v>
      </c>
      <c r="G1214" s="104">
        <v>8409.39</v>
      </c>
      <c r="H1214" s="113">
        <v>0</v>
      </c>
      <c r="I1214" s="113">
        <v>2941.94</v>
      </c>
      <c r="J1214" s="31">
        <v>0</v>
      </c>
      <c r="K1214" s="32">
        <v>3967.4</v>
      </c>
      <c r="L1214" s="113">
        <v>0</v>
      </c>
      <c r="M1214" s="113">
        <v>1452.45</v>
      </c>
      <c r="N1214" s="31">
        <v>0</v>
      </c>
      <c r="O1214" s="32">
        <v>0</v>
      </c>
      <c r="P1214" s="105">
        <v>0</v>
      </c>
      <c r="Q1214" s="105">
        <v>3219.38</v>
      </c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1707</v>
      </c>
      <c r="B1215" s="111" t="s">
        <v>656</v>
      </c>
      <c r="C1215" s="112" t="s">
        <v>1599</v>
      </c>
      <c r="D1215" s="21">
        <f t="shared" si="20"/>
        <v>769.5</v>
      </c>
      <c r="E1215" s="24">
        <f t="shared" si="20"/>
        <v>55745</v>
      </c>
      <c r="F1215" s="104">
        <v>0</v>
      </c>
      <c r="G1215" s="104">
        <v>6890</v>
      </c>
      <c r="H1215" s="113">
        <v>0</v>
      </c>
      <c r="I1215" s="113">
        <v>3264</v>
      </c>
      <c r="J1215" s="31">
        <v>0</v>
      </c>
      <c r="K1215" s="32">
        <v>11168.5</v>
      </c>
      <c r="L1215" s="113">
        <v>0</v>
      </c>
      <c r="M1215" s="113">
        <v>10543.5</v>
      </c>
      <c r="N1215" s="31">
        <v>0</v>
      </c>
      <c r="O1215" s="32">
        <v>4579.5</v>
      </c>
      <c r="P1215" s="113">
        <v>769.5</v>
      </c>
      <c r="Q1215" s="113">
        <v>19299.5</v>
      </c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1707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70892</v>
      </c>
      <c r="F1216" s="104"/>
      <c r="G1216" s="104"/>
      <c r="H1216" s="113">
        <v>0</v>
      </c>
      <c r="I1216" s="113">
        <v>13613.5</v>
      </c>
      <c r="J1216" s="31">
        <v>0</v>
      </c>
      <c r="K1216" s="32">
        <v>45351.5</v>
      </c>
      <c r="L1216" s="113">
        <v>0</v>
      </c>
      <c r="M1216" s="113">
        <v>0</v>
      </c>
      <c r="N1216" s="31">
        <v>0</v>
      </c>
      <c r="O1216" s="32">
        <v>0</v>
      </c>
      <c r="P1216" s="113">
        <v>0</v>
      </c>
      <c r="Q1216" s="113">
        <v>11927</v>
      </c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1707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1707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1707</v>
      </c>
      <c r="B1219" s="111" t="s">
        <v>663</v>
      </c>
      <c r="C1219" s="112" t="s">
        <v>664</v>
      </c>
      <c r="D1219" s="21">
        <f t="shared" si="20"/>
        <v>7294.5</v>
      </c>
      <c r="E1219" s="24">
        <f t="shared" si="20"/>
        <v>29820129.669999998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>
        <v>0</v>
      </c>
      <c r="K1219" s="32">
        <v>5011791</v>
      </c>
      <c r="L1219" s="113">
        <v>2087.5</v>
      </c>
      <c r="M1219" s="113">
        <v>4766352</v>
      </c>
      <c r="N1219" s="31">
        <v>170</v>
      </c>
      <c r="O1219" s="32">
        <v>5092555.75</v>
      </c>
      <c r="P1219" s="113">
        <v>967</v>
      </c>
      <c r="Q1219" s="113">
        <v>5745277.2199999997</v>
      </c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1707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150062.24</v>
      </c>
      <c r="E1220" s="24">
        <f t="shared" si="21"/>
        <v>36357460.460000001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>
        <v>8051.75</v>
      </c>
      <c r="K1220" s="107">
        <v>6430283.1699999999</v>
      </c>
      <c r="L1220" s="105">
        <v>12165</v>
      </c>
      <c r="M1220" s="105">
        <v>5980337</v>
      </c>
      <c r="N1220" s="106">
        <v>11683</v>
      </c>
      <c r="O1220" s="107">
        <v>5493628.5999999996</v>
      </c>
      <c r="P1220" s="113">
        <v>118043.59</v>
      </c>
      <c r="Q1220" s="113">
        <v>6684550.0700000003</v>
      </c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1707</v>
      </c>
      <c r="B1221" s="111" t="s">
        <v>667</v>
      </c>
      <c r="C1221" s="112" t="s">
        <v>668</v>
      </c>
      <c r="D1221" s="21">
        <f t="shared" si="21"/>
        <v>2041.5</v>
      </c>
      <c r="E1221" s="24">
        <f t="shared" si="21"/>
        <v>3280130.04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>
        <v>0</v>
      </c>
      <c r="K1221" s="107">
        <v>490529</v>
      </c>
      <c r="L1221" s="105">
        <v>445</v>
      </c>
      <c r="M1221" s="105">
        <v>568482.5</v>
      </c>
      <c r="N1221" s="106">
        <v>630</v>
      </c>
      <c r="O1221" s="107">
        <v>636627.5</v>
      </c>
      <c r="P1221" s="105">
        <v>534</v>
      </c>
      <c r="Q1221" s="105">
        <v>642282</v>
      </c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1707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1707</v>
      </c>
      <c r="B1223" s="111" t="s">
        <v>671</v>
      </c>
      <c r="C1223" s="112" t="s">
        <v>1600</v>
      </c>
      <c r="D1223" s="21">
        <f t="shared" si="21"/>
        <v>700</v>
      </c>
      <c r="E1223" s="24">
        <f t="shared" si="21"/>
        <v>117097</v>
      </c>
      <c r="F1223" s="104">
        <v>500</v>
      </c>
      <c r="G1223" s="104">
        <v>17258</v>
      </c>
      <c r="H1223" s="113">
        <v>200</v>
      </c>
      <c r="I1223" s="113">
        <v>13728.5</v>
      </c>
      <c r="J1223" s="31">
        <v>0</v>
      </c>
      <c r="K1223" s="32">
        <v>20474</v>
      </c>
      <c r="L1223" s="113">
        <v>0</v>
      </c>
      <c r="M1223" s="113">
        <v>6041.5</v>
      </c>
      <c r="N1223" s="31">
        <v>0</v>
      </c>
      <c r="O1223" s="32">
        <v>23616</v>
      </c>
      <c r="P1223" s="105">
        <v>0</v>
      </c>
      <c r="Q1223" s="105">
        <v>35979</v>
      </c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1707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5933471.2599999998</v>
      </c>
      <c r="F1224" s="104"/>
      <c r="G1224" s="104"/>
      <c r="H1224" s="105"/>
      <c r="I1224" s="105"/>
      <c r="J1224" s="106">
        <v>0</v>
      </c>
      <c r="K1224" s="107">
        <v>5933471.2599999998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1707</v>
      </c>
      <c r="B1225" s="111" t="s">
        <v>674</v>
      </c>
      <c r="C1225" s="112" t="s">
        <v>675</v>
      </c>
      <c r="D1225" s="21">
        <f t="shared" si="21"/>
        <v>44893705.210000001</v>
      </c>
      <c r="E1225" s="24">
        <f t="shared" si="21"/>
        <v>76775761.800000012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>
        <v>5554451</v>
      </c>
      <c r="K1225" s="107">
        <v>169052.25</v>
      </c>
      <c r="L1225" s="105">
        <v>5626052</v>
      </c>
      <c r="M1225" s="105">
        <v>122749.75</v>
      </c>
      <c r="N1225" s="106">
        <v>5092555.75</v>
      </c>
      <c r="O1225" s="107">
        <v>3393983.7</v>
      </c>
      <c r="P1225" s="105">
        <v>5745277.2199999997</v>
      </c>
      <c r="Q1225" s="105">
        <v>9841019.3300000001</v>
      </c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1707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1707</v>
      </c>
      <c r="B1227" s="111" t="s">
        <v>678</v>
      </c>
      <c r="C1227" s="112" t="s">
        <v>679</v>
      </c>
      <c r="D1227" s="21">
        <f t="shared" si="21"/>
        <v>5183487.04</v>
      </c>
      <c r="E1227" s="24">
        <f t="shared" si="21"/>
        <v>9737539.6699999999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>
        <v>1015800.46</v>
      </c>
      <c r="K1227" s="107">
        <v>4295305.83</v>
      </c>
      <c r="L1227" s="105">
        <v>1307930.1000000001</v>
      </c>
      <c r="M1227" s="105">
        <v>31863.88</v>
      </c>
      <c r="N1227" s="106">
        <v>544622.19999999995</v>
      </c>
      <c r="O1227" s="107">
        <v>11960</v>
      </c>
      <c r="P1227" s="113">
        <v>619931.30000000005</v>
      </c>
      <c r="Q1227" s="113">
        <v>31180</v>
      </c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1707</v>
      </c>
      <c r="B1228" s="111" t="s">
        <v>680</v>
      </c>
      <c r="C1228" s="112" t="s">
        <v>681</v>
      </c>
      <c r="D1228" s="21">
        <f t="shared" si="21"/>
        <v>26880</v>
      </c>
      <c r="E1228" s="24">
        <f t="shared" si="21"/>
        <v>3166455.19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>
        <v>23940</v>
      </c>
      <c r="K1228" s="107">
        <v>529287.31000000006</v>
      </c>
      <c r="L1228" s="105">
        <v>0</v>
      </c>
      <c r="M1228" s="105">
        <v>428361.46</v>
      </c>
      <c r="N1228" s="106">
        <v>2940</v>
      </c>
      <c r="O1228" s="107">
        <v>614812.80000000005</v>
      </c>
      <c r="P1228" s="105">
        <v>0</v>
      </c>
      <c r="Q1228" s="105">
        <v>529588.81999999995</v>
      </c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1707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758140.58999999985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>
        <v>0</v>
      </c>
      <c r="K1229" s="32">
        <v>107149.08</v>
      </c>
      <c r="L1229" s="113">
        <v>0</v>
      </c>
      <c r="M1229" s="113">
        <v>136537.57999999999</v>
      </c>
      <c r="N1229" s="31">
        <v>0</v>
      </c>
      <c r="O1229" s="32">
        <v>135333.96</v>
      </c>
      <c r="P1229" s="105">
        <v>0</v>
      </c>
      <c r="Q1229" s="105">
        <v>120172.94</v>
      </c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1707</v>
      </c>
      <c r="B1230" s="111" t="s">
        <v>684</v>
      </c>
      <c r="C1230" s="112" t="s">
        <v>685</v>
      </c>
      <c r="D1230" s="21">
        <f t="shared" si="21"/>
        <v>239874.89</v>
      </c>
      <c r="E1230" s="24">
        <f t="shared" si="21"/>
        <v>805896.06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>
        <v>100328.32000000001</v>
      </c>
      <c r="K1230" s="32">
        <v>142425</v>
      </c>
      <c r="L1230" s="113">
        <v>0</v>
      </c>
      <c r="M1230" s="113">
        <v>0</v>
      </c>
      <c r="N1230" s="31">
        <v>0</v>
      </c>
      <c r="O1230" s="32">
        <v>54675</v>
      </c>
      <c r="P1230" s="113">
        <v>0</v>
      </c>
      <c r="Q1230" s="113">
        <v>56725</v>
      </c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1707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1707</v>
      </c>
      <c r="B1232" s="111" t="s">
        <v>688</v>
      </c>
      <c r="C1232" s="112" t="s">
        <v>689</v>
      </c>
      <c r="D1232" s="21">
        <f t="shared" si="21"/>
        <v>12899319.050000001</v>
      </c>
      <c r="E1232" s="24">
        <f t="shared" si="21"/>
        <v>0</v>
      </c>
      <c r="F1232" s="104"/>
      <c r="G1232" s="104"/>
      <c r="H1232" s="105">
        <v>2628615.9700000002</v>
      </c>
      <c r="I1232" s="105">
        <v>0</v>
      </c>
      <c r="J1232" s="106">
        <v>2271180.5</v>
      </c>
      <c r="K1232" s="107">
        <v>0</v>
      </c>
      <c r="L1232" s="105">
        <v>3034179.47</v>
      </c>
      <c r="M1232" s="105">
        <v>0</v>
      </c>
      <c r="N1232" s="106">
        <v>2763442.13</v>
      </c>
      <c r="O1232" s="107">
        <v>0</v>
      </c>
      <c r="P1232" s="113">
        <v>2201900.98</v>
      </c>
      <c r="Q1232" s="113">
        <v>0</v>
      </c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1707</v>
      </c>
      <c r="B1233" s="111" t="s">
        <v>690</v>
      </c>
      <c r="C1233" s="112" t="s">
        <v>691</v>
      </c>
      <c r="D1233" s="21">
        <f t="shared" si="21"/>
        <v>2160.2600000000002</v>
      </c>
      <c r="E1233" s="24">
        <f t="shared" si="21"/>
        <v>1824842.8900000001</v>
      </c>
      <c r="F1233" s="104"/>
      <c r="G1233" s="104"/>
      <c r="H1233" s="105">
        <v>0</v>
      </c>
      <c r="I1233" s="105">
        <v>284416.28999999998</v>
      </c>
      <c r="J1233" s="106">
        <v>2160.2600000000002</v>
      </c>
      <c r="K1233" s="107">
        <v>373701.25</v>
      </c>
      <c r="L1233" s="105">
        <v>0</v>
      </c>
      <c r="M1233" s="105">
        <v>485465.58</v>
      </c>
      <c r="N1233" s="106">
        <v>0</v>
      </c>
      <c r="O1233" s="107">
        <v>320430.53000000003</v>
      </c>
      <c r="P1233" s="105">
        <v>0</v>
      </c>
      <c r="Q1233" s="105">
        <v>360829.24</v>
      </c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1707</v>
      </c>
      <c r="B1234" s="111" t="s">
        <v>692</v>
      </c>
      <c r="C1234" s="112" t="s">
        <v>693</v>
      </c>
      <c r="D1234" s="21">
        <f t="shared" si="21"/>
        <v>2076438.54</v>
      </c>
      <c r="E1234" s="24">
        <f t="shared" si="21"/>
        <v>630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>
        <v>284657.5</v>
      </c>
      <c r="K1234" s="32">
        <v>0</v>
      </c>
      <c r="L1234" s="113">
        <v>317923.5</v>
      </c>
      <c r="M1234" s="113">
        <v>0</v>
      </c>
      <c r="N1234" s="31">
        <v>394903</v>
      </c>
      <c r="O1234" s="32">
        <v>630</v>
      </c>
      <c r="P1234" s="105">
        <v>437624.5</v>
      </c>
      <c r="Q1234" s="105">
        <v>0</v>
      </c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1707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3885348.75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>
        <v>0</v>
      </c>
      <c r="K1235" s="32">
        <v>568847.5</v>
      </c>
      <c r="L1235" s="113">
        <v>0</v>
      </c>
      <c r="M1235" s="113">
        <v>662686.5</v>
      </c>
      <c r="N1235" s="31">
        <v>0</v>
      </c>
      <c r="O1235" s="32">
        <v>810579</v>
      </c>
      <c r="P1235" s="113">
        <v>0</v>
      </c>
      <c r="Q1235" s="113">
        <v>676418</v>
      </c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1707</v>
      </c>
      <c r="B1236" s="111" t="s">
        <v>696</v>
      </c>
      <c r="C1236" s="112" t="s">
        <v>697</v>
      </c>
      <c r="D1236" s="21">
        <f t="shared" si="21"/>
        <v>46020</v>
      </c>
      <c r="E1236" s="24">
        <f t="shared" si="21"/>
        <v>4877665.72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>
        <v>900</v>
      </c>
      <c r="K1236" s="32">
        <v>1015900.46</v>
      </c>
      <c r="L1236" s="113">
        <v>1980</v>
      </c>
      <c r="M1236" s="113">
        <v>1002008.78</v>
      </c>
      <c r="N1236" s="31">
        <v>11960</v>
      </c>
      <c r="O1236" s="32">
        <v>544622.19999999995</v>
      </c>
      <c r="P1236" s="113">
        <v>31180</v>
      </c>
      <c r="Q1236" s="113">
        <v>619931.30000000005</v>
      </c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1707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1707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640000</v>
      </c>
      <c r="F1238" s="104"/>
      <c r="G1238" s="104"/>
      <c r="H1238" s="113">
        <v>0</v>
      </c>
      <c r="I1238" s="113">
        <v>640000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1707</v>
      </c>
      <c r="B1239" s="111" t="s">
        <v>702</v>
      </c>
      <c r="C1239" s="112" t="s">
        <v>1601</v>
      </c>
      <c r="D1239" s="21">
        <f t="shared" si="21"/>
        <v>8400</v>
      </c>
      <c r="E1239" s="24">
        <f t="shared" si="21"/>
        <v>786162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>
        <v>0</v>
      </c>
      <c r="K1239" s="107">
        <v>105107.5</v>
      </c>
      <c r="L1239" s="105">
        <v>0</v>
      </c>
      <c r="M1239" s="105">
        <v>100152</v>
      </c>
      <c r="N1239" s="106">
        <v>0</v>
      </c>
      <c r="O1239" s="107">
        <v>168169</v>
      </c>
      <c r="P1239" s="113">
        <v>8400</v>
      </c>
      <c r="Q1239" s="113">
        <v>150065.5</v>
      </c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1707</v>
      </c>
      <c r="B1240" s="111" t="s">
        <v>703</v>
      </c>
      <c r="C1240" s="112" t="s">
        <v>704</v>
      </c>
      <c r="D1240" s="21">
        <f t="shared" si="21"/>
        <v>289888</v>
      </c>
      <c r="E1240" s="24">
        <f t="shared" si="21"/>
        <v>862649.65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>
        <v>40897</v>
      </c>
      <c r="K1240" s="32">
        <v>96383.75</v>
      </c>
      <c r="L1240" s="113">
        <v>40223</v>
      </c>
      <c r="M1240" s="113">
        <v>231988</v>
      </c>
      <c r="N1240" s="31">
        <v>47232</v>
      </c>
      <c r="O1240" s="32">
        <v>160372</v>
      </c>
      <c r="P1240" s="105">
        <v>161536</v>
      </c>
      <c r="Q1240" s="105">
        <v>134747</v>
      </c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1707</v>
      </c>
      <c r="B1241" s="111" t="s">
        <v>705</v>
      </c>
      <c r="C1241" s="112" t="s">
        <v>1672</v>
      </c>
      <c r="D1241" s="21">
        <f t="shared" si="21"/>
        <v>181672.92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>
        <v>13676.87</v>
      </c>
      <c r="K1241" s="107">
        <v>0</v>
      </c>
      <c r="L1241" s="105">
        <v>44496.92</v>
      </c>
      <c r="M1241" s="105">
        <v>0</v>
      </c>
      <c r="N1241" s="106">
        <v>17070.189999999999</v>
      </c>
      <c r="O1241" s="107">
        <v>0</v>
      </c>
      <c r="P1241" s="113">
        <v>9478.41</v>
      </c>
      <c r="Q1241" s="113">
        <v>0</v>
      </c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1707</v>
      </c>
      <c r="B1242" s="111" t="s">
        <v>706</v>
      </c>
      <c r="C1242" s="112" t="s">
        <v>1673</v>
      </c>
      <c r="D1242" s="21">
        <f t="shared" si="21"/>
        <v>0</v>
      </c>
      <c r="E1242" s="24">
        <f t="shared" si="21"/>
        <v>4902.58</v>
      </c>
      <c r="F1242" s="104"/>
      <c r="G1242" s="104"/>
      <c r="H1242" s="113">
        <v>0</v>
      </c>
      <c r="I1242" s="113">
        <v>1491.9</v>
      </c>
      <c r="J1242" s="31">
        <v>0</v>
      </c>
      <c r="K1242" s="32">
        <v>7.1</v>
      </c>
      <c r="L1242" s="113">
        <v>0</v>
      </c>
      <c r="M1242" s="113">
        <v>12</v>
      </c>
      <c r="N1242" s="31">
        <v>0</v>
      </c>
      <c r="O1242" s="32">
        <v>3370.58</v>
      </c>
      <c r="P1242" s="105">
        <v>0</v>
      </c>
      <c r="Q1242" s="105">
        <v>21</v>
      </c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1707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1707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1707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1707</v>
      </c>
      <c r="B1246" s="111" t="s">
        <v>713</v>
      </c>
      <c r="C1246" s="112" t="s">
        <v>714</v>
      </c>
      <c r="D1246" s="21">
        <f t="shared" si="21"/>
        <v>101338.5</v>
      </c>
      <c r="E1246" s="24">
        <f t="shared" si="21"/>
        <v>0</v>
      </c>
      <c r="F1246" s="104"/>
      <c r="G1246" s="104"/>
      <c r="H1246" s="113"/>
      <c r="I1246" s="113"/>
      <c r="J1246" s="31">
        <v>2845</v>
      </c>
      <c r="K1246" s="32">
        <v>0</v>
      </c>
      <c r="L1246" s="113">
        <v>23506</v>
      </c>
      <c r="M1246" s="113">
        <v>0</v>
      </c>
      <c r="N1246" s="31">
        <v>22861</v>
      </c>
      <c r="O1246" s="32">
        <v>0</v>
      </c>
      <c r="P1246" s="113">
        <v>52126.5</v>
      </c>
      <c r="Q1246" s="113">
        <v>0</v>
      </c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1707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6020</v>
      </c>
      <c r="F1247" s="104"/>
      <c r="G1247" s="104"/>
      <c r="H1247" s="113"/>
      <c r="I1247" s="113"/>
      <c r="J1247" s="31">
        <v>0</v>
      </c>
      <c r="K1247" s="32">
        <v>978</v>
      </c>
      <c r="L1247" s="113">
        <v>0</v>
      </c>
      <c r="M1247" s="113">
        <v>1083</v>
      </c>
      <c r="N1247" s="31">
        <v>0</v>
      </c>
      <c r="O1247" s="32">
        <v>3959</v>
      </c>
      <c r="P1247" s="113">
        <v>0</v>
      </c>
      <c r="Q1247" s="113">
        <v>0</v>
      </c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1707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1707</v>
      </c>
      <c r="B1249" s="111" t="s">
        <v>719</v>
      </c>
      <c r="C1249" s="112" t="s">
        <v>720</v>
      </c>
      <c r="D1249" s="21">
        <f t="shared" si="21"/>
        <v>43540295.590000004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>
        <v>0</v>
      </c>
      <c r="K1249" s="32">
        <v>0</v>
      </c>
      <c r="L1249" s="113">
        <v>36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1707</v>
      </c>
      <c r="B1250" s="111" t="s">
        <v>721</v>
      </c>
      <c r="C1250" s="112" t="s">
        <v>722</v>
      </c>
      <c r="D1250" s="21">
        <f t="shared" si="21"/>
        <v>6238337.9000000004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>
        <v>1247667.58</v>
      </c>
      <c r="K1250" s="32">
        <v>0</v>
      </c>
      <c r="L1250" s="113">
        <v>1247667.58</v>
      </c>
      <c r="M1250" s="113">
        <v>0</v>
      </c>
      <c r="N1250" s="31">
        <v>1247667.58</v>
      </c>
      <c r="O1250" s="32">
        <v>0</v>
      </c>
      <c r="P1250" s="113">
        <v>1247667.58</v>
      </c>
      <c r="Q1250" s="113">
        <v>0</v>
      </c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1707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1707</v>
      </c>
      <c r="B1252" s="111" t="s">
        <v>1602</v>
      </c>
      <c r="C1252" s="112" t="s">
        <v>1603</v>
      </c>
      <c r="D1252" s="21">
        <f t="shared" si="21"/>
        <v>0</v>
      </c>
      <c r="E1252" s="24">
        <f t="shared" si="21"/>
        <v>8400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8400</v>
      </c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1707</v>
      </c>
      <c r="B1253" s="111" t="s">
        <v>1604</v>
      </c>
      <c r="C1253" s="112" t="s">
        <v>1605</v>
      </c>
      <c r="D1253" s="21">
        <f t="shared" si="21"/>
        <v>0</v>
      </c>
      <c r="E1253" s="24">
        <f t="shared" si="21"/>
        <v>90981.47</v>
      </c>
      <c r="F1253" s="104"/>
      <c r="G1253" s="104"/>
      <c r="H1253" s="113"/>
      <c r="I1253" s="113"/>
      <c r="J1253" s="31"/>
      <c r="K1253" s="32"/>
      <c r="L1253" s="113"/>
      <c r="M1253" s="113"/>
      <c r="N1253" s="31">
        <v>0</v>
      </c>
      <c r="O1253" s="32">
        <v>1868.73</v>
      </c>
      <c r="P1253" s="113">
        <v>0</v>
      </c>
      <c r="Q1253" s="113">
        <v>89112.74</v>
      </c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1707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1707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1220952.75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>
        <v>0</v>
      </c>
      <c r="K1255" s="32">
        <v>242285</v>
      </c>
      <c r="L1255" s="113">
        <v>0</v>
      </c>
      <c r="M1255" s="113">
        <v>191037.5</v>
      </c>
      <c r="N1255" s="31">
        <v>0</v>
      </c>
      <c r="O1255" s="32">
        <v>160720</v>
      </c>
      <c r="P1255" s="113">
        <v>0</v>
      </c>
      <c r="Q1255" s="113">
        <v>247972</v>
      </c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1707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1327709.75</v>
      </c>
      <c r="F1256" s="104">
        <v>0</v>
      </c>
      <c r="G1256" s="104">
        <v>154524.5</v>
      </c>
      <c r="H1256" s="113">
        <v>0</v>
      </c>
      <c r="I1256" s="113">
        <v>163933.5</v>
      </c>
      <c r="J1256" s="31">
        <v>0</v>
      </c>
      <c r="K1256" s="32">
        <v>160976</v>
      </c>
      <c r="L1256" s="113">
        <v>0</v>
      </c>
      <c r="M1256" s="113">
        <v>327426.75</v>
      </c>
      <c r="N1256" s="31">
        <v>0</v>
      </c>
      <c r="O1256" s="32">
        <v>278629</v>
      </c>
      <c r="P1256" s="113">
        <v>0</v>
      </c>
      <c r="Q1256" s="113">
        <v>242220</v>
      </c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1707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1707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104856.5</v>
      </c>
      <c r="F1258" s="104">
        <v>0</v>
      </c>
      <c r="G1258" s="104">
        <v>3415</v>
      </c>
      <c r="H1258" s="113">
        <v>0</v>
      </c>
      <c r="I1258" s="113">
        <v>71642</v>
      </c>
      <c r="J1258" s="31">
        <v>0</v>
      </c>
      <c r="K1258" s="32">
        <v>6303</v>
      </c>
      <c r="L1258" s="113">
        <v>0</v>
      </c>
      <c r="M1258" s="113">
        <v>0</v>
      </c>
      <c r="N1258" s="31">
        <v>0</v>
      </c>
      <c r="O1258" s="32">
        <v>6598</v>
      </c>
      <c r="P1258" s="113">
        <v>0</v>
      </c>
      <c r="Q1258" s="113">
        <v>16898.5</v>
      </c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1707</v>
      </c>
      <c r="B1259" s="111" t="s">
        <v>1606</v>
      </c>
      <c r="C1259" s="112" t="s">
        <v>1607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1707</v>
      </c>
      <c r="B1260" s="111" t="s">
        <v>1608</v>
      </c>
      <c r="C1260" s="112" t="s">
        <v>1609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1707</v>
      </c>
      <c r="B1261" s="111" t="s">
        <v>735</v>
      </c>
      <c r="C1261" s="112" t="s">
        <v>736</v>
      </c>
      <c r="D1261" s="21">
        <f t="shared" si="21"/>
        <v>551</v>
      </c>
      <c r="E1261" s="24">
        <f t="shared" si="21"/>
        <v>179338.2</v>
      </c>
      <c r="F1261" s="104">
        <v>0</v>
      </c>
      <c r="G1261" s="104">
        <v>63647</v>
      </c>
      <c r="H1261" s="113">
        <v>0</v>
      </c>
      <c r="I1261" s="113">
        <v>28523.5</v>
      </c>
      <c r="J1261" s="31">
        <v>0</v>
      </c>
      <c r="K1261" s="32">
        <v>20316.599999999999</v>
      </c>
      <c r="L1261" s="113">
        <v>0</v>
      </c>
      <c r="M1261" s="113">
        <v>8149.05</v>
      </c>
      <c r="N1261" s="31">
        <v>0</v>
      </c>
      <c r="O1261" s="32">
        <v>44014</v>
      </c>
      <c r="P1261" s="113">
        <v>551</v>
      </c>
      <c r="Q1261" s="113">
        <v>14688.05</v>
      </c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1707</v>
      </c>
      <c r="B1262" s="111" t="s">
        <v>737</v>
      </c>
      <c r="C1262" s="112" t="s">
        <v>738</v>
      </c>
      <c r="D1262" s="21">
        <f t="shared" si="21"/>
        <v>1000</v>
      </c>
      <c r="E1262" s="24">
        <f t="shared" si="21"/>
        <v>341823.5</v>
      </c>
      <c r="F1262" s="104">
        <v>0</v>
      </c>
      <c r="G1262" s="104">
        <v>84820</v>
      </c>
      <c r="H1262" s="113">
        <v>0</v>
      </c>
      <c r="I1262" s="113">
        <v>75219</v>
      </c>
      <c r="J1262" s="31">
        <v>0</v>
      </c>
      <c r="K1262" s="32">
        <v>81576.5</v>
      </c>
      <c r="L1262" s="113">
        <v>0</v>
      </c>
      <c r="M1262" s="113">
        <v>11744.5</v>
      </c>
      <c r="N1262" s="31">
        <v>0</v>
      </c>
      <c r="O1262" s="32">
        <v>43185.5</v>
      </c>
      <c r="P1262" s="113">
        <v>1000</v>
      </c>
      <c r="Q1262" s="113">
        <v>45278</v>
      </c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1707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1707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1707</v>
      </c>
      <c r="B1265" s="111" t="s">
        <v>743</v>
      </c>
      <c r="C1265" s="112" t="s">
        <v>744</v>
      </c>
      <c r="D1265" s="21">
        <f t="shared" si="21"/>
        <v>701414.27</v>
      </c>
      <c r="E1265" s="24">
        <f t="shared" si="21"/>
        <v>0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>
        <v>155603.42000000001</v>
      </c>
      <c r="K1265" s="32">
        <v>0</v>
      </c>
      <c r="L1265" s="113">
        <v>104355.92</v>
      </c>
      <c r="M1265" s="113">
        <v>0</v>
      </c>
      <c r="N1265" s="31">
        <v>74038.42</v>
      </c>
      <c r="O1265" s="32">
        <v>0</v>
      </c>
      <c r="P1265" s="113">
        <v>161841.42000000001</v>
      </c>
      <c r="Q1265" s="113">
        <v>0</v>
      </c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1707</v>
      </c>
      <c r="B1266" s="111" t="s">
        <v>745</v>
      </c>
      <c r="C1266" s="112" t="s">
        <v>746</v>
      </c>
      <c r="D1266" s="21">
        <f t="shared" si="21"/>
        <v>937922.93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>
        <v>96011.53</v>
      </c>
      <c r="K1266" s="107">
        <v>0</v>
      </c>
      <c r="L1266" s="105">
        <v>262462.28000000003</v>
      </c>
      <c r="M1266" s="105">
        <v>0</v>
      </c>
      <c r="N1266" s="106">
        <v>213664.53</v>
      </c>
      <c r="O1266" s="107">
        <v>0</v>
      </c>
      <c r="P1266" s="113">
        <v>177255.53</v>
      </c>
      <c r="Q1266" s="113">
        <v>0</v>
      </c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1707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1707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1707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1707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1707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1707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76041.5</v>
      </c>
      <c r="F1272" s="104">
        <v>0</v>
      </c>
      <c r="G1272" s="104">
        <v>13788</v>
      </c>
      <c r="H1272" s="113">
        <v>0</v>
      </c>
      <c r="I1272" s="113">
        <v>2239.5</v>
      </c>
      <c r="J1272" s="31">
        <v>0</v>
      </c>
      <c r="K1272" s="32">
        <v>6135.5</v>
      </c>
      <c r="L1272" s="113">
        <v>0</v>
      </c>
      <c r="M1272" s="113">
        <v>12329.5</v>
      </c>
      <c r="N1272" s="31">
        <v>0</v>
      </c>
      <c r="O1272" s="32">
        <v>16678</v>
      </c>
      <c r="P1272" s="113">
        <v>0</v>
      </c>
      <c r="Q1272" s="113">
        <v>24871</v>
      </c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1707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14194.5</v>
      </c>
      <c r="F1273" s="104"/>
      <c r="G1273" s="104"/>
      <c r="H1273" s="113"/>
      <c r="I1273" s="113"/>
      <c r="J1273" s="31"/>
      <c r="K1273" s="32"/>
      <c r="L1273" s="113"/>
      <c r="M1273" s="113"/>
      <c r="N1273" s="31">
        <v>0</v>
      </c>
      <c r="O1273" s="32">
        <v>5420</v>
      </c>
      <c r="P1273" s="113">
        <v>0</v>
      </c>
      <c r="Q1273" s="113">
        <v>8774.5</v>
      </c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1707</v>
      </c>
      <c r="B1274" s="111" t="s">
        <v>761</v>
      </c>
      <c r="C1274" s="112" t="s">
        <v>762</v>
      </c>
      <c r="D1274" s="21">
        <f t="shared" si="21"/>
        <v>61035.55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>
        <v>6135.5</v>
      </c>
      <c r="K1274" s="32">
        <v>0</v>
      </c>
      <c r="L1274" s="113">
        <v>12329.5</v>
      </c>
      <c r="M1274" s="113">
        <v>0</v>
      </c>
      <c r="N1274" s="31">
        <v>10612.5</v>
      </c>
      <c r="O1274" s="32">
        <v>0</v>
      </c>
      <c r="P1274" s="113">
        <v>15930.55</v>
      </c>
      <c r="Q1274" s="113">
        <v>0</v>
      </c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1707</v>
      </c>
      <c r="B1275" s="111" t="s">
        <v>763</v>
      </c>
      <c r="C1275" s="112" t="s">
        <v>764</v>
      </c>
      <c r="D1275" s="21">
        <f t="shared" si="21"/>
        <v>9069.14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>
        <v>3448.84</v>
      </c>
      <c r="O1275" s="32">
        <v>0</v>
      </c>
      <c r="P1275" s="113">
        <v>5620.3</v>
      </c>
      <c r="Q1275" s="113">
        <v>0</v>
      </c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1707</v>
      </c>
      <c r="B1276" s="111" t="s">
        <v>765</v>
      </c>
      <c r="C1276" s="112" t="s">
        <v>1674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1707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1707</v>
      </c>
      <c r="B1278" s="111" t="s">
        <v>768</v>
      </c>
      <c r="C1278" s="112" t="s">
        <v>1675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1707</v>
      </c>
      <c r="B1279" s="111" t="s">
        <v>769</v>
      </c>
      <c r="C1279" s="112" t="s">
        <v>1676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1707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1707</v>
      </c>
      <c r="B1281" s="111" t="s">
        <v>772</v>
      </c>
      <c r="C1281" s="112" t="s">
        <v>1677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1707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1707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1707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1707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1707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1707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1707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1707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1707</v>
      </c>
      <c r="B1290" s="111" t="s">
        <v>789</v>
      </c>
      <c r="C1290" s="112" t="s">
        <v>790</v>
      </c>
      <c r="D1290" s="21">
        <f t="shared" si="22"/>
        <v>59379.020000000004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>
        <v>16060.98</v>
      </c>
      <c r="K1290" s="32">
        <v>0</v>
      </c>
      <c r="L1290" s="113">
        <v>0</v>
      </c>
      <c r="M1290" s="113">
        <v>0</v>
      </c>
      <c r="N1290" s="31">
        <v>40019.82</v>
      </c>
      <c r="O1290" s="32">
        <v>0</v>
      </c>
      <c r="P1290" s="113">
        <v>0</v>
      </c>
      <c r="Q1290" s="113">
        <v>0</v>
      </c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1707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6532.32</v>
      </c>
      <c r="F1291" s="104"/>
      <c r="G1291" s="104"/>
      <c r="H1291" s="113">
        <v>0</v>
      </c>
      <c r="I1291" s="113">
        <v>4270.3</v>
      </c>
      <c r="J1291" s="31">
        <v>0</v>
      </c>
      <c r="K1291" s="32">
        <v>2262.02</v>
      </c>
      <c r="L1291" s="113">
        <v>0</v>
      </c>
      <c r="M1291" s="113">
        <v>0</v>
      </c>
      <c r="N1291" s="31">
        <v>0</v>
      </c>
      <c r="O1291" s="32">
        <v>0</v>
      </c>
      <c r="P1291" s="113">
        <v>0</v>
      </c>
      <c r="Q1291" s="113">
        <v>0</v>
      </c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1707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217323.5</v>
      </c>
      <c r="F1292" s="104">
        <v>0</v>
      </c>
      <c r="G1292" s="104">
        <v>33793</v>
      </c>
      <c r="H1292" s="113">
        <v>0</v>
      </c>
      <c r="I1292" s="113">
        <v>42616</v>
      </c>
      <c r="J1292" s="31">
        <v>0</v>
      </c>
      <c r="K1292" s="32">
        <v>40718.5</v>
      </c>
      <c r="L1292" s="113">
        <v>0</v>
      </c>
      <c r="M1292" s="113">
        <v>13092.5</v>
      </c>
      <c r="N1292" s="31">
        <v>0</v>
      </c>
      <c r="O1292" s="32">
        <v>46368</v>
      </c>
      <c r="P1292" s="113">
        <v>0</v>
      </c>
      <c r="Q1292" s="113">
        <v>40735.5</v>
      </c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1707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158767</v>
      </c>
      <c r="F1293" s="104">
        <v>0</v>
      </c>
      <c r="G1293" s="104">
        <v>24264</v>
      </c>
      <c r="H1293" s="113">
        <v>0</v>
      </c>
      <c r="I1293" s="113">
        <v>6682</v>
      </c>
      <c r="J1293" s="31">
        <v>0</v>
      </c>
      <c r="K1293" s="32">
        <v>49089.5</v>
      </c>
      <c r="L1293" s="113">
        <v>0</v>
      </c>
      <c r="M1293" s="113">
        <v>0</v>
      </c>
      <c r="N1293" s="31">
        <v>0</v>
      </c>
      <c r="O1293" s="32">
        <v>11231.5</v>
      </c>
      <c r="P1293" s="113">
        <v>0</v>
      </c>
      <c r="Q1293" s="113">
        <v>67500</v>
      </c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1707</v>
      </c>
      <c r="B1294" s="111" t="s">
        <v>797</v>
      </c>
      <c r="C1294" s="112" t="s">
        <v>798</v>
      </c>
      <c r="D1294" s="21">
        <f t="shared" si="22"/>
        <v>217323.5</v>
      </c>
      <c r="E1294" s="24">
        <f t="shared" si="22"/>
        <v>27670.3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>
        <v>40718.5</v>
      </c>
      <c r="K1294" s="107">
        <v>0</v>
      </c>
      <c r="L1294" s="105">
        <v>13092.5</v>
      </c>
      <c r="M1294" s="105">
        <v>0</v>
      </c>
      <c r="N1294" s="106">
        <v>46368</v>
      </c>
      <c r="O1294" s="107">
        <v>0</v>
      </c>
      <c r="P1294" s="113">
        <v>40735.5</v>
      </c>
      <c r="Q1294" s="113">
        <v>0</v>
      </c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1707</v>
      </c>
      <c r="B1295" s="111" t="s">
        <v>799</v>
      </c>
      <c r="C1295" s="112" t="s">
        <v>800</v>
      </c>
      <c r="D1295" s="21">
        <f t="shared" si="22"/>
        <v>27670.3</v>
      </c>
      <c r="E1295" s="24">
        <f t="shared" si="22"/>
        <v>27670.3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1707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1707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1707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1707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724100</v>
      </c>
      <c r="F1299" s="104">
        <v>0</v>
      </c>
      <c r="G1299" s="104">
        <v>67600</v>
      </c>
      <c r="H1299" s="113">
        <v>0</v>
      </c>
      <c r="I1299" s="113">
        <v>645700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0</v>
      </c>
      <c r="P1299" s="113">
        <v>0</v>
      </c>
      <c r="Q1299" s="113">
        <v>10800</v>
      </c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1707</v>
      </c>
      <c r="B1300" s="111" t="s">
        <v>809</v>
      </c>
      <c r="C1300" s="112" t="s">
        <v>1678</v>
      </c>
      <c r="D1300" s="21">
        <f t="shared" si="22"/>
        <v>0</v>
      </c>
      <c r="E1300" s="24">
        <f t="shared" si="22"/>
        <v>33600</v>
      </c>
      <c r="F1300" s="104">
        <v>0</v>
      </c>
      <c r="G1300" s="104">
        <v>3600</v>
      </c>
      <c r="H1300" s="113">
        <v>0</v>
      </c>
      <c r="I1300" s="113">
        <v>0</v>
      </c>
      <c r="J1300" s="31">
        <v>0</v>
      </c>
      <c r="K1300" s="32">
        <v>30000</v>
      </c>
      <c r="L1300" s="113">
        <v>0</v>
      </c>
      <c r="M1300" s="113">
        <v>0</v>
      </c>
      <c r="N1300" s="31">
        <v>0</v>
      </c>
      <c r="O1300" s="32">
        <v>0</v>
      </c>
      <c r="P1300" s="113">
        <v>0</v>
      </c>
      <c r="Q1300" s="113">
        <v>0</v>
      </c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1707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1644000</v>
      </c>
      <c r="F1301" s="104">
        <v>0</v>
      </c>
      <c r="G1301" s="104">
        <v>598000</v>
      </c>
      <c r="H1301" s="113">
        <v>0</v>
      </c>
      <c r="I1301" s="113">
        <v>0</v>
      </c>
      <c r="J1301" s="31">
        <v>0</v>
      </c>
      <c r="K1301" s="32">
        <v>897000</v>
      </c>
      <c r="L1301" s="113">
        <v>0</v>
      </c>
      <c r="M1301" s="113">
        <v>0</v>
      </c>
      <c r="N1301" s="31">
        <v>0</v>
      </c>
      <c r="O1301" s="32">
        <v>0</v>
      </c>
      <c r="P1301" s="113">
        <v>0</v>
      </c>
      <c r="Q1301" s="113">
        <v>149000</v>
      </c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1707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4630000</v>
      </c>
      <c r="F1302" s="104">
        <v>0</v>
      </c>
      <c r="G1302" s="104">
        <v>463000</v>
      </c>
      <c r="H1302" s="113">
        <v>0</v>
      </c>
      <c r="I1302" s="113">
        <v>0</v>
      </c>
      <c r="J1302" s="31">
        <v>0</v>
      </c>
      <c r="K1302" s="32">
        <v>2083500</v>
      </c>
      <c r="L1302" s="113">
        <v>0</v>
      </c>
      <c r="M1302" s="113">
        <v>0</v>
      </c>
      <c r="N1302" s="31">
        <v>0</v>
      </c>
      <c r="O1302" s="32">
        <v>0</v>
      </c>
      <c r="P1302" s="113">
        <v>0</v>
      </c>
      <c r="Q1302" s="113">
        <v>2083500</v>
      </c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1707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227104.37</v>
      </c>
      <c r="F1303" s="104">
        <v>0</v>
      </c>
      <c r="G1303" s="104">
        <v>76</v>
      </c>
      <c r="H1303" s="113">
        <v>0</v>
      </c>
      <c r="I1303" s="113">
        <v>15050</v>
      </c>
      <c r="J1303" s="31">
        <v>0</v>
      </c>
      <c r="K1303" s="32">
        <v>154200</v>
      </c>
      <c r="L1303" s="113">
        <v>0</v>
      </c>
      <c r="M1303" s="113">
        <v>48958.879999999997</v>
      </c>
      <c r="N1303" s="31">
        <v>0</v>
      </c>
      <c r="O1303" s="32">
        <v>6543.4</v>
      </c>
      <c r="P1303" s="113">
        <v>0</v>
      </c>
      <c r="Q1303" s="113">
        <v>2276.09</v>
      </c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1707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631848.09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>
        <v>0</v>
      </c>
      <c r="K1304" s="107">
        <v>51470</v>
      </c>
      <c r="L1304" s="105">
        <v>0</v>
      </c>
      <c r="M1304" s="105">
        <v>106470</v>
      </c>
      <c r="N1304" s="106">
        <v>0</v>
      </c>
      <c r="O1304" s="107">
        <v>51470</v>
      </c>
      <c r="P1304" s="113">
        <v>0</v>
      </c>
      <c r="Q1304" s="113">
        <v>216770</v>
      </c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1707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1707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63564.28</v>
      </c>
      <c r="F1306" s="104"/>
      <c r="G1306" s="104"/>
      <c r="H1306" s="113"/>
      <c r="I1306" s="113"/>
      <c r="J1306" s="31">
        <v>0</v>
      </c>
      <c r="K1306" s="32">
        <v>40300.230000000003</v>
      </c>
      <c r="L1306" s="113">
        <v>0</v>
      </c>
      <c r="M1306" s="113">
        <v>0</v>
      </c>
      <c r="N1306" s="31">
        <v>0</v>
      </c>
      <c r="O1306" s="32">
        <v>0</v>
      </c>
      <c r="P1306" s="113">
        <v>0</v>
      </c>
      <c r="Q1306" s="113">
        <v>23264.05</v>
      </c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1707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1707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1707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1707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38035747.670000002</v>
      </c>
      <c r="F1310" s="104">
        <v>0</v>
      </c>
      <c r="G1310" s="104">
        <v>6165740</v>
      </c>
      <c r="H1310" s="105">
        <v>0</v>
      </c>
      <c r="I1310" s="105">
        <v>6143650</v>
      </c>
      <c r="J1310" s="106">
        <v>0</v>
      </c>
      <c r="K1310" s="107">
        <v>6696709.2300000004</v>
      </c>
      <c r="L1310" s="105">
        <v>0</v>
      </c>
      <c r="M1310" s="105">
        <v>6348827.1200000001</v>
      </c>
      <c r="N1310" s="106">
        <v>0</v>
      </c>
      <c r="O1310" s="107">
        <v>6361664.5199999996</v>
      </c>
      <c r="P1310" s="105">
        <v>0</v>
      </c>
      <c r="Q1310" s="105">
        <v>6319156.7999999998</v>
      </c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1707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1707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91026.8</v>
      </c>
      <c r="F1312" s="104"/>
      <c r="G1312" s="104"/>
      <c r="H1312" s="105">
        <v>0</v>
      </c>
      <c r="I1312" s="105">
        <v>1026.8</v>
      </c>
      <c r="J1312" s="106">
        <v>0</v>
      </c>
      <c r="K1312" s="107">
        <v>0</v>
      </c>
      <c r="L1312" s="105">
        <v>0</v>
      </c>
      <c r="M1312" s="105">
        <v>0</v>
      </c>
      <c r="N1312" s="106">
        <v>0</v>
      </c>
      <c r="O1312" s="107">
        <v>90000</v>
      </c>
      <c r="P1312" s="113">
        <v>0</v>
      </c>
      <c r="Q1312" s="113">
        <v>0</v>
      </c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1707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1707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1707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1499124.61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>
        <v>0</v>
      </c>
      <c r="K1315" s="32">
        <v>266614.31</v>
      </c>
      <c r="L1315" s="113">
        <v>0</v>
      </c>
      <c r="M1315" s="113">
        <v>246993.67</v>
      </c>
      <c r="N1315" s="31">
        <v>0</v>
      </c>
      <c r="O1315" s="32">
        <v>250958.83</v>
      </c>
      <c r="P1315" s="113">
        <v>0</v>
      </c>
      <c r="Q1315" s="113">
        <v>248332.1</v>
      </c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1707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1707</v>
      </c>
      <c r="B1317" s="111" t="s">
        <v>1610</v>
      </c>
      <c r="C1317" s="112" t="s">
        <v>1611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1707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1707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1707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1707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1707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1707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1707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1707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7940</v>
      </c>
      <c r="F1325" s="104">
        <v>0</v>
      </c>
      <c r="G1325" s="104">
        <v>4950</v>
      </c>
      <c r="H1325" s="113">
        <v>0</v>
      </c>
      <c r="I1325" s="113">
        <v>0</v>
      </c>
      <c r="J1325" s="31">
        <v>0</v>
      </c>
      <c r="K1325" s="32">
        <v>2990</v>
      </c>
      <c r="L1325" s="113">
        <v>0</v>
      </c>
      <c r="M1325" s="113">
        <v>0</v>
      </c>
      <c r="N1325" s="31">
        <v>0</v>
      </c>
      <c r="O1325" s="32">
        <v>0</v>
      </c>
      <c r="P1325" s="105">
        <v>0</v>
      </c>
      <c r="Q1325" s="105">
        <v>0</v>
      </c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1707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116060</v>
      </c>
      <c r="F1326" s="104">
        <v>0</v>
      </c>
      <c r="G1326" s="104">
        <v>9505</v>
      </c>
      <c r="H1326" s="113">
        <v>0</v>
      </c>
      <c r="I1326" s="113">
        <v>15183</v>
      </c>
      <c r="J1326" s="31">
        <v>0</v>
      </c>
      <c r="K1326" s="32">
        <v>21483</v>
      </c>
      <c r="L1326" s="113">
        <v>0</v>
      </c>
      <c r="M1326" s="113">
        <v>15803</v>
      </c>
      <c r="N1326" s="31">
        <v>0</v>
      </c>
      <c r="O1326" s="32">
        <v>18070</v>
      </c>
      <c r="P1326" s="113">
        <v>0</v>
      </c>
      <c r="Q1326" s="113">
        <v>36016</v>
      </c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1707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1900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>
        <v>0</v>
      </c>
      <c r="Q1327" s="113">
        <v>1900</v>
      </c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1707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150400</v>
      </c>
      <c r="F1328" s="104">
        <v>0</v>
      </c>
      <c r="G1328" s="104">
        <v>20900</v>
      </c>
      <c r="H1328" s="105">
        <v>0</v>
      </c>
      <c r="I1328" s="105">
        <v>20150</v>
      </c>
      <c r="J1328" s="106">
        <v>0</v>
      </c>
      <c r="K1328" s="107">
        <v>26450</v>
      </c>
      <c r="L1328" s="105">
        <v>0</v>
      </c>
      <c r="M1328" s="105">
        <v>20900</v>
      </c>
      <c r="N1328" s="106">
        <v>0</v>
      </c>
      <c r="O1328" s="107">
        <v>29100</v>
      </c>
      <c r="P1328" s="105">
        <v>0</v>
      </c>
      <c r="Q1328" s="105">
        <v>32900</v>
      </c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1707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1707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1707</v>
      </c>
      <c r="B1331" s="111" t="s">
        <v>866</v>
      </c>
      <c r="C1331" s="112" t="s">
        <v>867</v>
      </c>
      <c r="D1331" s="21">
        <f t="shared" si="22"/>
        <v>3220</v>
      </c>
      <c r="E1331" s="24">
        <f t="shared" si="22"/>
        <v>42948.6</v>
      </c>
      <c r="F1331" s="104">
        <v>0</v>
      </c>
      <c r="G1331" s="104">
        <v>5428</v>
      </c>
      <c r="H1331" s="113">
        <v>0</v>
      </c>
      <c r="I1331" s="113">
        <v>8918.4</v>
      </c>
      <c r="J1331" s="31">
        <v>3170</v>
      </c>
      <c r="K1331" s="32">
        <v>7096.2</v>
      </c>
      <c r="L1331" s="113">
        <v>0</v>
      </c>
      <c r="M1331" s="113">
        <v>6031.2</v>
      </c>
      <c r="N1331" s="31">
        <v>50</v>
      </c>
      <c r="O1331" s="32">
        <v>6571.4</v>
      </c>
      <c r="P1331" s="113">
        <v>0</v>
      </c>
      <c r="Q1331" s="113">
        <v>8903.4</v>
      </c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1707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1707</v>
      </c>
      <c r="B1333" s="111" t="s">
        <v>870</v>
      </c>
      <c r="C1333" s="112" t="s">
        <v>1679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1707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1707</v>
      </c>
      <c r="B1335" s="111" t="s">
        <v>873</v>
      </c>
      <c r="C1335" s="112" t="s">
        <v>1680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1707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1707</v>
      </c>
      <c r="B1337" s="111" t="s">
        <v>876</v>
      </c>
      <c r="C1337" s="112" t="s">
        <v>1681</v>
      </c>
      <c r="D1337" s="21">
        <f t="shared" si="22"/>
        <v>0</v>
      </c>
      <c r="E1337" s="24">
        <f t="shared" si="22"/>
        <v>2737850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1484700</v>
      </c>
      <c r="P1337" s="113">
        <v>0</v>
      </c>
      <c r="Q1337" s="113">
        <v>1253150</v>
      </c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1707</v>
      </c>
      <c r="B1338" s="111" t="s">
        <v>877</v>
      </c>
      <c r="C1338" s="112" t="s">
        <v>878</v>
      </c>
      <c r="D1338" s="21">
        <f t="shared" si="22"/>
        <v>200</v>
      </c>
      <c r="E1338" s="24">
        <f t="shared" si="22"/>
        <v>4143040</v>
      </c>
      <c r="F1338" s="104">
        <v>0</v>
      </c>
      <c r="G1338" s="104">
        <v>356587</v>
      </c>
      <c r="H1338" s="113">
        <v>0</v>
      </c>
      <c r="I1338" s="113">
        <v>928987</v>
      </c>
      <c r="J1338" s="31">
        <v>0</v>
      </c>
      <c r="K1338" s="32">
        <v>1288350</v>
      </c>
      <c r="L1338" s="113">
        <v>0</v>
      </c>
      <c r="M1338" s="113">
        <v>726150</v>
      </c>
      <c r="N1338" s="31">
        <v>0</v>
      </c>
      <c r="O1338" s="32">
        <v>31425</v>
      </c>
      <c r="P1338" s="105">
        <v>200</v>
      </c>
      <c r="Q1338" s="105">
        <v>811541</v>
      </c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1707</v>
      </c>
      <c r="B1339" s="111" t="s">
        <v>879</v>
      </c>
      <c r="C1339" s="112" t="s">
        <v>1682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1707</v>
      </c>
      <c r="B1340" s="111" t="s">
        <v>880</v>
      </c>
      <c r="C1340" s="112" t="s">
        <v>1683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1707</v>
      </c>
      <c r="B1341" s="111" t="s">
        <v>881</v>
      </c>
      <c r="C1341" s="112" t="s">
        <v>1684</v>
      </c>
      <c r="D1341" s="21">
        <f t="shared" si="22"/>
        <v>4800</v>
      </c>
      <c r="E1341" s="24">
        <f t="shared" si="22"/>
        <v>379583.5</v>
      </c>
      <c r="F1341" s="104">
        <v>0</v>
      </c>
      <c r="G1341" s="104">
        <v>112000</v>
      </c>
      <c r="H1341" s="105">
        <v>0</v>
      </c>
      <c r="I1341" s="105">
        <v>59989.5</v>
      </c>
      <c r="J1341" s="106">
        <v>0</v>
      </c>
      <c r="K1341" s="107">
        <v>33714</v>
      </c>
      <c r="L1341" s="105">
        <v>4800</v>
      </c>
      <c r="M1341" s="105">
        <v>99700</v>
      </c>
      <c r="N1341" s="106">
        <v>0</v>
      </c>
      <c r="O1341" s="107">
        <v>61800</v>
      </c>
      <c r="P1341" s="105">
        <v>0</v>
      </c>
      <c r="Q1341" s="105">
        <v>12380</v>
      </c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1707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256330</v>
      </c>
      <c r="F1342" s="104">
        <v>0</v>
      </c>
      <c r="G1342" s="104">
        <v>46830</v>
      </c>
      <c r="H1342" s="105">
        <v>0</v>
      </c>
      <c r="I1342" s="105">
        <v>41340</v>
      </c>
      <c r="J1342" s="106">
        <v>0</v>
      </c>
      <c r="K1342" s="107">
        <v>43710</v>
      </c>
      <c r="L1342" s="105">
        <v>0</v>
      </c>
      <c r="M1342" s="105">
        <v>36870</v>
      </c>
      <c r="N1342" s="106">
        <v>0</v>
      </c>
      <c r="O1342" s="107">
        <v>40210</v>
      </c>
      <c r="P1342" s="105">
        <v>0</v>
      </c>
      <c r="Q1342" s="105">
        <v>47370</v>
      </c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1707</v>
      </c>
      <c r="B1343" s="111" t="s">
        <v>884</v>
      </c>
      <c r="C1343" s="112" t="s">
        <v>885</v>
      </c>
      <c r="D1343" s="21">
        <f t="shared" si="22"/>
        <v>33110079.07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>
        <v>5884904.2300000004</v>
      </c>
      <c r="K1343" s="107">
        <v>0</v>
      </c>
      <c r="L1343" s="105">
        <v>5508510.3200000003</v>
      </c>
      <c r="M1343" s="105">
        <v>0</v>
      </c>
      <c r="N1343" s="106">
        <v>5526874.5199999996</v>
      </c>
      <c r="O1343" s="107">
        <v>0</v>
      </c>
      <c r="P1343" s="105">
        <v>5474340</v>
      </c>
      <c r="Q1343" s="105">
        <v>0</v>
      </c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1707</v>
      </c>
      <c r="B1344" s="111" t="s">
        <v>886</v>
      </c>
      <c r="C1344" s="112" t="s">
        <v>887</v>
      </c>
      <c r="D1344" s="21">
        <f t="shared" si="22"/>
        <v>962130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>
        <v>142810</v>
      </c>
      <c r="K1344" s="107">
        <v>0</v>
      </c>
      <c r="L1344" s="105">
        <v>181120</v>
      </c>
      <c r="M1344" s="105">
        <v>0</v>
      </c>
      <c r="N1344" s="106">
        <v>181120</v>
      </c>
      <c r="O1344" s="107">
        <v>0</v>
      </c>
      <c r="P1344" s="105">
        <v>181120</v>
      </c>
      <c r="Q1344" s="105">
        <v>0</v>
      </c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1707</v>
      </c>
      <c r="B1345" s="111" t="s">
        <v>888</v>
      </c>
      <c r="C1345" s="112" t="s">
        <v>1685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1707</v>
      </c>
      <c r="B1346" s="111" t="s">
        <v>889</v>
      </c>
      <c r="C1346" s="112" t="s">
        <v>890</v>
      </c>
      <c r="D1346" s="21">
        <f t="shared" si="22"/>
        <v>1332600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>
        <v>222000</v>
      </c>
      <c r="K1346" s="32">
        <v>0</v>
      </c>
      <c r="L1346" s="113">
        <v>225500</v>
      </c>
      <c r="M1346" s="113">
        <v>0</v>
      </c>
      <c r="N1346" s="31">
        <v>225500</v>
      </c>
      <c r="O1346" s="32">
        <v>0</v>
      </c>
      <c r="P1346" s="113">
        <v>225500</v>
      </c>
      <c r="Q1346" s="113">
        <v>0</v>
      </c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1707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>
        <v>0</v>
      </c>
      <c r="K1347" s="107">
        <v>0</v>
      </c>
      <c r="L1347" s="105">
        <v>0</v>
      </c>
      <c r="M1347" s="105">
        <v>0</v>
      </c>
      <c r="N1347" s="106">
        <v>0</v>
      </c>
      <c r="O1347" s="107">
        <v>0</v>
      </c>
      <c r="P1347" s="113">
        <v>0</v>
      </c>
      <c r="Q1347" s="113">
        <v>0</v>
      </c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1707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1707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1707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1707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>
        <v>0</v>
      </c>
      <c r="K1351" s="32">
        <v>0</v>
      </c>
      <c r="L1351" s="113">
        <v>0</v>
      </c>
      <c r="M1351" s="113">
        <v>0</v>
      </c>
      <c r="N1351" s="31">
        <v>0</v>
      </c>
      <c r="O1351" s="32">
        <v>0</v>
      </c>
      <c r="P1351" s="113">
        <v>0</v>
      </c>
      <c r="Q1351" s="113">
        <v>0</v>
      </c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1707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1707</v>
      </c>
      <c r="B1353" s="111" t="s">
        <v>903</v>
      </c>
      <c r="C1353" s="112" t="s">
        <v>904</v>
      </c>
      <c r="D1353" s="21">
        <f t="shared" si="23"/>
        <v>728220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>
        <v>121370</v>
      </c>
      <c r="K1353" s="32">
        <v>0</v>
      </c>
      <c r="L1353" s="113">
        <v>121370</v>
      </c>
      <c r="M1353" s="113">
        <v>0</v>
      </c>
      <c r="N1353" s="31">
        <v>121370</v>
      </c>
      <c r="O1353" s="32">
        <v>0</v>
      </c>
      <c r="P1353" s="113">
        <v>121370</v>
      </c>
      <c r="Q1353" s="113">
        <v>0</v>
      </c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1707</v>
      </c>
      <c r="B1354" s="111" t="s">
        <v>905</v>
      </c>
      <c r="C1354" s="112" t="s">
        <v>906</v>
      </c>
      <c r="D1354" s="21">
        <f t="shared" si="23"/>
        <v>740100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>
        <v>123350</v>
      </c>
      <c r="K1354" s="32">
        <v>0</v>
      </c>
      <c r="L1354" s="113">
        <v>123350</v>
      </c>
      <c r="M1354" s="113">
        <v>0</v>
      </c>
      <c r="N1354" s="31">
        <v>123350</v>
      </c>
      <c r="O1354" s="32">
        <v>0</v>
      </c>
      <c r="P1354" s="113">
        <v>123350</v>
      </c>
      <c r="Q1354" s="113">
        <v>0</v>
      </c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1707</v>
      </c>
      <c r="B1355" s="111" t="s">
        <v>907</v>
      </c>
      <c r="C1355" s="112" t="s">
        <v>908</v>
      </c>
      <c r="D1355" s="21">
        <f t="shared" si="23"/>
        <v>335880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>
        <v>55980</v>
      </c>
      <c r="K1355" s="107">
        <v>0</v>
      </c>
      <c r="L1355" s="105">
        <v>55980</v>
      </c>
      <c r="M1355" s="105">
        <v>0</v>
      </c>
      <c r="N1355" s="106">
        <v>55980</v>
      </c>
      <c r="O1355" s="107">
        <v>0</v>
      </c>
      <c r="P1355" s="113">
        <v>55980</v>
      </c>
      <c r="Q1355" s="113">
        <v>0</v>
      </c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1707</v>
      </c>
      <c r="B1356" s="111" t="s">
        <v>909</v>
      </c>
      <c r="C1356" s="112" t="s">
        <v>910</v>
      </c>
      <c r="D1356" s="21">
        <f t="shared" si="23"/>
        <v>783908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>
        <v>136847</v>
      </c>
      <c r="K1356" s="107">
        <v>0</v>
      </c>
      <c r="L1356" s="105">
        <v>135772</v>
      </c>
      <c r="M1356" s="105">
        <v>0</v>
      </c>
      <c r="N1356" s="106">
        <v>152265</v>
      </c>
      <c r="O1356" s="107">
        <v>0</v>
      </c>
      <c r="P1356" s="105">
        <v>151993</v>
      </c>
      <c r="Q1356" s="105">
        <v>0</v>
      </c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1707</v>
      </c>
      <c r="B1357" s="111" t="s">
        <v>911</v>
      </c>
      <c r="C1357" s="112" t="s">
        <v>912</v>
      </c>
      <c r="D1357" s="21">
        <f t="shared" si="23"/>
        <v>3002154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>
        <v>498090</v>
      </c>
      <c r="K1357" s="32">
        <v>0</v>
      </c>
      <c r="L1357" s="113">
        <v>492910</v>
      </c>
      <c r="M1357" s="113">
        <v>0</v>
      </c>
      <c r="N1357" s="31">
        <v>503740</v>
      </c>
      <c r="O1357" s="32">
        <v>0</v>
      </c>
      <c r="P1357" s="105">
        <v>495960</v>
      </c>
      <c r="Q1357" s="105">
        <v>0</v>
      </c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1707</v>
      </c>
      <c r="B1358" s="111" t="s">
        <v>913</v>
      </c>
      <c r="C1358" s="112" t="s">
        <v>914</v>
      </c>
      <c r="D1358" s="21">
        <f t="shared" si="23"/>
        <v>1898965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>
        <v>316580</v>
      </c>
      <c r="K1358" s="32">
        <v>0</v>
      </c>
      <c r="L1358" s="113">
        <v>316065</v>
      </c>
      <c r="M1358" s="113">
        <v>0</v>
      </c>
      <c r="N1358" s="31">
        <v>316580</v>
      </c>
      <c r="O1358" s="32">
        <v>0</v>
      </c>
      <c r="P1358" s="113">
        <v>316580</v>
      </c>
      <c r="Q1358" s="113">
        <v>0</v>
      </c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1707</v>
      </c>
      <c r="B1359" s="111" t="s">
        <v>915</v>
      </c>
      <c r="C1359" s="112" t="s">
        <v>916</v>
      </c>
      <c r="D1359" s="21">
        <f t="shared" si="23"/>
        <v>1318400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>
        <v>202210</v>
      </c>
      <c r="K1359" s="32">
        <v>0</v>
      </c>
      <c r="L1359" s="113">
        <v>265515</v>
      </c>
      <c r="M1359" s="113">
        <v>0</v>
      </c>
      <c r="N1359" s="31">
        <v>272100</v>
      </c>
      <c r="O1359" s="32">
        <v>0</v>
      </c>
      <c r="P1359" s="113">
        <v>288530</v>
      </c>
      <c r="Q1359" s="113">
        <v>0</v>
      </c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1707</v>
      </c>
      <c r="B1360" s="111" t="s">
        <v>917</v>
      </c>
      <c r="C1360" s="112" t="s">
        <v>918</v>
      </c>
      <c r="D1360" s="21">
        <f t="shared" si="23"/>
        <v>39160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>
        <v>0</v>
      </c>
      <c r="K1360" s="32">
        <v>0</v>
      </c>
      <c r="L1360" s="113">
        <v>0</v>
      </c>
      <c r="M1360" s="113">
        <v>0</v>
      </c>
      <c r="N1360" s="31">
        <v>0</v>
      </c>
      <c r="O1360" s="32">
        <v>0</v>
      </c>
      <c r="P1360" s="113">
        <v>10120</v>
      </c>
      <c r="Q1360" s="113">
        <v>0</v>
      </c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1707</v>
      </c>
      <c r="B1361" s="111" t="s">
        <v>919</v>
      </c>
      <c r="C1361" s="112" t="s">
        <v>920</v>
      </c>
      <c r="D1361" s="21">
        <f t="shared" si="23"/>
        <v>409500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>
        <v>68250</v>
      </c>
      <c r="K1361" s="32">
        <v>0</v>
      </c>
      <c r="L1361" s="113">
        <v>68250</v>
      </c>
      <c r="M1361" s="113">
        <v>0</v>
      </c>
      <c r="N1361" s="31">
        <v>68250</v>
      </c>
      <c r="O1361" s="32">
        <v>0</v>
      </c>
      <c r="P1361" s="113">
        <v>68250</v>
      </c>
      <c r="Q1361" s="113">
        <v>0</v>
      </c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1707</v>
      </c>
      <c r="B1362" s="111" t="s">
        <v>921</v>
      </c>
      <c r="C1362" s="112" t="s">
        <v>922</v>
      </c>
      <c r="D1362" s="21">
        <f t="shared" si="23"/>
        <v>443340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>
        <v>71700</v>
      </c>
      <c r="K1362" s="107">
        <v>0</v>
      </c>
      <c r="L1362" s="105">
        <v>71700</v>
      </c>
      <c r="M1362" s="105">
        <v>0</v>
      </c>
      <c r="N1362" s="106">
        <v>71700</v>
      </c>
      <c r="O1362" s="107">
        <v>0</v>
      </c>
      <c r="P1362" s="113">
        <v>71700</v>
      </c>
      <c r="Q1362" s="113">
        <v>0</v>
      </c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1707</v>
      </c>
      <c r="B1363" s="111" t="s">
        <v>923</v>
      </c>
      <c r="C1363" s="112" t="s">
        <v>924</v>
      </c>
      <c r="D1363" s="21">
        <f t="shared" si="23"/>
        <v>9825</v>
      </c>
      <c r="E1363" s="24">
        <f t="shared" si="23"/>
        <v>0</v>
      </c>
      <c r="F1363" s="104"/>
      <c r="G1363" s="104"/>
      <c r="H1363" s="113"/>
      <c r="I1363" s="113"/>
      <c r="J1363" s="31">
        <v>9825</v>
      </c>
      <c r="K1363" s="32">
        <v>0</v>
      </c>
      <c r="L1363" s="113">
        <v>0</v>
      </c>
      <c r="M1363" s="113">
        <v>0</v>
      </c>
      <c r="N1363" s="31">
        <v>0</v>
      </c>
      <c r="O1363" s="32">
        <v>0</v>
      </c>
      <c r="P1363" s="105">
        <v>0</v>
      </c>
      <c r="Q1363" s="105">
        <v>0</v>
      </c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1707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1707</v>
      </c>
      <c r="B1365" s="111" t="s">
        <v>927</v>
      </c>
      <c r="C1365" s="112" t="s">
        <v>928</v>
      </c>
      <c r="D1365" s="21">
        <f t="shared" si="23"/>
        <v>2053.6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>
        <v>1026.8</v>
      </c>
      <c r="M1365" s="113">
        <v>0</v>
      </c>
      <c r="N1365" s="31">
        <v>0</v>
      </c>
      <c r="O1365" s="32">
        <v>0</v>
      </c>
      <c r="P1365" s="113">
        <v>1026.8</v>
      </c>
      <c r="Q1365" s="113">
        <v>0</v>
      </c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1707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1707</v>
      </c>
      <c r="B1367" s="111" t="s">
        <v>931</v>
      </c>
      <c r="C1367" s="112" t="s">
        <v>932</v>
      </c>
      <c r="D1367" s="21">
        <f t="shared" si="23"/>
        <v>27000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>
        <v>9000</v>
      </c>
      <c r="K1367" s="32">
        <v>0</v>
      </c>
      <c r="L1367" s="113">
        <v>4500</v>
      </c>
      <c r="M1367" s="113">
        <v>0</v>
      </c>
      <c r="N1367" s="31">
        <v>0</v>
      </c>
      <c r="O1367" s="32">
        <v>0</v>
      </c>
      <c r="P1367" s="113">
        <v>9000</v>
      </c>
      <c r="Q1367" s="113">
        <v>0</v>
      </c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1707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1707</v>
      </c>
      <c r="B1369" s="111" t="s">
        <v>935</v>
      </c>
      <c r="C1369" s="112" t="s">
        <v>936</v>
      </c>
      <c r="D1369" s="21">
        <f t="shared" si="23"/>
        <v>261000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>
        <v>43500</v>
      </c>
      <c r="K1369" s="32">
        <v>0</v>
      </c>
      <c r="L1369" s="113">
        <v>43500</v>
      </c>
      <c r="M1369" s="113">
        <v>0</v>
      </c>
      <c r="N1369" s="31">
        <v>43500</v>
      </c>
      <c r="O1369" s="32">
        <v>0</v>
      </c>
      <c r="P1369" s="113">
        <v>43500</v>
      </c>
      <c r="Q1369" s="113">
        <v>0</v>
      </c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1707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1707</v>
      </c>
      <c r="B1371" s="111" t="s">
        <v>939</v>
      </c>
      <c r="C1371" s="112" t="s">
        <v>940</v>
      </c>
      <c r="D1371" s="21">
        <f t="shared" si="23"/>
        <v>961530</v>
      </c>
      <c r="E1371" s="24">
        <f t="shared" si="23"/>
        <v>14880</v>
      </c>
      <c r="F1371" s="104">
        <v>153300</v>
      </c>
      <c r="G1371" s="104">
        <v>0</v>
      </c>
      <c r="H1371" s="113">
        <v>155310</v>
      </c>
      <c r="I1371" s="113">
        <v>0</v>
      </c>
      <c r="J1371" s="31">
        <v>153300</v>
      </c>
      <c r="K1371" s="32">
        <v>14880</v>
      </c>
      <c r="L1371" s="113">
        <v>166980</v>
      </c>
      <c r="M1371" s="113">
        <v>0</v>
      </c>
      <c r="N1371" s="31">
        <v>171720</v>
      </c>
      <c r="O1371" s="32">
        <v>0</v>
      </c>
      <c r="P1371" s="113">
        <v>160920</v>
      </c>
      <c r="Q1371" s="113">
        <v>0</v>
      </c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1707</v>
      </c>
      <c r="B1372" s="111" t="s">
        <v>941</v>
      </c>
      <c r="C1372" s="112" t="s">
        <v>1612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1707</v>
      </c>
      <c r="B1373" s="111" t="s">
        <v>1613</v>
      </c>
      <c r="C1373" s="112" t="s">
        <v>1614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1707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1707</v>
      </c>
      <c r="B1375" s="111" t="s">
        <v>944</v>
      </c>
      <c r="C1375" s="112" t="s">
        <v>945</v>
      </c>
      <c r="D1375" s="21">
        <f t="shared" si="23"/>
        <v>580961.17000000004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>
        <v>103709.08</v>
      </c>
      <c r="K1375" s="32">
        <v>0</v>
      </c>
      <c r="L1375" s="113">
        <v>94792</v>
      </c>
      <c r="M1375" s="113">
        <v>0</v>
      </c>
      <c r="N1375" s="31">
        <v>97446.89</v>
      </c>
      <c r="O1375" s="32">
        <v>0</v>
      </c>
      <c r="P1375" s="113">
        <v>96396.2</v>
      </c>
      <c r="Q1375" s="113">
        <v>0</v>
      </c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1707</v>
      </c>
      <c r="B1376" s="111" t="s">
        <v>946</v>
      </c>
      <c r="C1376" s="112" t="s">
        <v>947</v>
      </c>
      <c r="D1376" s="21">
        <f t="shared" si="23"/>
        <v>874113.83999999985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>
        <v>155563.63</v>
      </c>
      <c r="K1376" s="32">
        <v>0</v>
      </c>
      <c r="L1376" s="113">
        <v>144860.07</v>
      </c>
      <c r="M1376" s="113">
        <v>0</v>
      </c>
      <c r="N1376" s="31">
        <v>146170.34</v>
      </c>
      <c r="O1376" s="32">
        <v>0</v>
      </c>
      <c r="P1376" s="113">
        <v>144594.29999999999</v>
      </c>
      <c r="Q1376" s="113">
        <v>0</v>
      </c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1707</v>
      </c>
      <c r="B1377" s="111" t="s">
        <v>948</v>
      </c>
      <c r="C1377" s="112" t="s">
        <v>949</v>
      </c>
      <c r="D1377" s="21">
        <f t="shared" si="23"/>
        <v>44049.599999999999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>
        <v>7341.6</v>
      </c>
      <c r="K1377" s="32">
        <v>0</v>
      </c>
      <c r="L1377" s="113">
        <v>7341.6</v>
      </c>
      <c r="M1377" s="113">
        <v>0</v>
      </c>
      <c r="N1377" s="31">
        <v>7341.6</v>
      </c>
      <c r="O1377" s="32">
        <v>0</v>
      </c>
      <c r="P1377" s="113">
        <v>7341.6</v>
      </c>
      <c r="Q1377" s="113">
        <v>0</v>
      </c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1707</v>
      </c>
      <c r="B1378" s="111" t="s">
        <v>950</v>
      </c>
      <c r="C1378" s="112" t="s">
        <v>951</v>
      </c>
      <c r="D1378" s="21">
        <f t="shared" si="23"/>
        <v>13624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>
        <v>5250</v>
      </c>
      <c r="K1378" s="107">
        <v>0</v>
      </c>
      <c r="L1378" s="105">
        <v>3150</v>
      </c>
      <c r="M1378" s="105">
        <v>0</v>
      </c>
      <c r="N1378" s="106">
        <v>525</v>
      </c>
      <c r="O1378" s="107">
        <v>0</v>
      </c>
      <c r="P1378" s="113">
        <v>525</v>
      </c>
      <c r="Q1378" s="113">
        <v>0</v>
      </c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1707</v>
      </c>
      <c r="B1379" s="111" t="s">
        <v>952</v>
      </c>
      <c r="C1379" s="112" t="s">
        <v>953</v>
      </c>
      <c r="D1379" s="21">
        <f t="shared" si="23"/>
        <v>194611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>
        <v>21780</v>
      </c>
      <c r="K1379" s="32">
        <v>0</v>
      </c>
      <c r="L1379" s="113">
        <v>58110</v>
      </c>
      <c r="M1379" s="113">
        <v>0</v>
      </c>
      <c r="N1379" s="31">
        <v>35498</v>
      </c>
      <c r="O1379" s="32">
        <v>0</v>
      </c>
      <c r="P1379" s="105">
        <v>36943</v>
      </c>
      <c r="Q1379" s="105">
        <v>0</v>
      </c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1707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1707</v>
      </c>
      <c r="B1381" s="111" t="s">
        <v>956</v>
      </c>
      <c r="C1381" s="112" t="s">
        <v>1615</v>
      </c>
      <c r="D1381" s="21">
        <f t="shared" si="23"/>
        <v>84511.88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>
        <v>14095.2</v>
      </c>
      <c r="K1381" s="32">
        <v>0</v>
      </c>
      <c r="L1381" s="113">
        <v>13991.6</v>
      </c>
      <c r="M1381" s="113">
        <v>0</v>
      </c>
      <c r="N1381" s="31">
        <v>13991.6</v>
      </c>
      <c r="O1381" s="32">
        <v>0</v>
      </c>
      <c r="P1381" s="113">
        <v>13991.6</v>
      </c>
      <c r="Q1381" s="113">
        <v>0</v>
      </c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1707</v>
      </c>
      <c r="B1382" s="111" t="s">
        <v>957</v>
      </c>
      <c r="C1382" s="112" t="s">
        <v>1686</v>
      </c>
      <c r="D1382" s="21">
        <f t="shared" si="23"/>
        <v>2252016</v>
      </c>
      <c r="E1382" s="24">
        <f t="shared" si="23"/>
        <v>0</v>
      </c>
      <c r="F1382" s="104">
        <v>354500</v>
      </c>
      <c r="G1382" s="104">
        <v>0</v>
      </c>
      <c r="H1382" s="105">
        <v>0</v>
      </c>
      <c r="I1382" s="105">
        <v>0</v>
      </c>
      <c r="J1382" s="106">
        <v>371000</v>
      </c>
      <c r="K1382" s="107">
        <v>0</v>
      </c>
      <c r="L1382" s="105">
        <v>715500</v>
      </c>
      <c r="M1382" s="105">
        <v>0</v>
      </c>
      <c r="N1382" s="106">
        <v>0</v>
      </c>
      <c r="O1382" s="107">
        <v>0</v>
      </c>
      <c r="P1382" s="113">
        <v>811016</v>
      </c>
      <c r="Q1382" s="113">
        <v>0</v>
      </c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1707</v>
      </c>
      <c r="B1383" s="111" t="s">
        <v>958</v>
      </c>
      <c r="C1383" s="112" t="s">
        <v>1687</v>
      </c>
      <c r="D1383" s="21">
        <f t="shared" si="23"/>
        <v>27700</v>
      </c>
      <c r="E1383" s="24">
        <f t="shared" si="23"/>
        <v>482</v>
      </c>
      <c r="F1383" s="104">
        <v>3000</v>
      </c>
      <c r="G1383" s="104">
        <v>0</v>
      </c>
      <c r="H1383" s="113">
        <v>2652</v>
      </c>
      <c r="I1383" s="113">
        <v>0</v>
      </c>
      <c r="J1383" s="31">
        <v>2548</v>
      </c>
      <c r="K1383" s="32">
        <v>0</v>
      </c>
      <c r="L1383" s="113">
        <v>5500</v>
      </c>
      <c r="M1383" s="113">
        <v>0</v>
      </c>
      <c r="N1383" s="31">
        <v>5500</v>
      </c>
      <c r="O1383" s="32">
        <v>482</v>
      </c>
      <c r="P1383" s="105">
        <v>8500</v>
      </c>
      <c r="Q1383" s="105">
        <v>0</v>
      </c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1707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1707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1707</v>
      </c>
      <c r="B1386" s="111" t="s">
        <v>963</v>
      </c>
      <c r="C1386" s="112" t="s">
        <v>1688</v>
      </c>
      <c r="D1386" s="21">
        <f t="shared" si="23"/>
        <v>1839000</v>
      </c>
      <c r="E1386" s="24">
        <f t="shared" si="23"/>
        <v>200</v>
      </c>
      <c r="F1386" s="104"/>
      <c r="G1386" s="104"/>
      <c r="H1386" s="113">
        <v>926900</v>
      </c>
      <c r="I1386" s="113">
        <v>0</v>
      </c>
      <c r="J1386" s="31">
        <v>912100</v>
      </c>
      <c r="K1386" s="32">
        <v>0</v>
      </c>
      <c r="L1386" s="113">
        <v>0</v>
      </c>
      <c r="M1386" s="113">
        <v>0</v>
      </c>
      <c r="N1386" s="31">
        <v>0</v>
      </c>
      <c r="O1386" s="32">
        <v>0</v>
      </c>
      <c r="P1386" s="113">
        <v>0</v>
      </c>
      <c r="Q1386" s="113">
        <v>200</v>
      </c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1707</v>
      </c>
      <c r="B1387" s="111" t="s">
        <v>964</v>
      </c>
      <c r="C1387" s="112" t="s">
        <v>1689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1707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>
        <v>0</v>
      </c>
      <c r="K1388" s="107">
        <v>0</v>
      </c>
      <c r="L1388" s="105">
        <v>0</v>
      </c>
      <c r="M1388" s="105">
        <v>0</v>
      </c>
      <c r="N1388" s="106">
        <v>0</v>
      </c>
      <c r="O1388" s="107">
        <v>0</v>
      </c>
      <c r="P1388" s="105">
        <v>0</v>
      </c>
      <c r="Q1388" s="105">
        <v>0</v>
      </c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1707</v>
      </c>
      <c r="B1389" s="111" t="s">
        <v>967</v>
      </c>
      <c r="C1389" s="112" t="s">
        <v>968</v>
      </c>
      <c r="D1389" s="21">
        <f t="shared" si="23"/>
        <v>2877000</v>
      </c>
      <c r="E1389" s="24">
        <f t="shared" si="23"/>
        <v>0</v>
      </c>
      <c r="F1389" s="104"/>
      <c r="G1389" s="104"/>
      <c r="H1389" s="105">
        <v>77000</v>
      </c>
      <c r="I1389" s="105">
        <v>0</v>
      </c>
      <c r="J1389" s="106">
        <v>700000</v>
      </c>
      <c r="K1389" s="107">
        <v>0</v>
      </c>
      <c r="L1389" s="105">
        <v>700000</v>
      </c>
      <c r="M1389" s="105">
        <v>0</v>
      </c>
      <c r="N1389" s="106">
        <v>700000</v>
      </c>
      <c r="O1389" s="107">
        <v>0</v>
      </c>
      <c r="P1389" s="105">
        <v>700000</v>
      </c>
      <c r="Q1389" s="105">
        <v>0</v>
      </c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1707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1707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1707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1707</v>
      </c>
      <c r="B1393" s="111" t="s">
        <v>975</v>
      </c>
      <c r="C1393" s="112" t="s">
        <v>1616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1707</v>
      </c>
      <c r="B1394" s="111" t="s">
        <v>976</v>
      </c>
      <c r="C1394" s="112" t="s">
        <v>1617</v>
      </c>
      <c r="D1394" s="21">
        <f t="shared" si="23"/>
        <v>35400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35400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1707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1707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1707</v>
      </c>
      <c r="B1397" s="111" t="s">
        <v>981</v>
      </c>
      <c r="C1397" s="112" t="s">
        <v>982</v>
      </c>
      <c r="D1397" s="21">
        <f t="shared" si="23"/>
        <v>298800</v>
      </c>
      <c r="E1397" s="24">
        <f t="shared" si="23"/>
        <v>4800</v>
      </c>
      <c r="F1397" s="104">
        <v>94000</v>
      </c>
      <c r="G1397" s="104">
        <v>0</v>
      </c>
      <c r="H1397" s="105">
        <v>48600</v>
      </c>
      <c r="I1397" s="105">
        <v>0</v>
      </c>
      <c r="J1397" s="106">
        <v>26100</v>
      </c>
      <c r="K1397" s="107">
        <v>0</v>
      </c>
      <c r="L1397" s="105">
        <v>74500</v>
      </c>
      <c r="M1397" s="105">
        <v>4800</v>
      </c>
      <c r="N1397" s="106">
        <v>47700</v>
      </c>
      <c r="O1397" s="107">
        <v>0</v>
      </c>
      <c r="P1397" s="113">
        <v>7900</v>
      </c>
      <c r="Q1397" s="113">
        <v>0</v>
      </c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1707</v>
      </c>
      <c r="B1398" s="111" t="s">
        <v>983</v>
      </c>
      <c r="C1398" s="112" t="s">
        <v>1618</v>
      </c>
      <c r="D1398" s="21">
        <f t="shared" si="23"/>
        <v>80783.5</v>
      </c>
      <c r="E1398" s="24">
        <f t="shared" si="23"/>
        <v>0</v>
      </c>
      <c r="F1398" s="104">
        <v>18000</v>
      </c>
      <c r="G1398" s="104">
        <v>0</v>
      </c>
      <c r="H1398" s="105">
        <v>11389.5</v>
      </c>
      <c r="I1398" s="105">
        <v>0</v>
      </c>
      <c r="J1398" s="106">
        <v>7614</v>
      </c>
      <c r="K1398" s="107">
        <v>0</v>
      </c>
      <c r="L1398" s="105">
        <v>25200</v>
      </c>
      <c r="M1398" s="105">
        <v>0</v>
      </c>
      <c r="N1398" s="106">
        <v>14100</v>
      </c>
      <c r="O1398" s="107">
        <v>0</v>
      </c>
      <c r="P1398" s="105">
        <v>4480</v>
      </c>
      <c r="Q1398" s="105">
        <v>0</v>
      </c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1707</v>
      </c>
      <c r="B1399" s="111" t="s">
        <v>984</v>
      </c>
      <c r="C1399" s="112" t="s">
        <v>1619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1707</v>
      </c>
      <c r="B1400" s="111" t="s">
        <v>985</v>
      </c>
      <c r="C1400" s="112" t="s">
        <v>1620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1707</v>
      </c>
      <c r="B1401" s="111" t="s">
        <v>986</v>
      </c>
      <c r="C1401" s="112" t="s">
        <v>1621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1707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1707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1707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1707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1707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1707</v>
      </c>
      <c r="B1407" s="111" t="s">
        <v>996</v>
      </c>
      <c r="C1407" s="112" t="s">
        <v>1690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1707</v>
      </c>
      <c r="B1408" s="111" t="s">
        <v>997</v>
      </c>
      <c r="C1408" s="112" t="s">
        <v>1691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1707</v>
      </c>
      <c r="B1409" s="111" t="s">
        <v>998</v>
      </c>
      <c r="C1409" s="112" t="s">
        <v>1692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1707</v>
      </c>
      <c r="B1410" s="111" t="s">
        <v>999</v>
      </c>
      <c r="C1410" s="112" t="s">
        <v>1693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1707</v>
      </c>
      <c r="B1411" s="111" t="s">
        <v>1000</v>
      </c>
      <c r="C1411" s="112" t="s">
        <v>1622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1707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90000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>
        <v>90000</v>
      </c>
      <c r="O1412" s="32">
        <v>0</v>
      </c>
      <c r="P1412" s="105">
        <v>0</v>
      </c>
      <c r="Q1412" s="105">
        <v>0</v>
      </c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1707</v>
      </c>
      <c r="B1413" s="111" t="s">
        <v>1003</v>
      </c>
      <c r="C1413" s="112" t="s">
        <v>1623</v>
      </c>
      <c r="D1413" s="21">
        <f t="shared" si="24"/>
        <v>307646.37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>
        <v>37672</v>
      </c>
      <c r="K1413" s="107">
        <v>0</v>
      </c>
      <c r="L1413" s="105">
        <v>132976</v>
      </c>
      <c r="M1413" s="105">
        <v>0</v>
      </c>
      <c r="N1413" s="106">
        <v>81490.429999999993</v>
      </c>
      <c r="O1413" s="107">
        <v>0</v>
      </c>
      <c r="P1413" s="113">
        <v>4764</v>
      </c>
      <c r="Q1413" s="113">
        <v>0</v>
      </c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1707</v>
      </c>
      <c r="B1414" s="111" t="s">
        <v>1004</v>
      </c>
      <c r="C1414" s="112" t="s">
        <v>1624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1707</v>
      </c>
      <c r="B1415" s="111" t="s">
        <v>1005</v>
      </c>
      <c r="C1415" s="112" t="s">
        <v>1625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1707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1707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1707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1707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1707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1707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1707</v>
      </c>
      <c r="B1422" s="111" t="s">
        <v>1018</v>
      </c>
      <c r="C1422" s="112" t="s">
        <v>1019</v>
      </c>
      <c r="D1422" s="21">
        <f t="shared" si="24"/>
        <v>557697.06000000006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>
        <v>133182.20000000001</v>
      </c>
      <c r="K1422" s="107">
        <v>0</v>
      </c>
      <c r="L1422" s="105">
        <v>156356.64000000001</v>
      </c>
      <c r="M1422" s="105">
        <v>0</v>
      </c>
      <c r="N1422" s="106">
        <v>65967.73</v>
      </c>
      <c r="O1422" s="107">
        <v>0</v>
      </c>
      <c r="P1422" s="105">
        <v>116286.35</v>
      </c>
      <c r="Q1422" s="105">
        <v>0</v>
      </c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1707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1707</v>
      </c>
      <c r="B1424" s="111" t="s">
        <v>1022</v>
      </c>
      <c r="C1424" s="112" t="s">
        <v>1023</v>
      </c>
      <c r="D1424" s="21">
        <f t="shared" si="24"/>
        <v>136269.59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>
        <v>20980</v>
      </c>
      <c r="K1424" s="107">
        <v>0</v>
      </c>
      <c r="L1424" s="105">
        <v>11550</v>
      </c>
      <c r="M1424" s="105">
        <v>0</v>
      </c>
      <c r="N1424" s="106">
        <v>36408</v>
      </c>
      <c r="O1424" s="107">
        <v>0</v>
      </c>
      <c r="P1424" s="105">
        <v>20424</v>
      </c>
      <c r="Q1424" s="105">
        <v>0</v>
      </c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1707</v>
      </c>
      <c r="B1425" s="111" t="s">
        <v>1024</v>
      </c>
      <c r="C1425" s="112" t="s">
        <v>1025</v>
      </c>
      <c r="D1425" s="21">
        <f t="shared" si="24"/>
        <v>44405</v>
      </c>
      <c r="E1425" s="24">
        <f t="shared" si="24"/>
        <v>37205</v>
      </c>
      <c r="F1425" s="104">
        <v>4000</v>
      </c>
      <c r="G1425" s="104">
        <v>0</v>
      </c>
      <c r="H1425" s="105">
        <v>0</v>
      </c>
      <c r="I1425" s="105">
        <v>0</v>
      </c>
      <c r="J1425" s="106">
        <v>0</v>
      </c>
      <c r="K1425" s="107">
        <v>0</v>
      </c>
      <c r="L1425" s="105">
        <v>3200</v>
      </c>
      <c r="M1425" s="105">
        <v>0</v>
      </c>
      <c r="N1425" s="106">
        <v>37205</v>
      </c>
      <c r="O1425" s="107">
        <v>0</v>
      </c>
      <c r="P1425" s="105">
        <v>0</v>
      </c>
      <c r="Q1425" s="105">
        <v>37205</v>
      </c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1707</v>
      </c>
      <c r="B1426" s="111" t="s">
        <v>1026</v>
      </c>
      <c r="C1426" s="112" t="s">
        <v>1027</v>
      </c>
      <c r="D1426" s="21">
        <f t="shared" si="24"/>
        <v>203320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>
        <v>19010</v>
      </c>
      <c r="K1426" s="32">
        <v>0</v>
      </c>
      <c r="L1426" s="113">
        <v>35800</v>
      </c>
      <c r="M1426" s="113">
        <v>0</v>
      </c>
      <c r="N1426" s="31">
        <v>14760</v>
      </c>
      <c r="O1426" s="32">
        <v>0</v>
      </c>
      <c r="P1426" s="105">
        <v>28630</v>
      </c>
      <c r="Q1426" s="105">
        <v>0</v>
      </c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1707</v>
      </c>
      <c r="B1427" s="111" t="s">
        <v>1028</v>
      </c>
      <c r="C1427" s="112" t="s">
        <v>1029</v>
      </c>
      <c r="D1427" s="21">
        <f t="shared" si="24"/>
        <v>855037.8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>
        <v>180255.55</v>
      </c>
      <c r="K1427" s="32">
        <v>0</v>
      </c>
      <c r="L1427" s="113">
        <v>109499</v>
      </c>
      <c r="M1427" s="113">
        <v>0</v>
      </c>
      <c r="N1427" s="31">
        <v>80678.94</v>
      </c>
      <c r="O1427" s="32">
        <v>0</v>
      </c>
      <c r="P1427" s="113">
        <v>190529.97</v>
      </c>
      <c r="Q1427" s="113">
        <v>0</v>
      </c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1707</v>
      </c>
      <c r="B1428" s="111" t="s">
        <v>1030</v>
      </c>
      <c r="C1428" s="112" t="s">
        <v>1031</v>
      </c>
      <c r="D1428" s="21">
        <f t="shared" si="24"/>
        <v>92269.22</v>
      </c>
      <c r="E1428" s="24">
        <f t="shared" si="24"/>
        <v>26000</v>
      </c>
      <c r="F1428" s="104"/>
      <c r="G1428" s="104"/>
      <c r="H1428" s="113">
        <v>52972.22</v>
      </c>
      <c r="I1428" s="113">
        <v>0</v>
      </c>
      <c r="J1428" s="31">
        <v>19830</v>
      </c>
      <c r="K1428" s="32">
        <v>26000</v>
      </c>
      <c r="L1428" s="113">
        <v>0</v>
      </c>
      <c r="M1428" s="113">
        <v>0</v>
      </c>
      <c r="N1428" s="31">
        <v>12112</v>
      </c>
      <c r="O1428" s="32">
        <v>0</v>
      </c>
      <c r="P1428" s="113">
        <v>7355</v>
      </c>
      <c r="Q1428" s="113">
        <v>0</v>
      </c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1707</v>
      </c>
      <c r="B1429" s="111" t="s">
        <v>1032</v>
      </c>
      <c r="C1429" s="112" t="s">
        <v>1033</v>
      </c>
      <c r="D1429" s="21">
        <f t="shared" si="24"/>
        <v>3000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>
        <v>3000</v>
      </c>
      <c r="Q1429" s="113">
        <v>0</v>
      </c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1707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1707</v>
      </c>
      <c r="B1431" s="111" t="s">
        <v>1036</v>
      </c>
      <c r="C1431" s="112" t="s">
        <v>1037</v>
      </c>
      <c r="D1431" s="21">
        <f t="shared" si="24"/>
        <v>685100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543100</v>
      </c>
      <c r="Q1431" s="105">
        <v>0</v>
      </c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1707</v>
      </c>
      <c r="B1432" s="111" t="s">
        <v>1038</v>
      </c>
      <c r="C1432" s="112" t="s">
        <v>1039</v>
      </c>
      <c r="D1432" s="21">
        <f t="shared" si="24"/>
        <v>21450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>
        <v>0</v>
      </c>
      <c r="K1432" s="107">
        <v>0</v>
      </c>
      <c r="L1432" s="105">
        <v>17500</v>
      </c>
      <c r="M1432" s="105">
        <v>0</v>
      </c>
      <c r="N1432" s="106">
        <v>0</v>
      </c>
      <c r="O1432" s="107">
        <v>0</v>
      </c>
      <c r="P1432" s="105">
        <v>450</v>
      </c>
      <c r="Q1432" s="105">
        <v>0</v>
      </c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1707</v>
      </c>
      <c r="B1433" s="111" t="s">
        <v>1040</v>
      </c>
      <c r="C1433" s="112" t="s">
        <v>1041</v>
      </c>
      <c r="D1433" s="21">
        <f t="shared" si="24"/>
        <v>117142.30000000002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>
        <v>11684.4</v>
      </c>
      <c r="K1433" s="32">
        <v>0</v>
      </c>
      <c r="L1433" s="113">
        <v>21614</v>
      </c>
      <c r="M1433" s="113">
        <v>0</v>
      </c>
      <c r="N1433" s="31">
        <v>13353.6</v>
      </c>
      <c r="O1433" s="32">
        <v>0</v>
      </c>
      <c r="P1433" s="105">
        <v>21866</v>
      </c>
      <c r="Q1433" s="105">
        <v>0</v>
      </c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1707</v>
      </c>
      <c r="B1434" s="111" t="s">
        <v>1042</v>
      </c>
      <c r="C1434" s="112" t="s">
        <v>1043</v>
      </c>
      <c r="D1434" s="21">
        <f t="shared" si="24"/>
        <v>63448.86</v>
      </c>
      <c r="E1434" s="24">
        <f t="shared" si="24"/>
        <v>0</v>
      </c>
      <c r="F1434" s="104"/>
      <c r="G1434" s="104"/>
      <c r="H1434" s="113"/>
      <c r="I1434" s="113"/>
      <c r="J1434" s="31">
        <v>30067</v>
      </c>
      <c r="K1434" s="32">
        <v>0</v>
      </c>
      <c r="L1434" s="113">
        <v>0</v>
      </c>
      <c r="M1434" s="113">
        <v>0</v>
      </c>
      <c r="N1434" s="31">
        <v>33381.86</v>
      </c>
      <c r="O1434" s="32">
        <v>0</v>
      </c>
      <c r="P1434" s="113">
        <v>0</v>
      </c>
      <c r="Q1434" s="113">
        <v>0</v>
      </c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1707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1707</v>
      </c>
      <c r="B1436" s="111" t="s">
        <v>1046</v>
      </c>
      <c r="C1436" s="112" t="s">
        <v>1047</v>
      </c>
      <c r="D1436" s="21">
        <f t="shared" si="24"/>
        <v>307432.40000000002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>
        <v>9500</v>
      </c>
      <c r="K1436" s="32">
        <v>0</v>
      </c>
      <c r="L1436" s="113">
        <v>64400</v>
      </c>
      <c r="M1436" s="113">
        <v>0</v>
      </c>
      <c r="N1436" s="31">
        <v>133361.4</v>
      </c>
      <c r="O1436" s="32">
        <v>0</v>
      </c>
      <c r="P1436" s="105">
        <v>72093</v>
      </c>
      <c r="Q1436" s="105">
        <v>0</v>
      </c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1707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1707</v>
      </c>
      <c r="B1438" s="111" t="s">
        <v>1050</v>
      </c>
      <c r="C1438" s="112" t="s">
        <v>1051</v>
      </c>
      <c r="D1438" s="21">
        <f t="shared" si="24"/>
        <v>7311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>
        <v>0</v>
      </c>
      <c r="K1438" s="32">
        <v>0</v>
      </c>
      <c r="L1438" s="113">
        <v>6741</v>
      </c>
      <c r="M1438" s="113">
        <v>0</v>
      </c>
      <c r="N1438" s="31">
        <v>0</v>
      </c>
      <c r="O1438" s="32">
        <v>0</v>
      </c>
      <c r="P1438" s="105">
        <v>0</v>
      </c>
      <c r="Q1438" s="105">
        <v>0</v>
      </c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1707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1707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1707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1707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1707</v>
      </c>
      <c r="B1443" s="111" t="s">
        <v>1060</v>
      </c>
      <c r="C1443" s="112" t="s">
        <v>1061</v>
      </c>
      <c r="D1443" s="21">
        <f t="shared" si="24"/>
        <v>95000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>
        <v>95000</v>
      </c>
      <c r="Q1443" s="113">
        <v>0</v>
      </c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1707</v>
      </c>
      <c r="B1444" s="111" t="s">
        <v>1062</v>
      </c>
      <c r="C1444" s="112" t="s">
        <v>1063</v>
      </c>
      <c r="D1444" s="21">
        <f t="shared" si="24"/>
        <v>419689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>
        <v>61540</v>
      </c>
      <c r="K1444" s="32">
        <v>0</v>
      </c>
      <c r="L1444" s="113">
        <v>91369</v>
      </c>
      <c r="M1444" s="113">
        <v>0</v>
      </c>
      <c r="N1444" s="31">
        <v>63240</v>
      </c>
      <c r="O1444" s="32">
        <v>0</v>
      </c>
      <c r="P1444" s="113">
        <v>86161</v>
      </c>
      <c r="Q1444" s="113">
        <v>0</v>
      </c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1707</v>
      </c>
      <c r="B1445" s="111" t="s">
        <v>1064</v>
      </c>
      <c r="C1445" s="112" t="s">
        <v>1065</v>
      </c>
      <c r="D1445" s="21">
        <f t="shared" si="24"/>
        <v>1642545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>
        <v>583686</v>
      </c>
      <c r="K1445" s="32">
        <v>0</v>
      </c>
      <c r="L1445" s="113">
        <v>408168</v>
      </c>
      <c r="M1445" s="113">
        <v>0</v>
      </c>
      <c r="N1445" s="31">
        <v>0</v>
      </c>
      <c r="O1445" s="32">
        <v>0</v>
      </c>
      <c r="P1445" s="113">
        <v>362575</v>
      </c>
      <c r="Q1445" s="113">
        <v>0</v>
      </c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1707</v>
      </c>
      <c r="B1446" s="111" t="s">
        <v>1066</v>
      </c>
      <c r="C1446" s="112" t="s">
        <v>1067</v>
      </c>
      <c r="D1446" s="21">
        <f t="shared" si="24"/>
        <v>1266560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>
        <v>263151</v>
      </c>
      <c r="K1446" s="32">
        <v>0</v>
      </c>
      <c r="L1446" s="113">
        <v>183241</v>
      </c>
      <c r="M1446" s="113">
        <v>0</v>
      </c>
      <c r="N1446" s="31">
        <v>191394</v>
      </c>
      <c r="O1446" s="32">
        <v>0</v>
      </c>
      <c r="P1446" s="113">
        <v>250417</v>
      </c>
      <c r="Q1446" s="113">
        <v>0</v>
      </c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1707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1707</v>
      </c>
      <c r="B1448" s="111" t="s">
        <v>1070</v>
      </c>
      <c r="C1448" s="112" t="s">
        <v>1071</v>
      </c>
      <c r="D1448" s="21">
        <f t="shared" si="24"/>
        <v>252420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>
        <v>95400</v>
      </c>
      <c r="K1448" s="32">
        <v>0</v>
      </c>
      <c r="L1448" s="113">
        <v>58420</v>
      </c>
      <c r="M1448" s="113">
        <v>0</v>
      </c>
      <c r="N1448" s="31">
        <v>0</v>
      </c>
      <c r="O1448" s="32">
        <v>0</v>
      </c>
      <c r="P1448" s="113">
        <v>46900</v>
      </c>
      <c r="Q1448" s="113">
        <v>0</v>
      </c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1707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1707</v>
      </c>
      <c r="B1450" s="111" t="s">
        <v>1074</v>
      </c>
      <c r="C1450" s="112" t="s">
        <v>1075</v>
      </c>
      <c r="D1450" s="21">
        <f t="shared" si="24"/>
        <v>198300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>
        <v>2000</v>
      </c>
      <c r="K1450" s="107">
        <v>0</v>
      </c>
      <c r="L1450" s="105">
        <v>34424</v>
      </c>
      <c r="M1450" s="105">
        <v>0</v>
      </c>
      <c r="N1450" s="106">
        <v>52260</v>
      </c>
      <c r="O1450" s="107">
        <v>0</v>
      </c>
      <c r="P1450" s="105">
        <v>27124</v>
      </c>
      <c r="Q1450" s="105">
        <v>0</v>
      </c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1707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1707</v>
      </c>
      <c r="B1452" s="111" t="s">
        <v>1078</v>
      </c>
      <c r="C1452" s="112" t="s">
        <v>1079</v>
      </c>
      <c r="D1452" s="21">
        <f t="shared" si="24"/>
        <v>1112311.5</v>
      </c>
      <c r="E1452" s="24">
        <f t="shared" si="24"/>
        <v>40</v>
      </c>
      <c r="F1452" s="104">
        <v>52712</v>
      </c>
      <c r="G1452" s="104">
        <v>0</v>
      </c>
      <c r="H1452" s="113">
        <v>48526</v>
      </c>
      <c r="I1452" s="113">
        <v>40</v>
      </c>
      <c r="J1452" s="31">
        <v>254206</v>
      </c>
      <c r="K1452" s="32">
        <v>0</v>
      </c>
      <c r="L1452" s="113">
        <v>314700.5</v>
      </c>
      <c r="M1452" s="113">
        <v>0</v>
      </c>
      <c r="N1452" s="31">
        <v>360640</v>
      </c>
      <c r="O1452" s="32">
        <v>0</v>
      </c>
      <c r="P1452" s="105">
        <v>81527</v>
      </c>
      <c r="Q1452" s="105">
        <v>0</v>
      </c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1707</v>
      </c>
      <c r="B1453" s="111" t="s">
        <v>1080</v>
      </c>
      <c r="C1453" s="112" t="s">
        <v>1081</v>
      </c>
      <c r="D1453" s="21">
        <f t="shared" si="24"/>
        <v>2663552.1</v>
      </c>
      <c r="E1453" s="24">
        <f t="shared" si="24"/>
        <v>0</v>
      </c>
      <c r="F1453" s="104">
        <v>419600</v>
      </c>
      <c r="G1453" s="104">
        <v>0</v>
      </c>
      <c r="H1453" s="113">
        <v>395390</v>
      </c>
      <c r="I1453" s="113">
        <v>0</v>
      </c>
      <c r="J1453" s="31">
        <v>484904.75</v>
      </c>
      <c r="K1453" s="32">
        <v>0</v>
      </c>
      <c r="L1453" s="113">
        <v>441605</v>
      </c>
      <c r="M1453" s="113">
        <v>0</v>
      </c>
      <c r="N1453" s="31">
        <v>440653.15</v>
      </c>
      <c r="O1453" s="32">
        <v>0</v>
      </c>
      <c r="P1453" s="113">
        <v>481399.2</v>
      </c>
      <c r="Q1453" s="113">
        <v>0</v>
      </c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1707</v>
      </c>
      <c r="B1454" s="111" t="s">
        <v>1082</v>
      </c>
      <c r="C1454" s="112" t="s">
        <v>1083</v>
      </c>
      <c r="D1454" s="21">
        <f t="shared" si="24"/>
        <v>1848235.8900000001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>
        <v>293980</v>
      </c>
      <c r="K1454" s="32">
        <v>0</v>
      </c>
      <c r="L1454" s="113">
        <v>389470</v>
      </c>
      <c r="M1454" s="113">
        <v>0</v>
      </c>
      <c r="N1454" s="31">
        <v>310180</v>
      </c>
      <c r="O1454" s="32">
        <v>0</v>
      </c>
      <c r="P1454" s="113">
        <v>371915.89</v>
      </c>
      <c r="Q1454" s="113">
        <v>0</v>
      </c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1707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1707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1707</v>
      </c>
      <c r="B1457" s="111" t="s">
        <v>1088</v>
      </c>
      <c r="C1457" s="112" t="s">
        <v>1089</v>
      </c>
      <c r="D1457" s="21">
        <f t="shared" si="24"/>
        <v>1568426.91</v>
      </c>
      <c r="E1457" s="24">
        <f t="shared" si="24"/>
        <v>93348.18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>
        <v>300000</v>
      </c>
      <c r="K1457" s="107">
        <v>0</v>
      </c>
      <c r="L1457" s="105">
        <v>189727.15</v>
      </c>
      <c r="M1457" s="105">
        <v>93348.18</v>
      </c>
      <c r="N1457" s="106">
        <v>223215.08</v>
      </c>
      <c r="O1457" s="107">
        <v>0</v>
      </c>
      <c r="P1457" s="105">
        <v>200000</v>
      </c>
      <c r="Q1457" s="105">
        <v>0</v>
      </c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1707</v>
      </c>
      <c r="B1458" s="111" t="s">
        <v>1090</v>
      </c>
      <c r="C1458" s="112" t="s">
        <v>1091</v>
      </c>
      <c r="D1458" s="21">
        <f t="shared" si="24"/>
        <v>3210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>
        <v>535</v>
      </c>
      <c r="K1458" s="32">
        <v>0</v>
      </c>
      <c r="L1458" s="113">
        <v>535</v>
      </c>
      <c r="M1458" s="113">
        <v>0</v>
      </c>
      <c r="N1458" s="31">
        <v>535</v>
      </c>
      <c r="O1458" s="32">
        <v>0</v>
      </c>
      <c r="P1458" s="105">
        <v>535</v>
      </c>
      <c r="Q1458" s="105">
        <v>0</v>
      </c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1707</v>
      </c>
      <c r="B1459" s="111" t="s">
        <v>1092</v>
      </c>
      <c r="C1459" s="112" t="s">
        <v>1093</v>
      </c>
      <c r="D1459" s="21">
        <f t="shared" si="24"/>
        <v>111170.29000000001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>
        <v>12211.38</v>
      </c>
      <c r="K1459" s="32">
        <v>0</v>
      </c>
      <c r="L1459" s="113">
        <v>11986.93</v>
      </c>
      <c r="M1459" s="113">
        <v>0</v>
      </c>
      <c r="N1459" s="31">
        <v>30861.7</v>
      </c>
      <c r="O1459" s="32">
        <v>0</v>
      </c>
      <c r="P1459" s="113">
        <v>31538.79</v>
      </c>
      <c r="Q1459" s="113">
        <v>0</v>
      </c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1707</v>
      </c>
      <c r="B1460" s="111" t="s">
        <v>1094</v>
      </c>
      <c r="C1460" s="112" t="s">
        <v>1095</v>
      </c>
      <c r="D1460" s="21">
        <f t="shared" si="24"/>
        <v>108747.06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>
        <v>24278.63</v>
      </c>
      <c r="K1460" s="32">
        <v>0</v>
      </c>
      <c r="L1460" s="113">
        <v>24156.67</v>
      </c>
      <c r="M1460" s="113">
        <v>0</v>
      </c>
      <c r="N1460" s="31">
        <v>12104.5</v>
      </c>
      <c r="O1460" s="32">
        <v>0</v>
      </c>
      <c r="P1460" s="113">
        <v>4513.5</v>
      </c>
      <c r="Q1460" s="113">
        <v>0</v>
      </c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1707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1707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1707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>
        <v>0</v>
      </c>
      <c r="K1463" s="107">
        <v>0</v>
      </c>
      <c r="L1463" s="105">
        <v>0</v>
      </c>
      <c r="M1463" s="105">
        <v>0</v>
      </c>
      <c r="N1463" s="106">
        <v>0</v>
      </c>
      <c r="O1463" s="107">
        <v>0</v>
      </c>
      <c r="P1463" s="105">
        <v>0</v>
      </c>
      <c r="Q1463" s="105">
        <v>0</v>
      </c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1707</v>
      </c>
      <c r="B1464" s="111" t="s">
        <v>1102</v>
      </c>
      <c r="C1464" s="112" t="s">
        <v>1103</v>
      </c>
      <c r="D1464" s="21">
        <f t="shared" si="24"/>
        <v>13297565.100000001</v>
      </c>
      <c r="E1464" s="24">
        <f t="shared" si="24"/>
        <v>0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>
        <v>1476066.21</v>
      </c>
      <c r="K1464" s="107">
        <v>0</v>
      </c>
      <c r="L1464" s="105">
        <v>3040090.91</v>
      </c>
      <c r="M1464" s="105">
        <v>0</v>
      </c>
      <c r="N1464" s="106">
        <v>2298450.46</v>
      </c>
      <c r="O1464" s="107">
        <v>0</v>
      </c>
      <c r="P1464" s="105">
        <v>2332833.34</v>
      </c>
      <c r="Q1464" s="105">
        <v>0</v>
      </c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1707</v>
      </c>
      <c r="B1465" s="111" t="s">
        <v>1104</v>
      </c>
      <c r="C1465" s="112" t="s">
        <v>1105</v>
      </c>
      <c r="D1465" s="21">
        <f t="shared" si="24"/>
        <v>113350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>
        <v>16870</v>
      </c>
      <c r="K1465" s="107">
        <v>0</v>
      </c>
      <c r="L1465" s="105">
        <v>14470</v>
      </c>
      <c r="M1465" s="105">
        <v>0</v>
      </c>
      <c r="N1465" s="106">
        <v>39525</v>
      </c>
      <c r="O1465" s="107">
        <v>0</v>
      </c>
      <c r="P1465" s="105">
        <v>16005</v>
      </c>
      <c r="Q1465" s="105">
        <v>0</v>
      </c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1707</v>
      </c>
      <c r="B1466" s="111" t="s">
        <v>1106</v>
      </c>
      <c r="C1466" s="112" t="s">
        <v>1107</v>
      </c>
      <c r="D1466" s="21">
        <f t="shared" si="24"/>
        <v>4990739.09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>
        <v>467320.56</v>
      </c>
      <c r="K1466" s="107">
        <v>0</v>
      </c>
      <c r="L1466" s="105">
        <v>947165.09</v>
      </c>
      <c r="M1466" s="105">
        <v>0</v>
      </c>
      <c r="N1466" s="106">
        <v>806095.67</v>
      </c>
      <c r="O1466" s="107">
        <v>0</v>
      </c>
      <c r="P1466" s="105">
        <v>1035118.5</v>
      </c>
      <c r="Q1466" s="105">
        <v>0</v>
      </c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1707</v>
      </c>
      <c r="B1467" s="111" t="s">
        <v>1108</v>
      </c>
      <c r="C1467" s="112" t="s">
        <v>1109</v>
      </c>
      <c r="D1467" s="21">
        <f t="shared" si="24"/>
        <v>3958717.1500000004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>
        <v>663658.39</v>
      </c>
      <c r="K1467" s="107">
        <v>0</v>
      </c>
      <c r="L1467" s="105">
        <v>744222.27</v>
      </c>
      <c r="M1467" s="105">
        <v>0</v>
      </c>
      <c r="N1467" s="106">
        <v>737997.05</v>
      </c>
      <c r="O1467" s="107">
        <v>0</v>
      </c>
      <c r="P1467" s="105">
        <v>641413.91</v>
      </c>
      <c r="Q1467" s="105">
        <v>0</v>
      </c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1707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1707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1707</v>
      </c>
      <c r="B1470" s="111" t="s">
        <v>1114</v>
      </c>
      <c r="C1470" s="112" t="s">
        <v>1115</v>
      </c>
      <c r="D1470" s="21">
        <f t="shared" si="24"/>
        <v>242092.14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>
        <v>20921</v>
      </c>
      <c r="K1470" s="107">
        <v>0</v>
      </c>
      <c r="L1470" s="105">
        <v>25188.81</v>
      </c>
      <c r="M1470" s="105">
        <v>0</v>
      </c>
      <c r="N1470" s="106">
        <v>21277.599999999999</v>
      </c>
      <c r="O1470" s="107">
        <v>0</v>
      </c>
      <c r="P1470" s="105">
        <v>24749.7</v>
      </c>
      <c r="Q1470" s="105">
        <v>0</v>
      </c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1707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1707</v>
      </c>
      <c r="B1472" s="111" t="s">
        <v>1118</v>
      </c>
      <c r="C1472" s="112" t="s">
        <v>1119</v>
      </c>
      <c r="D1472" s="21">
        <f t="shared" si="24"/>
        <v>211100</v>
      </c>
      <c r="E1472" s="24">
        <f t="shared" si="24"/>
        <v>18400</v>
      </c>
      <c r="F1472" s="104">
        <v>2300</v>
      </c>
      <c r="G1472" s="104">
        <v>0</v>
      </c>
      <c r="H1472" s="113">
        <v>72400</v>
      </c>
      <c r="I1472" s="113">
        <v>0</v>
      </c>
      <c r="J1472" s="31">
        <v>25900</v>
      </c>
      <c r="K1472" s="32">
        <v>18400</v>
      </c>
      <c r="L1472" s="113">
        <v>17700</v>
      </c>
      <c r="M1472" s="113">
        <v>0</v>
      </c>
      <c r="N1472" s="31">
        <v>31600</v>
      </c>
      <c r="O1472" s="32">
        <v>0</v>
      </c>
      <c r="P1472" s="113">
        <v>61200</v>
      </c>
      <c r="Q1472" s="113">
        <v>0</v>
      </c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1702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1707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1707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1707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1707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597784.14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>
        <v>9023.7999999999993</v>
      </c>
      <c r="K1476" s="32">
        <v>0</v>
      </c>
      <c r="L1476" s="113">
        <v>93748.2</v>
      </c>
      <c r="M1476" s="113">
        <v>0</v>
      </c>
      <c r="N1476" s="31">
        <v>103149.2</v>
      </c>
      <c r="O1476" s="32">
        <v>0</v>
      </c>
      <c r="P1476" s="113">
        <v>196815.94</v>
      </c>
      <c r="Q1476" s="113">
        <v>0</v>
      </c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1707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1707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1707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1707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1707</v>
      </c>
      <c r="B1481" s="111" t="s">
        <v>1136</v>
      </c>
      <c r="C1481" s="112" t="s">
        <v>1137</v>
      </c>
      <c r="D1481" s="21">
        <f t="shared" si="25"/>
        <v>140460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>
        <v>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29260</v>
      </c>
      <c r="Q1481" s="113">
        <v>0</v>
      </c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1707</v>
      </c>
      <c r="B1482" s="111" t="s">
        <v>1138</v>
      </c>
      <c r="C1482" s="112" t="s">
        <v>1626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1707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1707</v>
      </c>
      <c r="B1484" s="111" t="s">
        <v>1141</v>
      </c>
      <c r="C1484" s="112" t="s">
        <v>1627</v>
      </c>
      <c r="D1484" s="21">
        <f t="shared" si="25"/>
        <v>3184676</v>
      </c>
      <c r="E1484" s="24">
        <f t="shared" si="25"/>
        <v>2887000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>
        <v>897000</v>
      </c>
      <c r="K1484" s="32">
        <v>0</v>
      </c>
      <c r="L1484" s="113">
        <v>138100</v>
      </c>
      <c r="M1484" s="113">
        <v>897000</v>
      </c>
      <c r="N1484" s="31">
        <v>8280</v>
      </c>
      <c r="O1484" s="32">
        <v>0</v>
      </c>
      <c r="P1484" s="113">
        <v>0</v>
      </c>
      <c r="Q1484" s="113">
        <v>0</v>
      </c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1707</v>
      </c>
      <c r="B1485" s="111" t="s">
        <v>1142</v>
      </c>
      <c r="C1485" s="112" t="s">
        <v>1143</v>
      </c>
      <c r="D1485" s="21">
        <f t="shared" si="25"/>
        <v>7515322.25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>
        <v>1179146.75</v>
      </c>
      <c r="K1485" s="107">
        <v>0</v>
      </c>
      <c r="L1485" s="105">
        <v>1260672.5</v>
      </c>
      <c r="M1485" s="105">
        <v>0</v>
      </c>
      <c r="N1485" s="106">
        <v>1318627.25</v>
      </c>
      <c r="O1485" s="107">
        <v>0</v>
      </c>
      <c r="P1485" s="113">
        <v>1262989</v>
      </c>
      <c r="Q1485" s="113">
        <v>0</v>
      </c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1707</v>
      </c>
      <c r="B1486" s="111" t="s">
        <v>1144</v>
      </c>
      <c r="C1486" s="112" t="s">
        <v>1628</v>
      </c>
      <c r="D1486" s="21">
        <f t="shared" si="25"/>
        <v>958793.55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>
        <v>269407.5</v>
      </c>
      <c r="K1486" s="32">
        <v>0</v>
      </c>
      <c r="L1486" s="113">
        <v>206837.75</v>
      </c>
      <c r="M1486" s="113">
        <v>0</v>
      </c>
      <c r="N1486" s="31">
        <v>252547</v>
      </c>
      <c r="O1486" s="32">
        <v>0</v>
      </c>
      <c r="P1486" s="105">
        <v>2115</v>
      </c>
      <c r="Q1486" s="105">
        <v>0</v>
      </c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1707</v>
      </c>
      <c r="B1487" s="111" t="s">
        <v>1145</v>
      </c>
      <c r="C1487" s="112" t="s">
        <v>1629</v>
      </c>
      <c r="D1487" s="21">
        <f t="shared" si="25"/>
        <v>30300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>
        <v>0</v>
      </c>
      <c r="K1487" s="32">
        <v>0</v>
      </c>
      <c r="L1487" s="113">
        <v>0</v>
      </c>
      <c r="M1487" s="113">
        <v>0</v>
      </c>
      <c r="N1487" s="31">
        <v>0</v>
      </c>
      <c r="O1487" s="32">
        <v>0</v>
      </c>
      <c r="P1487" s="113">
        <v>0</v>
      </c>
      <c r="Q1487" s="113">
        <v>0</v>
      </c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1707</v>
      </c>
      <c r="B1488" s="111" t="s">
        <v>1630</v>
      </c>
      <c r="C1488" s="112" t="s">
        <v>1631</v>
      </c>
      <c r="D1488" s="21">
        <f t="shared" si="25"/>
        <v>22220.22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>
        <v>2750</v>
      </c>
      <c r="K1488" s="32">
        <v>0</v>
      </c>
      <c r="L1488" s="113">
        <v>0</v>
      </c>
      <c r="M1488" s="113">
        <v>0</v>
      </c>
      <c r="N1488" s="31">
        <v>0</v>
      </c>
      <c r="O1488" s="32">
        <v>0</v>
      </c>
      <c r="P1488" s="113">
        <v>0</v>
      </c>
      <c r="Q1488" s="113">
        <v>0</v>
      </c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1707</v>
      </c>
      <c r="B1489" s="111" t="s">
        <v>1146</v>
      </c>
      <c r="C1489" s="112" t="s">
        <v>1632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1707</v>
      </c>
      <c r="B1490" s="111" t="s">
        <v>1147</v>
      </c>
      <c r="C1490" s="112" t="s">
        <v>1633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1707</v>
      </c>
      <c r="B1491" s="111" t="s">
        <v>1148</v>
      </c>
      <c r="C1491" s="112" t="s">
        <v>1149</v>
      </c>
      <c r="D1491" s="21">
        <f t="shared" si="25"/>
        <v>21282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>
        <v>4458</v>
      </c>
      <c r="K1491" s="32">
        <v>0</v>
      </c>
      <c r="L1491" s="113">
        <v>2306</v>
      </c>
      <c r="M1491" s="113">
        <v>0</v>
      </c>
      <c r="N1491" s="31">
        <v>3550</v>
      </c>
      <c r="O1491" s="32">
        <v>0</v>
      </c>
      <c r="P1491" s="113">
        <v>1520</v>
      </c>
      <c r="Q1491" s="113">
        <v>0</v>
      </c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1707</v>
      </c>
      <c r="B1492" s="111" t="s">
        <v>1150</v>
      </c>
      <c r="C1492" s="112" t="s">
        <v>1634</v>
      </c>
      <c r="D1492" s="21">
        <f t="shared" si="25"/>
        <v>9606449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>
        <v>1668639</v>
      </c>
      <c r="K1492" s="32">
        <v>0</v>
      </c>
      <c r="L1492" s="113">
        <v>1676294</v>
      </c>
      <c r="M1492" s="113">
        <v>0</v>
      </c>
      <c r="N1492" s="31">
        <v>1711209</v>
      </c>
      <c r="O1492" s="32">
        <v>0</v>
      </c>
      <c r="P1492" s="113">
        <v>1508376</v>
      </c>
      <c r="Q1492" s="113">
        <v>0</v>
      </c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1707</v>
      </c>
      <c r="B1493" s="111" t="s">
        <v>1151</v>
      </c>
      <c r="C1493" s="112" t="s">
        <v>1635</v>
      </c>
      <c r="D1493" s="21">
        <f t="shared" si="25"/>
        <v>1450260</v>
      </c>
      <c r="E1493" s="24">
        <f t="shared" si="25"/>
        <v>642350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>
        <v>241420</v>
      </c>
      <c r="K1493" s="32">
        <v>113205</v>
      </c>
      <c r="L1493" s="113">
        <v>242000</v>
      </c>
      <c r="M1493" s="113">
        <v>110865</v>
      </c>
      <c r="N1493" s="31">
        <v>242000</v>
      </c>
      <c r="O1493" s="32">
        <v>140900</v>
      </c>
      <c r="P1493" s="113">
        <v>242000</v>
      </c>
      <c r="Q1493" s="113">
        <v>160325</v>
      </c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1707</v>
      </c>
      <c r="B1494" s="111" t="s">
        <v>1152</v>
      </c>
      <c r="C1494" s="112" t="s">
        <v>1636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1707</v>
      </c>
      <c r="B1495" s="111" t="s">
        <v>1153</v>
      </c>
      <c r="C1495" s="112" t="s">
        <v>1637</v>
      </c>
      <c r="D1495" s="21">
        <f t="shared" si="25"/>
        <v>8700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>
        <v>7500</v>
      </c>
      <c r="M1495" s="105">
        <v>0</v>
      </c>
      <c r="N1495" s="106">
        <v>1200</v>
      </c>
      <c r="O1495" s="107">
        <v>0</v>
      </c>
      <c r="P1495" s="105">
        <v>0</v>
      </c>
      <c r="Q1495" s="105">
        <v>0</v>
      </c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1707</v>
      </c>
      <c r="B1496" s="111" t="s">
        <v>1154</v>
      </c>
      <c r="C1496" s="112" t="s">
        <v>1638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1707</v>
      </c>
      <c r="B1497" s="111" t="s">
        <v>1155</v>
      </c>
      <c r="C1497" s="112" t="s">
        <v>1156</v>
      </c>
      <c r="D1497" s="21">
        <f t="shared" si="25"/>
        <v>730000</v>
      </c>
      <c r="E1497" s="24">
        <f t="shared" si="25"/>
        <v>30000</v>
      </c>
      <c r="F1497" s="104"/>
      <c r="G1497" s="104"/>
      <c r="H1497" s="113">
        <v>280000</v>
      </c>
      <c r="I1497" s="113">
        <v>0</v>
      </c>
      <c r="J1497" s="31">
        <v>140000</v>
      </c>
      <c r="K1497" s="32">
        <v>0</v>
      </c>
      <c r="L1497" s="113">
        <v>130000</v>
      </c>
      <c r="M1497" s="113">
        <v>0</v>
      </c>
      <c r="N1497" s="31">
        <v>50000</v>
      </c>
      <c r="O1497" s="32">
        <v>30000</v>
      </c>
      <c r="P1497" s="105">
        <v>130000</v>
      </c>
      <c r="Q1497" s="105">
        <v>0</v>
      </c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1707</v>
      </c>
      <c r="B1498" s="111" t="s">
        <v>1157</v>
      </c>
      <c r="C1498" s="112" t="s">
        <v>1158</v>
      </c>
      <c r="D1498" s="21">
        <f t="shared" si="25"/>
        <v>380000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>
        <v>50000</v>
      </c>
      <c r="K1498" s="32">
        <v>0</v>
      </c>
      <c r="L1498" s="113">
        <v>50000</v>
      </c>
      <c r="M1498" s="113">
        <v>0</v>
      </c>
      <c r="N1498" s="31">
        <v>130000</v>
      </c>
      <c r="O1498" s="32">
        <v>0</v>
      </c>
      <c r="P1498" s="113">
        <v>50000</v>
      </c>
      <c r="Q1498" s="113">
        <v>0</v>
      </c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1707</v>
      </c>
      <c r="B1499" s="111" t="s">
        <v>1159</v>
      </c>
      <c r="C1499" s="112" t="s">
        <v>1160</v>
      </c>
      <c r="D1499" s="21">
        <f t="shared" si="25"/>
        <v>270000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>
        <v>45000</v>
      </c>
      <c r="K1499" s="32">
        <v>0</v>
      </c>
      <c r="L1499" s="113">
        <v>45000</v>
      </c>
      <c r="M1499" s="113">
        <v>0</v>
      </c>
      <c r="N1499" s="31">
        <v>45000</v>
      </c>
      <c r="O1499" s="32">
        <v>0</v>
      </c>
      <c r="P1499" s="113">
        <v>45000</v>
      </c>
      <c r="Q1499" s="113">
        <v>0</v>
      </c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1707</v>
      </c>
      <c r="B1500" s="111" t="s">
        <v>1161</v>
      </c>
      <c r="C1500" s="112" t="s">
        <v>1639</v>
      </c>
      <c r="D1500" s="21">
        <f t="shared" si="25"/>
        <v>240506</v>
      </c>
      <c r="E1500" s="24">
        <f t="shared" si="25"/>
        <v>0</v>
      </c>
      <c r="F1500" s="104">
        <v>18400</v>
      </c>
      <c r="G1500" s="104">
        <v>0</v>
      </c>
      <c r="H1500" s="113">
        <v>38300</v>
      </c>
      <c r="I1500" s="113">
        <v>0</v>
      </c>
      <c r="J1500" s="31">
        <v>35100</v>
      </c>
      <c r="K1500" s="32">
        <v>0</v>
      </c>
      <c r="L1500" s="113">
        <v>35250</v>
      </c>
      <c r="M1500" s="113">
        <v>0</v>
      </c>
      <c r="N1500" s="31">
        <v>71798</v>
      </c>
      <c r="O1500" s="32">
        <v>0</v>
      </c>
      <c r="P1500" s="113">
        <v>41658</v>
      </c>
      <c r="Q1500" s="113">
        <v>0</v>
      </c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1707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1707</v>
      </c>
      <c r="B1502" s="111" t="s">
        <v>1164</v>
      </c>
      <c r="C1502" s="112" t="s">
        <v>1640</v>
      </c>
      <c r="D1502" s="21">
        <f t="shared" si="25"/>
        <v>5550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>
        <v>0</v>
      </c>
      <c r="K1502" s="107">
        <v>0</v>
      </c>
      <c r="L1502" s="105">
        <v>1950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1707</v>
      </c>
      <c r="B1503" s="111" t="s">
        <v>1165</v>
      </c>
      <c r="C1503" s="112" t="s">
        <v>1166</v>
      </c>
      <c r="D1503" s="21">
        <f t="shared" si="25"/>
        <v>156863.70000000001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>
        <v>26143.95</v>
      </c>
      <c r="K1503" s="107">
        <v>0</v>
      </c>
      <c r="L1503" s="105">
        <v>26143.95</v>
      </c>
      <c r="M1503" s="105">
        <v>0</v>
      </c>
      <c r="N1503" s="106">
        <v>26143.95</v>
      </c>
      <c r="O1503" s="107">
        <v>0</v>
      </c>
      <c r="P1503" s="105">
        <v>26143.95</v>
      </c>
      <c r="Q1503" s="105">
        <v>0</v>
      </c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1707</v>
      </c>
      <c r="B1504" s="111" t="s">
        <v>1167</v>
      </c>
      <c r="C1504" s="112" t="s">
        <v>1641</v>
      </c>
      <c r="D1504" s="21">
        <f t="shared" si="25"/>
        <v>922963.8600000001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>
        <v>153827.31</v>
      </c>
      <c r="K1504" s="107">
        <v>0</v>
      </c>
      <c r="L1504" s="105">
        <v>153827.31</v>
      </c>
      <c r="M1504" s="105">
        <v>0</v>
      </c>
      <c r="N1504" s="106">
        <v>153827.31</v>
      </c>
      <c r="O1504" s="107">
        <v>0</v>
      </c>
      <c r="P1504" s="105">
        <v>153827.31</v>
      </c>
      <c r="Q1504" s="105">
        <v>0</v>
      </c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1707</v>
      </c>
      <c r="B1505" s="111" t="s">
        <v>1168</v>
      </c>
      <c r="C1505" s="112" t="s">
        <v>1642</v>
      </c>
      <c r="D1505" s="21">
        <f t="shared" si="25"/>
        <v>204306.36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>
        <v>34051.06</v>
      </c>
      <c r="K1505" s="107">
        <v>0</v>
      </c>
      <c r="L1505" s="105">
        <v>34051.06</v>
      </c>
      <c r="M1505" s="105">
        <v>0</v>
      </c>
      <c r="N1505" s="106">
        <v>34051.06</v>
      </c>
      <c r="O1505" s="107">
        <v>0</v>
      </c>
      <c r="P1505" s="105">
        <v>34051.06</v>
      </c>
      <c r="Q1505" s="105">
        <v>0</v>
      </c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1707</v>
      </c>
      <c r="B1506" s="111" t="s">
        <v>1169</v>
      </c>
      <c r="C1506" s="112" t="s">
        <v>1643</v>
      </c>
      <c r="D1506" s="21">
        <f t="shared" si="25"/>
        <v>141949.13999999998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>
        <v>23658.19</v>
      </c>
      <c r="K1506" s="32">
        <v>0</v>
      </c>
      <c r="L1506" s="113">
        <v>23658.19</v>
      </c>
      <c r="M1506" s="113">
        <v>0</v>
      </c>
      <c r="N1506" s="31">
        <v>23658.19</v>
      </c>
      <c r="O1506" s="32">
        <v>0</v>
      </c>
      <c r="P1506" s="105">
        <v>23658.19</v>
      </c>
      <c r="Q1506" s="105">
        <v>0</v>
      </c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1707</v>
      </c>
      <c r="B1507" s="111" t="s">
        <v>1170</v>
      </c>
      <c r="C1507" s="112" t="s">
        <v>1171</v>
      </c>
      <c r="D1507" s="21">
        <f t="shared" si="25"/>
        <v>27999.96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>
        <v>4666.66</v>
      </c>
      <c r="K1507" s="32">
        <v>0</v>
      </c>
      <c r="L1507" s="113">
        <v>4666.66</v>
      </c>
      <c r="M1507" s="113">
        <v>0</v>
      </c>
      <c r="N1507" s="31">
        <v>4666.66</v>
      </c>
      <c r="O1507" s="32">
        <v>0</v>
      </c>
      <c r="P1507" s="113">
        <v>4666.66</v>
      </c>
      <c r="Q1507" s="113">
        <v>0</v>
      </c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1707</v>
      </c>
      <c r="B1508" s="111" t="s">
        <v>1172</v>
      </c>
      <c r="C1508" s="112" t="s">
        <v>1644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1707</v>
      </c>
      <c r="B1509" s="111" t="s">
        <v>1173</v>
      </c>
      <c r="C1509" s="112" t="s">
        <v>1645</v>
      </c>
      <c r="D1509" s="21">
        <f t="shared" si="25"/>
        <v>175215.54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>
        <v>29202.59</v>
      </c>
      <c r="K1509" s="107">
        <v>0</v>
      </c>
      <c r="L1509" s="105">
        <v>29202.59</v>
      </c>
      <c r="M1509" s="105">
        <v>0</v>
      </c>
      <c r="N1509" s="106">
        <v>29202.59</v>
      </c>
      <c r="O1509" s="107">
        <v>0</v>
      </c>
      <c r="P1509" s="105">
        <v>29202.59</v>
      </c>
      <c r="Q1509" s="105">
        <v>0</v>
      </c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1707</v>
      </c>
      <c r="B1510" s="111" t="s">
        <v>1174</v>
      </c>
      <c r="C1510" s="112" t="s">
        <v>1175</v>
      </c>
      <c r="D1510" s="21">
        <f t="shared" si="25"/>
        <v>2364.6600000000003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>
        <v>394.11</v>
      </c>
      <c r="K1510" s="107">
        <v>0</v>
      </c>
      <c r="L1510" s="105">
        <v>394.11</v>
      </c>
      <c r="M1510" s="105">
        <v>0</v>
      </c>
      <c r="N1510" s="106">
        <v>394.11</v>
      </c>
      <c r="O1510" s="107">
        <v>0</v>
      </c>
      <c r="P1510" s="105">
        <v>394.11</v>
      </c>
      <c r="Q1510" s="105">
        <v>0</v>
      </c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1707</v>
      </c>
      <c r="B1511" s="111" t="s">
        <v>1176</v>
      </c>
      <c r="C1511" s="112" t="s">
        <v>1177</v>
      </c>
      <c r="D1511" s="21">
        <f t="shared" si="25"/>
        <v>41116.199999999997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>
        <v>6852.7</v>
      </c>
      <c r="K1511" s="32">
        <v>0</v>
      </c>
      <c r="L1511" s="113">
        <v>6852.7</v>
      </c>
      <c r="M1511" s="113">
        <v>0</v>
      </c>
      <c r="N1511" s="31">
        <v>6852.7</v>
      </c>
      <c r="O1511" s="32">
        <v>0</v>
      </c>
      <c r="P1511" s="105">
        <v>6852.7</v>
      </c>
      <c r="Q1511" s="105">
        <v>0</v>
      </c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1707</v>
      </c>
      <c r="B1512" s="111" t="s">
        <v>1178</v>
      </c>
      <c r="C1512" s="112" t="s">
        <v>1179</v>
      </c>
      <c r="D1512" s="21">
        <f t="shared" si="25"/>
        <v>378450.22000000003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>
        <v>62725.21</v>
      </c>
      <c r="K1512" s="32">
        <v>0</v>
      </c>
      <c r="L1512" s="113">
        <v>62725.21</v>
      </c>
      <c r="M1512" s="113">
        <v>0</v>
      </c>
      <c r="N1512" s="31">
        <v>62725.21</v>
      </c>
      <c r="O1512" s="32">
        <v>0</v>
      </c>
      <c r="P1512" s="113">
        <v>62725.21</v>
      </c>
      <c r="Q1512" s="113">
        <v>0</v>
      </c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1707</v>
      </c>
      <c r="B1513" s="111" t="s">
        <v>1180</v>
      </c>
      <c r="C1513" s="112" t="s">
        <v>1181</v>
      </c>
      <c r="D1513" s="21">
        <f t="shared" si="25"/>
        <v>194499.96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>
        <v>32416.66</v>
      </c>
      <c r="K1513" s="32">
        <v>0</v>
      </c>
      <c r="L1513" s="113">
        <v>32416.66</v>
      </c>
      <c r="M1513" s="113">
        <v>0</v>
      </c>
      <c r="N1513" s="31">
        <v>32416.66</v>
      </c>
      <c r="O1513" s="32">
        <v>0</v>
      </c>
      <c r="P1513" s="113">
        <v>32416.66</v>
      </c>
      <c r="Q1513" s="113">
        <v>0</v>
      </c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1707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1707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1707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1707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1707</v>
      </c>
      <c r="B1518" s="111" t="s">
        <v>1190</v>
      </c>
      <c r="C1518" s="112" t="s">
        <v>1191</v>
      </c>
      <c r="D1518" s="21">
        <f t="shared" si="25"/>
        <v>974723.52000000014</v>
      </c>
      <c r="E1518" s="24">
        <f t="shared" si="25"/>
        <v>0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>
        <v>150081.42000000001</v>
      </c>
      <c r="K1518" s="32">
        <v>0</v>
      </c>
      <c r="L1518" s="113">
        <v>150081.42000000001</v>
      </c>
      <c r="M1518" s="113">
        <v>0</v>
      </c>
      <c r="N1518" s="31">
        <v>187198.92</v>
      </c>
      <c r="O1518" s="32">
        <v>0</v>
      </c>
      <c r="P1518" s="113">
        <v>187198.92</v>
      </c>
      <c r="Q1518" s="113">
        <v>0</v>
      </c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1707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1707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1707</v>
      </c>
      <c r="B1521" s="111" t="s">
        <v>1196</v>
      </c>
      <c r="C1521" s="112" t="s">
        <v>1197</v>
      </c>
      <c r="D1521" s="21">
        <f t="shared" si="25"/>
        <v>14158.62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>
        <v>0</v>
      </c>
      <c r="K1521" s="32">
        <v>0</v>
      </c>
      <c r="L1521" s="113">
        <v>0</v>
      </c>
      <c r="M1521" s="113">
        <v>0</v>
      </c>
      <c r="N1521" s="31">
        <v>0</v>
      </c>
      <c r="O1521" s="32">
        <v>0</v>
      </c>
      <c r="P1521" s="113">
        <v>0</v>
      </c>
      <c r="Q1521" s="113">
        <v>0</v>
      </c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1707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1707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1707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1707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1707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1707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1707</v>
      </c>
      <c r="B1528" s="111" t="s">
        <v>1210</v>
      </c>
      <c r="C1528" s="112" t="s">
        <v>1646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1707</v>
      </c>
      <c r="B1529" s="111" t="s">
        <v>1211</v>
      </c>
      <c r="C1529" s="112" t="s">
        <v>1212</v>
      </c>
      <c r="D1529" s="21">
        <f t="shared" si="25"/>
        <v>169375.62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>
        <v>28229.27</v>
      </c>
      <c r="K1529" s="32">
        <v>0</v>
      </c>
      <c r="L1529" s="113">
        <v>28229.27</v>
      </c>
      <c r="M1529" s="113">
        <v>0</v>
      </c>
      <c r="N1529" s="31">
        <v>28229.27</v>
      </c>
      <c r="O1529" s="32">
        <v>0</v>
      </c>
      <c r="P1529" s="113">
        <v>28229.27</v>
      </c>
      <c r="Q1529" s="113">
        <v>0</v>
      </c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1707</v>
      </c>
      <c r="B1530" s="111" t="s">
        <v>1213</v>
      </c>
      <c r="C1530" s="112" t="s">
        <v>1214</v>
      </c>
      <c r="D1530" s="21">
        <f t="shared" si="25"/>
        <v>906013.18</v>
      </c>
      <c r="E1530" s="24">
        <f t="shared" si="25"/>
        <v>0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>
        <v>157646.64000000001</v>
      </c>
      <c r="K1530" s="32">
        <v>0</v>
      </c>
      <c r="L1530" s="113">
        <v>157646.64000000001</v>
      </c>
      <c r="M1530" s="113">
        <v>0</v>
      </c>
      <c r="N1530" s="31">
        <v>157646.64000000001</v>
      </c>
      <c r="O1530" s="32">
        <v>0</v>
      </c>
      <c r="P1530" s="113">
        <v>157646.64000000001</v>
      </c>
      <c r="Q1530" s="113">
        <v>0</v>
      </c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1707</v>
      </c>
      <c r="B1531" s="111" t="s">
        <v>1215</v>
      </c>
      <c r="C1531" s="112" t="s">
        <v>1216</v>
      </c>
      <c r="D1531" s="21">
        <f t="shared" si="25"/>
        <v>188093.58</v>
      </c>
      <c r="E1531" s="24">
        <f t="shared" si="25"/>
        <v>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>
        <v>31848.93</v>
      </c>
      <c r="K1531" s="32">
        <v>0</v>
      </c>
      <c r="L1531" s="113">
        <v>31848.93</v>
      </c>
      <c r="M1531" s="113">
        <v>0</v>
      </c>
      <c r="N1531" s="31">
        <v>31848.93</v>
      </c>
      <c r="O1531" s="32">
        <v>0</v>
      </c>
      <c r="P1531" s="113">
        <v>31848.93</v>
      </c>
      <c r="Q1531" s="113">
        <v>0</v>
      </c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1707</v>
      </c>
      <c r="B1532" s="111" t="s">
        <v>1217</v>
      </c>
      <c r="C1532" s="112" t="s">
        <v>1218</v>
      </c>
      <c r="D1532" s="21">
        <f t="shared" si="25"/>
        <v>147743.72</v>
      </c>
      <c r="E1532" s="24">
        <f t="shared" si="25"/>
        <v>0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>
        <v>25146.26</v>
      </c>
      <c r="K1532" s="107">
        <v>0</v>
      </c>
      <c r="L1532" s="105">
        <v>25042.720000000001</v>
      </c>
      <c r="M1532" s="105">
        <v>0</v>
      </c>
      <c r="N1532" s="106">
        <v>25146.26</v>
      </c>
      <c r="O1532" s="107">
        <v>0</v>
      </c>
      <c r="P1532" s="113">
        <v>25146.26</v>
      </c>
      <c r="Q1532" s="113">
        <v>0</v>
      </c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1707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1707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1707</v>
      </c>
      <c r="B1535" s="111" t="s">
        <v>1223</v>
      </c>
      <c r="C1535" s="112" t="s">
        <v>1224</v>
      </c>
      <c r="D1535" s="21">
        <f t="shared" si="25"/>
        <v>168377.82</v>
      </c>
      <c r="E1535" s="24">
        <f t="shared" si="25"/>
        <v>0</v>
      </c>
      <c r="F1535" s="104">
        <v>15201.86</v>
      </c>
      <c r="G1535" s="104">
        <v>0</v>
      </c>
      <c r="H1535" s="113">
        <v>15201.86</v>
      </c>
      <c r="I1535" s="113">
        <v>0</v>
      </c>
      <c r="J1535" s="31">
        <v>15201.86</v>
      </c>
      <c r="K1535" s="32">
        <v>0</v>
      </c>
      <c r="L1535" s="113">
        <v>15201.86</v>
      </c>
      <c r="M1535" s="113">
        <v>0</v>
      </c>
      <c r="N1535" s="31">
        <v>53785.19</v>
      </c>
      <c r="O1535" s="32">
        <v>0</v>
      </c>
      <c r="P1535" s="105">
        <v>53785.19</v>
      </c>
      <c r="Q1535" s="105">
        <v>0</v>
      </c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1707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1707</v>
      </c>
      <c r="B1537" s="111" t="s">
        <v>1227</v>
      </c>
      <c r="C1537" s="112" t="s">
        <v>1228</v>
      </c>
      <c r="D1537" s="21">
        <f t="shared" si="25"/>
        <v>114729.84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>
        <v>19121.64</v>
      </c>
      <c r="K1537" s="32">
        <v>0</v>
      </c>
      <c r="L1537" s="113">
        <v>19121.64</v>
      </c>
      <c r="M1537" s="113">
        <v>0</v>
      </c>
      <c r="N1537" s="31">
        <v>19121.64</v>
      </c>
      <c r="O1537" s="32">
        <v>0</v>
      </c>
      <c r="P1537" s="113">
        <v>19121.64</v>
      </c>
      <c r="Q1537" s="113">
        <v>0</v>
      </c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1707</v>
      </c>
      <c r="B1538" s="111" t="s">
        <v>1229</v>
      </c>
      <c r="C1538" s="112" t="s">
        <v>1230</v>
      </c>
      <c r="D1538" s="21">
        <f t="shared" si="25"/>
        <v>352728.04</v>
      </c>
      <c r="E1538" s="24">
        <f t="shared" si="25"/>
        <v>0</v>
      </c>
      <c r="F1538" s="104">
        <v>47611.18</v>
      </c>
      <c r="G1538" s="104">
        <v>0</v>
      </c>
      <c r="H1538" s="113">
        <v>48762.69</v>
      </c>
      <c r="I1538" s="113">
        <v>0</v>
      </c>
      <c r="J1538" s="31">
        <v>48762.69</v>
      </c>
      <c r="K1538" s="32">
        <v>0</v>
      </c>
      <c r="L1538" s="113">
        <v>67206.94</v>
      </c>
      <c r="M1538" s="113">
        <v>0</v>
      </c>
      <c r="N1538" s="31">
        <v>71206.92</v>
      </c>
      <c r="O1538" s="32">
        <v>0</v>
      </c>
      <c r="P1538" s="113">
        <v>69177.62</v>
      </c>
      <c r="Q1538" s="113">
        <v>0</v>
      </c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1707</v>
      </c>
      <c r="B1539" s="111" t="s">
        <v>1231</v>
      </c>
      <c r="C1539" s="112" t="s">
        <v>1232</v>
      </c>
      <c r="D1539" s="21">
        <f t="shared" si="25"/>
        <v>72649.98</v>
      </c>
      <c r="E1539" s="24">
        <f t="shared" si="25"/>
        <v>0</v>
      </c>
      <c r="F1539" s="104">
        <v>12108.33</v>
      </c>
      <c r="G1539" s="104">
        <v>0</v>
      </c>
      <c r="H1539" s="113">
        <v>12108.33</v>
      </c>
      <c r="I1539" s="113">
        <v>0</v>
      </c>
      <c r="J1539" s="31">
        <v>12108.33</v>
      </c>
      <c r="K1539" s="32">
        <v>0</v>
      </c>
      <c r="L1539" s="113">
        <v>12108.33</v>
      </c>
      <c r="M1539" s="113">
        <v>0</v>
      </c>
      <c r="N1539" s="31">
        <v>12108.33</v>
      </c>
      <c r="O1539" s="32">
        <v>0</v>
      </c>
      <c r="P1539" s="113">
        <v>12108.33</v>
      </c>
      <c r="Q1539" s="113">
        <v>0</v>
      </c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1707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111454.83000000002</v>
      </c>
      <c r="E1540" s="24">
        <f t="shared" si="26"/>
        <v>0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>
        <v>20387.52</v>
      </c>
      <c r="K1540" s="32">
        <v>0</v>
      </c>
      <c r="L1540" s="113">
        <v>20387.52</v>
      </c>
      <c r="M1540" s="113">
        <v>0</v>
      </c>
      <c r="N1540" s="31">
        <v>20387.52</v>
      </c>
      <c r="O1540" s="32">
        <v>0</v>
      </c>
      <c r="P1540" s="113">
        <v>19568.13</v>
      </c>
      <c r="Q1540" s="113">
        <v>0</v>
      </c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1707</v>
      </c>
      <c r="B1541" s="111" t="s">
        <v>1235</v>
      </c>
      <c r="C1541" s="112" t="s">
        <v>1236</v>
      </c>
      <c r="D1541" s="21">
        <f t="shared" si="26"/>
        <v>37871.54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>
        <v>6710.33</v>
      </c>
      <c r="K1541" s="32">
        <v>0</v>
      </c>
      <c r="L1541" s="113">
        <v>6710.33</v>
      </c>
      <c r="M1541" s="113">
        <v>0</v>
      </c>
      <c r="N1541" s="31">
        <v>6641.83</v>
      </c>
      <c r="O1541" s="32">
        <v>0</v>
      </c>
      <c r="P1541" s="113">
        <v>4388.3900000000003</v>
      </c>
      <c r="Q1541" s="113">
        <v>0</v>
      </c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1707</v>
      </c>
      <c r="B1542" s="111" t="s">
        <v>1237</v>
      </c>
      <c r="C1542" s="112" t="s">
        <v>1238</v>
      </c>
      <c r="D1542" s="21">
        <f t="shared" si="26"/>
        <v>13301.23</v>
      </c>
      <c r="E1542" s="24">
        <f t="shared" si="26"/>
        <v>0</v>
      </c>
      <c r="F1542" s="104">
        <v>162.25</v>
      </c>
      <c r="G1542" s="104">
        <v>0</v>
      </c>
      <c r="H1542" s="113">
        <v>162.25</v>
      </c>
      <c r="I1542" s="113">
        <v>0</v>
      </c>
      <c r="J1542" s="31">
        <v>4250.87</v>
      </c>
      <c r="K1542" s="32">
        <v>0</v>
      </c>
      <c r="L1542" s="113">
        <v>2912.24</v>
      </c>
      <c r="M1542" s="113">
        <v>0</v>
      </c>
      <c r="N1542" s="31">
        <v>2906.81</v>
      </c>
      <c r="O1542" s="32">
        <v>0</v>
      </c>
      <c r="P1542" s="113">
        <v>2906.81</v>
      </c>
      <c r="Q1542" s="113">
        <v>0</v>
      </c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1707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1707</v>
      </c>
      <c r="B1544" s="111" t="s">
        <v>1241</v>
      </c>
      <c r="C1544" s="112" t="s">
        <v>1242</v>
      </c>
      <c r="D1544" s="21">
        <f t="shared" si="26"/>
        <v>2444337.89</v>
      </c>
      <c r="E1544" s="24">
        <f t="shared" si="26"/>
        <v>0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>
        <v>404807.61</v>
      </c>
      <c r="K1544" s="32">
        <v>0</v>
      </c>
      <c r="L1544" s="113">
        <v>411659.25</v>
      </c>
      <c r="M1544" s="113">
        <v>0</v>
      </c>
      <c r="N1544" s="31">
        <v>413159.5</v>
      </c>
      <c r="O1544" s="32">
        <v>0</v>
      </c>
      <c r="P1544" s="113">
        <v>414883.9</v>
      </c>
      <c r="Q1544" s="113">
        <v>0</v>
      </c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1707</v>
      </c>
      <c r="B1545" s="111" t="s">
        <v>1243</v>
      </c>
      <c r="C1545" s="112" t="s">
        <v>1244</v>
      </c>
      <c r="D1545" s="21">
        <f t="shared" si="26"/>
        <v>290426.04000000004</v>
      </c>
      <c r="E1545" s="24">
        <f t="shared" si="26"/>
        <v>0</v>
      </c>
      <c r="F1545" s="104">
        <v>42484.71</v>
      </c>
      <c r="G1545" s="104">
        <v>0</v>
      </c>
      <c r="H1545" s="113">
        <v>42484.71</v>
      </c>
      <c r="I1545" s="113">
        <v>0</v>
      </c>
      <c r="J1545" s="31">
        <v>42484.71</v>
      </c>
      <c r="K1545" s="32">
        <v>0</v>
      </c>
      <c r="L1545" s="113">
        <v>42330.64</v>
      </c>
      <c r="M1545" s="113">
        <v>0</v>
      </c>
      <c r="N1545" s="31">
        <v>49588.94</v>
      </c>
      <c r="O1545" s="32">
        <v>0</v>
      </c>
      <c r="P1545" s="113">
        <v>71052.33</v>
      </c>
      <c r="Q1545" s="113">
        <v>0</v>
      </c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1707</v>
      </c>
      <c r="B1546" s="111" t="s">
        <v>1245</v>
      </c>
      <c r="C1546" s="112" t="s">
        <v>1246</v>
      </c>
      <c r="D1546" s="21">
        <f t="shared" si="26"/>
        <v>162389.74000000002</v>
      </c>
      <c r="E1546" s="24">
        <f t="shared" si="26"/>
        <v>0</v>
      </c>
      <c r="F1546" s="104">
        <v>26301.07</v>
      </c>
      <c r="G1546" s="104">
        <v>0</v>
      </c>
      <c r="H1546" s="113">
        <v>26301.07</v>
      </c>
      <c r="I1546" s="113">
        <v>0</v>
      </c>
      <c r="J1546" s="31">
        <v>26301.07</v>
      </c>
      <c r="K1546" s="32">
        <v>0</v>
      </c>
      <c r="L1546" s="113">
        <v>26301.07</v>
      </c>
      <c r="M1546" s="113">
        <v>0</v>
      </c>
      <c r="N1546" s="31">
        <v>28592.73</v>
      </c>
      <c r="O1546" s="32">
        <v>0</v>
      </c>
      <c r="P1546" s="113">
        <v>28592.73</v>
      </c>
      <c r="Q1546" s="113">
        <v>0</v>
      </c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1707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1707</v>
      </c>
      <c r="B1548" s="111" t="s">
        <v>1249</v>
      </c>
      <c r="C1548" s="112" t="s">
        <v>1250</v>
      </c>
      <c r="D1548" s="21">
        <f t="shared" si="26"/>
        <v>23832.780000000002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>
        <v>3972.13</v>
      </c>
      <c r="K1548" s="32">
        <v>0</v>
      </c>
      <c r="L1548" s="113">
        <v>3972.13</v>
      </c>
      <c r="M1548" s="113">
        <v>0</v>
      </c>
      <c r="N1548" s="31">
        <v>3972.13</v>
      </c>
      <c r="O1548" s="32">
        <v>0</v>
      </c>
      <c r="P1548" s="113">
        <v>3972.13</v>
      </c>
      <c r="Q1548" s="113">
        <v>0</v>
      </c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1707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1707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1707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1707</v>
      </c>
      <c r="B1552" s="111" t="s">
        <v>1647</v>
      </c>
      <c r="C1552" s="112" t="s">
        <v>1648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1707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1707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1707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1707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1707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1707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1707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1707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1707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1707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1707</v>
      </c>
      <c r="B1563" s="111" t="s">
        <v>1277</v>
      </c>
      <c r="C1563" s="112" t="s">
        <v>1278</v>
      </c>
      <c r="D1563" s="21">
        <f t="shared" si="26"/>
        <v>246424</v>
      </c>
      <c r="E1563" s="24">
        <f t="shared" si="26"/>
        <v>202814.2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>
        <v>30328.55</v>
      </c>
      <c r="K1563" s="32">
        <v>29788.55</v>
      </c>
      <c r="L1563" s="113">
        <v>41937</v>
      </c>
      <c r="M1563" s="113">
        <v>30328.55</v>
      </c>
      <c r="N1563" s="31">
        <v>42467</v>
      </c>
      <c r="O1563" s="32">
        <v>41937</v>
      </c>
      <c r="P1563" s="113">
        <v>43609.8</v>
      </c>
      <c r="Q1563" s="113">
        <v>42467</v>
      </c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1707</v>
      </c>
      <c r="B1564" s="111" t="s">
        <v>1279</v>
      </c>
      <c r="C1564" s="112" t="s">
        <v>1280</v>
      </c>
      <c r="D1564" s="21">
        <f t="shared" si="26"/>
        <v>303382.02</v>
      </c>
      <c r="E1564" s="24">
        <f t="shared" si="26"/>
        <v>262876.86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>
        <v>44353.51</v>
      </c>
      <c r="K1564" s="32">
        <v>50170.11</v>
      </c>
      <c r="L1564" s="113">
        <v>35096.559999999998</v>
      </c>
      <c r="M1564" s="113">
        <v>44353.51</v>
      </c>
      <c r="N1564" s="31">
        <v>36903.56</v>
      </c>
      <c r="O1564" s="32">
        <v>35096.559999999998</v>
      </c>
      <c r="P1564" s="113">
        <v>40505.160000000003</v>
      </c>
      <c r="Q1564" s="113">
        <v>36903.56</v>
      </c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1707</v>
      </c>
      <c r="B1565" s="111" t="s">
        <v>1649</v>
      </c>
      <c r="C1565" s="112" t="s">
        <v>1650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1707</v>
      </c>
      <c r="B1566" s="111" t="s">
        <v>1281</v>
      </c>
      <c r="C1566" s="112" t="s">
        <v>1282</v>
      </c>
      <c r="D1566" s="21">
        <f t="shared" si="26"/>
        <v>10782804.939999999</v>
      </c>
      <c r="E1566" s="24">
        <f t="shared" si="26"/>
        <v>9039365.8899999987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>
        <v>1582517.12</v>
      </c>
      <c r="K1566" s="32">
        <v>1472120</v>
      </c>
      <c r="L1566" s="113">
        <v>1643756.02</v>
      </c>
      <c r="M1566" s="113">
        <v>1582517.12</v>
      </c>
      <c r="N1566" s="31">
        <v>1686848.02</v>
      </c>
      <c r="O1566" s="32">
        <v>1643756.02</v>
      </c>
      <c r="P1566" s="113">
        <v>1743439.05</v>
      </c>
      <c r="Q1566" s="113">
        <v>1686848.02</v>
      </c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1707</v>
      </c>
      <c r="B1567" s="111" t="s">
        <v>1283</v>
      </c>
      <c r="C1567" s="112" t="s">
        <v>1651</v>
      </c>
      <c r="D1567" s="21">
        <f t="shared" si="26"/>
        <v>8233003.5099999998</v>
      </c>
      <c r="E1567" s="24">
        <f t="shared" si="26"/>
        <v>6870879.7400000002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>
        <v>1188191.1200000001</v>
      </c>
      <c r="K1567" s="32">
        <v>1091494.8999999999</v>
      </c>
      <c r="L1567" s="113">
        <v>1254159.1200000001</v>
      </c>
      <c r="M1567" s="113">
        <v>1188191.1200000001</v>
      </c>
      <c r="N1567" s="31">
        <v>1275023.97</v>
      </c>
      <c r="O1567" s="32">
        <v>1254159.1200000001</v>
      </c>
      <c r="P1567" s="113">
        <v>1362123.77</v>
      </c>
      <c r="Q1567" s="113">
        <v>1275023.97</v>
      </c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1707</v>
      </c>
      <c r="B1568" s="111" t="s">
        <v>1652</v>
      </c>
      <c r="C1568" s="112" t="s">
        <v>1653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1707</v>
      </c>
      <c r="B1569" s="111" t="s">
        <v>1654</v>
      </c>
      <c r="C1569" s="112" t="s">
        <v>1655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1707</v>
      </c>
      <c r="B1570" s="111" t="s">
        <v>1284</v>
      </c>
      <c r="C1570" s="112" t="s">
        <v>1285</v>
      </c>
      <c r="D1570" s="21">
        <f t="shared" si="26"/>
        <v>132594</v>
      </c>
      <c r="E1570" s="24">
        <f t="shared" si="26"/>
        <v>0</v>
      </c>
      <c r="F1570" s="104"/>
      <c r="G1570" s="104"/>
      <c r="H1570" s="113"/>
      <c r="I1570" s="113"/>
      <c r="J1570" s="31">
        <v>14217.5</v>
      </c>
      <c r="K1570" s="32">
        <v>0</v>
      </c>
      <c r="L1570" s="113">
        <v>24751</v>
      </c>
      <c r="M1570" s="113">
        <v>0</v>
      </c>
      <c r="N1570" s="31">
        <v>74064.5</v>
      </c>
      <c r="O1570" s="32">
        <v>0</v>
      </c>
      <c r="P1570" s="113">
        <v>19561</v>
      </c>
      <c r="Q1570" s="113">
        <v>0</v>
      </c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1707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1707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1707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1707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1707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1707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1707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1707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1707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1707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1707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1707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1707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1707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1707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1707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1707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1707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1707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1707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1707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1707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1707</v>
      </c>
      <c r="B1593" s="111" t="s">
        <v>1330</v>
      </c>
      <c r="C1593" s="112" t="s">
        <v>1656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1707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1707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1707</v>
      </c>
      <c r="B1596" s="111" t="s">
        <v>1335</v>
      </c>
      <c r="C1596" s="112" t="s">
        <v>1657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1707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1707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1707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1707</v>
      </c>
      <c r="B1600" s="111" t="s">
        <v>1342</v>
      </c>
      <c r="C1600" s="112" t="s">
        <v>1694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1707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1707</v>
      </c>
      <c r="B1602" s="111" t="s">
        <v>1345</v>
      </c>
      <c r="C1602" s="112" t="s">
        <v>1346</v>
      </c>
      <c r="D1602" s="21">
        <f t="shared" si="26"/>
        <v>163325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108000</v>
      </c>
      <c r="Q1602" s="113">
        <v>0</v>
      </c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1707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1707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1707</v>
      </c>
      <c r="B1605" s="111" t="s">
        <v>1351</v>
      </c>
      <c r="C1605" s="112" t="s">
        <v>1352</v>
      </c>
      <c r="D1605" s="21">
        <f t="shared" si="27"/>
        <v>83400</v>
      </c>
      <c r="E1605" s="24">
        <f t="shared" si="27"/>
        <v>0</v>
      </c>
      <c r="F1605" s="104"/>
      <c r="G1605" s="104"/>
      <c r="H1605" s="113"/>
      <c r="I1605" s="113"/>
      <c r="J1605" s="31">
        <v>18400</v>
      </c>
      <c r="K1605" s="32">
        <v>0</v>
      </c>
      <c r="L1605" s="113">
        <v>65000</v>
      </c>
      <c r="M1605" s="113">
        <v>0</v>
      </c>
      <c r="N1605" s="31">
        <v>0</v>
      </c>
      <c r="O1605" s="32">
        <v>0</v>
      </c>
      <c r="P1605" s="113">
        <v>0</v>
      </c>
      <c r="Q1605" s="113">
        <v>0</v>
      </c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1707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1707</v>
      </c>
      <c r="B1607" s="111" t="s">
        <v>1355</v>
      </c>
      <c r="C1607" s="112" t="s">
        <v>1658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1707</v>
      </c>
      <c r="B1608" s="111" t="s">
        <v>1356</v>
      </c>
      <c r="C1608" s="112" t="s">
        <v>1659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1707</v>
      </c>
      <c r="B1609" s="111" t="s">
        <v>1357</v>
      </c>
      <c r="C1609" s="112" t="s">
        <v>1660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1707</v>
      </c>
      <c r="B1610" s="111" t="s">
        <v>1358</v>
      </c>
      <c r="C1610" s="112" t="s">
        <v>1661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1707</v>
      </c>
      <c r="B1611" s="111" t="s">
        <v>1359</v>
      </c>
      <c r="C1611" s="112" t="s">
        <v>1662</v>
      </c>
      <c r="D1611" s="21">
        <f t="shared" si="27"/>
        <v>300000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>
        <v>300000</v>
      </c>
      <c r="M1611" s="105">
        <v>0</v>
      </c>
      <c r="N1611" s="106">
        <v>0</v>
      </c>
      <c r="O1611" s="107">
        <v>0</v>
      </c>
      <c r="P1611" s="113">
        <v>0</v>
      </c>
      <c r="Q1611" s="113">
        <v>0</v>
      </c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1707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27"/>
        <v>3057067.12</v>
      </c>
      <c r="E1613" s="24">
        <f t="shared" si="27"/>
        <v>3057067.12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>
        <v>729926.91</v>
      </c>
      <c r="K1613" s="32">
        <v>729926.91</v>
      </c>
      <c r="L1613" s="113">
        <v>786261.22</v>
      </c>
      <c r="M1613" s="113">
        <v>786261.22</v>
      </c>
      <c r="N1613" s="31">
        <v>755025.44</v>
      </c>
      <c r="O1613" s="32">
        <v>755025.44</v>
      </c>
      <c r="P1613" s="113">
        <v>285426.96000000002</v>
      </c>
      <c r="Q1613" s="113">
        <v>285426.96000000002</v>
      </c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1437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1438</v>
      </c>
      <c r="D1618" s="21">
        <f t="shared" si="27"/>
        <v>37000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37000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1439</v>
      </c>
      <c r="C1619" s="112" t="s">
        <v>1440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1441</v>
      </c>
      <c r="C1620" s="112" t="s">
        <v>1442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1443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1444</v>
      </c>
      <c r="D1623" s="21">
        <f t="shared" si="27"/>
        <v>1846150.44</v>
      </c>
      <c r="E1623" s="24">
        <f t="shared" si="27"/>
        <v>2140772.21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>
        <v>285790</v>
      </c>
      <c r="K1623" s="32">
        <v>285790</v>
      </c>
      <c r="L1623" s="113">
        <v>578590</v>
      </c>
      <c r="M1623" s="113">
        <v>578590</v>
      </c>
      <c r="N1623" s="31">
        <v>448049</v>
      </c>
      <c r="O1623" s="32">
        <v>448049</v>
      </c>
      <c r="P1623" s="113">
        <v>45678</v>
      </c>
      <c r="Q1623" s="113">
        <v>45678</v>
      </c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1445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1446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1698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1447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1448</v>
      </c>
      <c r="D1631" s="21">
        <f t="shared" si="27"/>
        <v>30840552.379999999</v>
      </c>
      <c r="E1631" s="24">
        <f t="shared" si="27"/>
        <v>29227960.809999999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>
        <v>3827011.39</v>
      </c>
      <c r="K1631" s="32">
        <v>6224932.3600000003</v>
      </c>
      <c r="L1631" s="113">
        <v>5650611.0099999998</v>
      </c>
      <c r="M1631" s="113">
        <v>5812473.2599999998</v>
      </c>
      <c r="N1631" s="31">
        <v>4923276.7300000004</v>
      </c>
      <c r="O1631" s="32">
        <v>3482640.65</v>
      </c>
      <c r="P1631" s="105">
        <v>5035541.93</v>
      </c>
      <c r="Q1631" s="105">
        <v>5928965.1200000001</v>
      </c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1449</v>
      </c>
      <c r="D1632" s="21">
        <f t="shared" si="27"/>
        <v>3101074.84</v>
      </c>
      <c r="E1632" s="24">
        <f t="shared" si="27"/>
        <v>2488476.88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>
        <v>431874.45</v>
      </c>
      <c r="K1632" s="32">
        <v>225763.12</v>
      </c>
      <c r="L1632" s="113">
        <v>745289.4</v>
      </c>
      <c r="M1632" s="113">
        <v>468351.15</v>
      </c>
      <c r="N1632" s="31">
        <v>569319.88</v>
      </c>
      <c r="O1632" s="32">
        <v>249950.25</v>
      </c>
      <c r="P1632" s="113">
        <v>568791.32999999996</v>
      </c>
      <c r="Q1632" s="113">
        <v>745342.58</v>
      </c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1450</v>
      </c>
      <c r="D1633" s="21">
        <f t="shared" si="27"/>
        <v>977534.28</v>
      </c>
      <c r="E1633" s="24">
        <f t="shared" si="27"/>
        <v>733500</v>
      </c>
      <c r="F1633" s="104">
        <v>733500</v>
      </c>
      <c r="G1633" s="104">
        <v>0</v>
      </c>
      <c r="H1633" s="113">
        <v>0</v>
      </c>
      <c r="I1633" s="113">
        <v>733500</v>
      </c>
      <c r="J1633" s="31">
        <v>135.28</v>
      </c>
      <c r="K1633" s="32">
        <v>0</v>
      </c>
      <c r="L1633" s="113">
        <v>0</v>
      </c>
      <c r="M1633" s="113">
        <v>0</v>
      </c>
      <c r="N1633" s="31">
        <v>243899</v>
      </c>
      <c r="O1633" s="32">
        <v>0</v>
      </c>
      <c r="P1633" s="113">
        <v>0</v>
      </c>
      <c r="Q1633" s="113">
        <v>0</v>
      </c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1451</v>
      </c>
      <c r="D1634" s="21">
        <f t="shared" si="27"/>
        <v>2048728.1</v>
      </c>
      <c r="E1634" s="24">
        <f t="shared" si="27"/>
        <v>1234533.18</v>
      </c>
      <c r="F1634" s="104">
        <v>0</v>
      </c>
      <c r="G1634" s="104">
        <v>0</v>
      </c>
      <c r="H1634" s="113">
        <v>0</v>
      </c>
      <c r="I1634" s="113">
        <v>175000</v>
      </c>
      <c r="J1634" s="31">
        <v>2048728.1</v>
      </c>
      <c r="K1634" s="32">
        <v>72242.179999999993</v>
      </c>
      <c r="L1634" s="113">
        <v>0</v>
      </c>
      <c r="M1634" s="113">
        <v>987291</v>
      </c>
      <c r="N1634" s="31">
        <v>0</v>
      </c>
      <c r="O1634" s="32">
        <v>0</v>
      </c>
      <c r="P1634" s="113">
        <v>0</v>
      </c>
      <c r="Q1634" s="113">
        <v>0</v>
      </c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1663</v>
      </c>
      <c r="D1635" s="21">
        <f t="shared" si="27"/>
        <v>53307.28</v>
      </c>
      <c r="E1635" s="24">
        <f t="shared" si="27"/>
        <v>0</v>
      </c>
      <c r="F1635" s="104">
        <v>10000</v>
      </c>
      <c r="G1635" s="104">
        <v>0</v>
      </c>
      <c r="H1635" s="105">
        <v>0</v>
      </c>
      <c r="I1635" s="105">
        <v>0</v>
      </c>
      <c r="J1635" s="106">
        <v>20507.28</v>
      </c>
      <c r="K1635" s="107">
        <v>0</v>
      </c>
      <c r="L1635" s="105">
        <v>5800</v>
      </c>
      <c r="M1635" s="105">
        <v>0</v>
      </c>
      <c r="N1635" s="106">
        <v>0</v>
      </c>
      <c r="O1635" s="107">
        <v>0</v>
      </c>
      <c r="P1635" s="113">
        <v>17000</v>
      </c>
      <c r="Q1635" s="113">
        <v>0</v>
      </c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1452</v>
      </c>
      <c r="D1638" s="21">
        <f t="shared" si="27"/>
        <v>553857</v>
      </c>
      <c r="E1638" s="24">
        <f t="shared" si="27"/>
        <v>487573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>
        <v>129510</v>
      </c>
      <c r="K1638" s="107">
        <v>60540</v>
      </c>
      <c r="L1638" s="105">
        <v>123886</v>
      </c>
      <c r="M1638" s="105">
        <v>27220</v>
      </c>
      <c r="N1638" s="106">
        <v>40878</v>
      </c>
      <c r="O1638" s="107">
        <v>53380</v>
      </c>
      <c r="P1638" s="113">
        <v>118951</v>
      </c>
      <c r="Q1638" s="113">
        <v>136238</v>
      </c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1453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1454</v>
      </c>
      <c r="D1640" s="21">
        <f t="shared" si="27"/>
        <v>2123400</v>
      </c>
      <c r="E1640" s="24">
        <f t="shared" si="27"/>
        <v>828475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>
        <v>344900</v>
      </c>
      <c r="K1640" s="32">
        <v>0</v>
      </c>
      <c r="L1640" s="113">
        <v>348100</v>
      </c>
      <c r="M1640" s="113">
        <v>381700</v>
      </c>
      <c r="N1640" s="31">
        <v>348100</v>
      </c>
      <c r="O1640" s="32">
        <v>296400</v>
      </c>
      <c r="P1640" s="113">
        <v>344900</v>
      </c>
      <c r="Q1640" s="113">
        <v>3000</v>
      </c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1455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1456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1457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1458</v>
      </c>
      <c r="C1644" s="112" t="s">
        <v>58</v>
      </c>
      <c r="D1644" s="21">
        <f t="shared" si="27"/>
        <v>0</v>
      </c>
      <c r="E1644" s="24">
        <f t="shared" si="27"/>
        <v>9270</v>
      </c>
      <c r="F1644" s="104">
        <v>0</v>
      </c>
      <c r="G1644" s="104">
        <v>0</v>
      </c>
      <c r="H1644" s="105">
        <v>0</v>
      </c>
      <c r="I1644" s="105">
        <v>0</v>
      </c>
      <c r="J1644" s="106">
        <v>0</v>
      </c>
      <c r="K1644" s="107">
        <v>9270</v>
      </c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1459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1460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1461</v>
      </c>
      <c r="C1647" s="112" t="s">
        <v>1462</v>
      </c>
      <c r="D1647" s="21">
        <f t="shared" si="27"/>
        <v>46600</v>
      </c>
      <c r="E1647" s="24">
        <f t="shared" si="27"/>
        <v>46550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>
        <v>6350</v>
      </c>
      <c r="K1647" s="32">
        <v>17100</v>
      </c>
      <c r="L1647" s="113">
        <v>6400</v>
      </c>
      <c r="M1647" s="113">
        <v>1000</v>
      </c>
      <c r="N1647" s="31">
        <v>10000</v>
      </c>
      <c r="O1647" s="32">
        <v>7750</v>
      </c>
      <c r="P1647" s="113">
        <v>5000</v>
      </c>
      <c r="Q1647" s="113">
        <v>0</v>
      </c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1463</v>
      </c>
      <c r="C1648" s="112" t="s">
        <v>67</v>
      </c>
      <c r="D1648" s="21">
        <f t="shared" si="27"/>
        <v>9671472.25</v>
      </c>
      <c r="E1648" s="24">
        <f t="shared" si="27"/>
        <v>9671472.25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>
        <v>1754292</v>
      </c>
      <c r="K1648" s="107">
        <v>1754292</v>
      </c>
      <c r="L1648" s="105">
        <v>1829487.75</v>
      </c>
      <c r="M1648" s="105">
        <v>1829487.75</v>
      </c>
      <c r="N1648" s="106">
        <v>1393345.5</v>
      </c>
      <c r="O1648" s="107">
        <v>1393345.5</v>
      </c>
      <c r="P1648" s="113">
        <v>1547409.25</v>
      </c>
      <c r="Q1648" s="113">
        <v>1547409.25</v>
      </c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1464</v>
      </c>
      <c r="C1649" s="112" t="s">
        <v>1465</v>
      </c>
      <c r="D1649" s="21">
        <f t="shared" si="27"/>
        <v>3685343</v>
      </c>
      <c r="E1649" s="24">
        <f t="shared" si="27"/>
        <v>2975215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>
        <v>736041.75</v>
      </c>
      <c r="K1649" s="32">
        <v>651628.5</v>
      </c>
      <c r="L1649" s="113">
        <v>567332.5</v>
      </c>
      <c r="M1649" s="113">
        <v>681454</v>
      </c>
      <c r="N1649" s="31">
        <v>543018.75</v>
      </c>
      <c r="O1649" s="32">
        <v>492714.75</v>
      </c>
      <c r="P1649" s="105">
        <v>655954.75</v>
      </c>
      <c r="Q1649" s="105">
        <v>571244</v>
      </c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1466</v>
      </c>
      <c r="C1650" s="112" t="s">
        <v>1467</v>
      </c>
      <c r="D1650" s="21">
        <f t="shared" si="27"/>
        <v>229184</v>
      </c>
      <c r="E1650" s="24">
        <f t="shared" si="27"/>
        <v>212799.75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>
        <v>30970.75</v>
      </c>
      <c r="K1650" s="32">
        <v>32001.25</v>
      </c>
      <c r="L1650" s="113">
        <v>35025.5</v>
      </c>
      <c r="M1650" s="113">
        <v>14691.5</v>
      </c>
      <c r="N1650" s="31">
        <v>24490.25</v>
      </c>
      <c r="O1650" s="32">
        <v>21548</v>
      </c>
      <c r="P1650" s="113">
        <v>65331.5</v>
      </c>
      <c r="Q1650" s="113">
        <v>47196.5</v>
      </c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1468</v>
      </c>
      <c r="C1651" s="112" t="s">
        <v>1469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1470</v>
      </c>
      <c r="C1652" s="112" t="s">
        <v>68</v>
      </c>
      <c r="D1652" s="21">
        <f t="shared" si="27"/>
        <v>624287.75</v>
      </c>
      <c r="E1652" s="24">
        <f t="shared" si="27"/>
        <v>624287.75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>
        <v>74568.25</v>
      </c>
      <c r="K1652" s="107">
        <v>74568.25</v>
      </c>
      <c r="L1652" s="105">
        <v>107258.5</v>
      </c>
      <c r="M1652" s="105">
        <v>107258.5</v>
      </c>
      <c r="N1652" s="106">
        <v>99968</v>
      </c>
      <c r="O1652" s="107">
        <v>99968</v>
      </c>
      <c r="P1652" s="113">
        <v>203574.75</v>
      </c>
      <c r="Q1652" s="113">
        <v>203574.75</v>
      </c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1471</v>
      </c>
      <c r="C1653" s="112" t="s">
        <v>1472</v>
      </c>
      <c r="D1653" s="21">
        <f t="shared" si="27"/>
        <v>243379.65</v>
      </c>
      <c r="E1653" s="24">
        <f t="shared" si="27"/>
        <v>220720.15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>
        <v>44675.25</v>
      </c>
      <c r="K1653" s="107">
        <v>48422</v>
      </c>
      <c r="L1653" s="105">
        <v>33601.25</v>
      </c>
      <c r="M1653" s="105">
        <v>28425.25</v>
      </c>
      <c r="N1653" s="106">
        <v>39397.5</v>
      </c>
      <c r="O1653" s="107">
        <v>37585</v>
      </c>
      <c r="P1653" s="105">
        <v>88843</v>
      </c>
      <c r="Q1653" s="105">
        <v>85764.75</v>
      </c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1473</v>
      </c>
      <c r="C1654" s="112" t="s">
        <v>1474</v>
      </c>
      <c r="D1654" s="21">
        <f t="shared" si="27"/>
        <v>23763.86</v>
      </c>
      <c r="E1654" s="24">
        <f t="shared" si="27"/>
        <v>23763.86</v>
      </c>
      <c r="F1654" s="104"/>
      <c r="G1654" s="104"/>
      <c r="H1654" s="105">
        <v>5038.05</v>
      </c>
      <c r="I1654" s="105">
        <v>5038.05</v>
      </c>
      <c r="J1654" s="106">
        <v>13863.81</v>
      </c>
      <c r="K1654" s="107">
        <v>13863.81</v>
      </c>
      <c r="L1654" s="105">
        <v>515</v>
      </c>
      <c r="M1654" s="105">
        <v>515</v>
      </c>
      <c r="N1654" s="106">
        <v>3820</v>
      </c>
      <c r="O1654" s="107">
        <v>3820</v>
      </c>
      <c r="P1654" s="105">
        <v>527</v>
      </c>
      <c r="Q1654" s="105">
        <v>527</v>
      </c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1475</v>
      </c>
      <c r="C1655" s="112" t="s">
        <v>1476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1477</v>
      </c>
      <c r="C1656" s="112" t="s">
        <v>1478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1479</v>
      </c>
      <c r="C1657" s="112" t="s">
        <v>1480</v>
      </c>
      <c r="D1657" s="21">
        <f t="shared" si="27"/>
        <v>4974.72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4974.72</v>
      </c>
      <c r="Q1657" s="113">
        <v>0</v>
      </c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1481</v>
      </c>
      <c r="C1658" s="112" t="s">
        <v>1482</v>
      </c>
      <c r="D1658" s="21">
        <f t="shared" si="27"/>
        <v>465109</v>
      </c>
      <c r="E1658" s="24">
        <f t="shared" si="27"/>
        <v>649379.80000000005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>
        <v>93245.75</v>
      </c>
      <c r="K1658" s="32">
        <v>589452.03</v>
      </c>
      <c r="L1658" s="113">
        <v>80616.25</v>
      </c>
      <c r="M1658" s="113">
        <v>22316.27</v>
      </c>
      <c r="N1658" s="31">
        <v>66647</v>
      </c>
      <c r="O1658" s="32">
        <v>8017.02</v>
      </c>
      <c r="P1658" s="113">
        <v>64184.25</v>
      </c>
      <c r="Q1658" s="113">
        <v>8337.77</v>
      </c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1483</v>
      </c>
      <c r="C1659" s="112" t="s">
        <v>1484</v>
      </c>
      <c r="D1659" s="21">
        <f t="shared" si="27"/>
        <v>132597.5</v>
      </c>
      <c r="E1659" s="24">
        <f t="shared" si="27"/>
        <v>246862.06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>
        <v>45234.5</v>
      </c>
      <c r="K1659" s="32">
        <v>218292.37</v>
      </c>
      <c r="L1659" s="113">
        <v>23086.25</v>
      </c>
      <c r="M1659" s="113">
        <v>8451.0400000000009</v>
      </c>
      <c r="N1659" s="31">
        <v>2442.75</v>
      </c>
      <c r="O1659" s="32">
        <v>0</v>
      </c>
      <c r="P1659" s="113">
        <v>5423.5</v>
      </c>
      <c r="Q1659" s="113">
        <v>0</v>
      </c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1485</v>
      </c>
      <c r="C1660" s="112" t="s">
        <v>1486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1487</v>
      </c>
      <c r="C1661" s="112" t="s">
        <v>1488</v>
      </c>
      <c r="D1661" s="21">
        <f t="shared" si="27"/>
        <v>6256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>
        <v>6256</v>
      </c>
      <c r="M1661" s="105">
        <v>0</v>
      </c>
      <c r="N1661" s="106">
        <v>0</v>
      </c>
      <c r="O1661" s="107">
        <v>0</v>
      </c>
      <c r="P1661" s="105">
        <v>0</v>
      </c>
      <c r="Q1661" s="105">
        <v>0</v>
      </c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1489</v>
      </c>
      <c r="C1662" s="112" t="s">
        <v>1490</v>
      </c>
      <c r="D1662" s="21">
        <f t="shared" si="27"/>
        <v>116096.5</v>
      </c>
      <c r="E1662" s="24">
        <f t="shared" si="27"/>
        <v>133899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>
        <v>32285</v>
      </c>
      <c r="K1662" s="32">
        <v>47256.5</v>
      </c>
      <c r="L1662" s="113">
        <v>19777.5</v>
      </c>
      <c r="M1662" s="113">
        <v>27157</v>
      </c>
      <c r="N1662" s="31">
        <v>18634</v>
      </c>
      <c r="O1662" s="32">
        <v>15356</v>
      </c>
      <c r="P1662" s="105">
        <v>17799</v>
      </c>
      <c r="Q1662" s="105">
        <v>27992</v>
      </c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1491</v>
      </c>
      <c r="C1663" s="112" t="s">
        <v>70</v>
      </c>
      <c r="D1663" s="21">
        <f t="shared" si="27"/>
        <v>30638</v>
      </c>
      <c r="E1663" s="24">
        <f t="shared" si="27"/>
        <v>37635.25</v>
      </c>
      <c r="F1663" s="104">
        <v>0</v>
      </c>
      <c r="G1663" s="104">
        <v>0</v>
      </c>
      <c r="H1663" s="113">
        <v>7091</v>
      </c>
      <c r="I1663" s="113">
        <v>0</v>
      </c>
      <c r="J1663" s="31">
        <v>0</v>
      </c>
      <c r="K1663" s="32">
        <v>14088.25</v>
      </c>
      <c r="L1663" s="113">
        <v>14554.75</v>
      </c>
      <c r="M1663" s="113">
        <v>6166</v>
      </c>
      <c r="N1663" s="31">
        <v>8992.25</v>
      </c>
      <c r="O1663" s="32">
        <v>0</v>
      </c>
      <c r="P1663" s="113">
        <v>0</v>
      </c>
      <c r="Q1663" s="113">
        <v>17381</v>
      </c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1492</v>
      </c>
      <c r="C1664" s="112" t="s">
        <v>1493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1494</v>
      </c>
      <c r="C1665" s="112" t="s">
        <v>1495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1496</v>
      </c>
      <c r="C1666" s="112" t="s">
        <v>71</v>
      </c>
      <c r="D1666" s="21">
        <f t="shared" si="27"/>
        <v>1868216</v>
      </c>
      <c r="E1666" s="24">
        <f t="shared" si="27"/>
        <v>1683193.25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>
        <v>348728.75</v>
      </c>
      <c r="K1666" s="107">
        <v>148657.25</v>
      </c>
      <c r="L1666" s="105">
        <v>307448.25</v>
      </c>
      <c r="M1666" s="105">
        <v>1511</v>
      </c>
      <c r="N1666" s="106">
        <v>288353.25</v>
      </c>
      <c r="O1666" s="107">
        <v>3855</v>
      </c>
      <c r="P1666" s="113">
        <v>321832.75</v>
      </c>
      <c r="Q1666" s="113">
        <v>973439.75</v>
      </c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1497</v>
      </c>
      <c r="C1667" s="112" t="s">
        <v>1498</v>
      </c>
      <c r="D1667" s="21">
        <f t="shared" si="27"/>
        <v>373779.25</v>
      </c>
      <c r="E1667" s="24">
        <f t="shared" si="27"/>
        <v>129500.99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>
        <v>21131.25</v>
      </c>
      <c r="K1667" s="107">
        <v>50712.23</v>
      </c>
      <c r="L1667" s="105">
        <v>38430.25</v>
      </c>
      <c r="M1667" s="105">
        <v>0</v>
      </c>
      <c r="N1667" s="106">
        <v>32066</v>
      </c>
      <c r="O1667" s="107">
        <v>0</v>
      </c>
      <c r="P1667" s="105">
        <v>37189.25</v>
      </c>
      <c r="Q1667" s="105">
        <v>10973.49</v>
      </c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1499</v>
      </c>
      <c r="C1668" s="112" t="s">
        <v>1500</v>
      </c>
      <c r="D1668" s="21">
        <f t="shared" ref="D1668:E1731" si="28">F1668+H1668+J1668+L1668+N1668+P1668+R1668+T1668+V1668+X1668+Z1668+AB1668</f>
        <v>70919.75</v>
      </c>
      <c r="E1668" s="24">
        <f t="shared" si="28"/>
        <v>70919.75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>
        <v>19025.75</v>
      </c>
      <c r="K1668" s="32">
        <v>19025.75</v>
      </c>
      <c r="L1668" s="113">
        <v>3742</v>
      </c>
      <c r="M1668" s="113">
        <v>3742</v>
      </c>
      <c r="N1668" s="31">
        <v>21144.25</v>
      </c>
      <c r="O1668" s="32">
        <v>21144.25</v>
      </c>
      <c r="P1668" s="105">
        <v>3158.5</v>
      </c>
      <c r="Q1668" s="105">
        <v>3158.5</v>
      </c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1501</v>
      </c>
      <c r="C1669" s="112" t="s">
        <v>1502</v>
      </c>
      <c r="D1669" s="21">
        <f t="shared" si="28"/>
        <v>27603.5</v>
      </c>
      <c r="E1669" s="24">
        <f t="shared" si="28"/>
        <v>27603.5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>
        <v>9440</v>
      </c>
      <c r="K1669" s="32">
        <v>9440</v>
      </c>
      <c r="L1669" s="113"/>
      <c r="M1669" s="113"/>
      <c r="N1669" s="31">
        <v>2277.25</v>
      </c>
      <c r="O1669" s="32">
        <v>2277.25</v>
      </c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1503</v>
      </c>
      <c r="C1670" s="112" t="s">
        <v>1504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1505</v>
      </c>
      <c r="C1671" s="112" t="s">
        <v>1506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1507</v>
      </c>
      <c r="C1672" s="112" t="s">
        <v>1664</v>
      </c>
      <c r="D1672" s="21">
        <f t="shared" si="28"/>
        <v>34857.040000000001</v>
      </c>
      <c r="E1672" s="24">
        <f t="shared" si="28"/>
        <v>23683.919999999998</v>
      </c>
      <c r="F1672" s="104"/>
      <c r="G1672" s="104"/>
      <c r="H1672" s="113">
        <v>11114.16</v>
      </c>
      <c r="I1672" s="113">
        <v>0</v>
      </c>
      <c r="J1672" s="31">
        <v>0</v>
      </c>
      <c r="K1672" s="32">
        <v>11114.16</v>
      </c>
      <c r="L1672" s="113"/>
      <c r="M1672" s="113"/>
      <c r="N1672" s="31">
        <v>12569.76</v>
      </c>
      <c r="O1672" s="32">
        <v>12569.76</v>
      </c>
      <c r="P1672" s="113">
        <v>11173.12</v>
      </c>
      <c r="Q1672" s="113">
        <v>0</v>
      </c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1508</v>
      </c>
      <c r="C1673" s="112" t="s">
        <v>1509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1510</v>
      </c>
      <c r="C1674" s="112" t="s">
        <v>1511</v>
      </c>
      <c r="D1674" s="21">
        <f t="shared" si="28"/>
        <v>114519.25</v>
      </c>
      <c r="E1674" s="24">
        <f t="shared" si="28"/>
        <v>114519.25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>
        <v>20653.75</v>
      </c>
      <c r="K1674" s="32">
        <v>20653.75</v>
      </c>
      <c r="L1674" s="113">
        <v>20634.5</v>
      </c>
      <c r="M1674" s="113">
        <v>20634.5</v>
      </c>
      <c r="N1674" s="31">
        <v>23630.25</v>
      </c>
      <c r="O1674" s="32">
        <v>23630.25</v>
      </c>
      <c r="P1674" s="113">
        <v>21339.25</v>
      </c>
      <c r="Q1674" s="113">
        <v>21339.25</v>
      </c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1512</v>
      </c>
      <c r="C1675" s="112" t="s">
        <v>1513</v>
      </c>
      <c r="D1675" s="21">
        <f t="shared" si="28"/>
        <v>206</v>
      </c>
      <c r="E1675" s="24">
        <f t="shared" si="28"/>
        <v>0</v>
      </c>
      <c r="F1675" s="104"/>
      <c r="G1675" s="104"/>
      <c r="H1675" s="105"/>
      <c r="I1675" s="105"/>
      <c r="J1675" s="106">
        <v>76</v>
      </c>
      <c r="K1675" s="107">
        <v>0</v>
      </c>
      <c r="L1675" s="105">
        <v>0</v>
      </c>
      <c r="M1675" s="105">
        <v>0</v>
      </c>
      <c r="N1675" s="106">
        <v>0</v>
      </c>
      <c r="O1675" s="107">
        <v>0</v>
      </c>
      <c r="P1675" s="113">
        <v>130</v>
      </c>
      <c r="Q1675" s="113">
        <v>0</v>
      </c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1514</v>
      </c>
      <c r="C1676" s="112" t="s">
        <v>1515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1516</v>
      </c>
      <c r="C1677" s="112" t="s">
        <v>1517</v>
      </c>
      <c r="D1677" s="21">
        <f t="shared" si="28"/>
        <v>31902.25</v>
      </c>
      <c r="E1677" s="24">
        <f t="shared" si="28"/>
        <v>39375.29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>
        <v>1503.25</v>
      </c>
      <c r="K1677" s="107">
        <v>21425.75</v>
      </c>
      <c r="L1677" s="105">
        <v>0</v>
      </c>
      <c r="M1677" s="105">
        <v>281.05</v>
      </c>
      <c r="N1677" s="106">
        <v>1521.75</v>
      </c>
      <c r="O1677" s="107">
        <v>3802.45</v>
      </c>
      <c r="P1677" s="105">
        <v>6491.5</v>
      </c>
      <c r="Q1677" s="105">
        <v>0</v>
      </c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1518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1519</v>
      </c>
      <c r="C1679" s="112" t="s">
        <v>1520</v>
      </c>
      <c r="D1679" s="21">
        <f t="shared" si="28"/>
        <v>127470</v>
      </c>
      <c r="E1679" s="24">
        <f t="shared" si="28"/>
        <v>126410</v>
      </c>
      <c r="F1679" s="104">
        <v>0</v>
      </c>
      <c r="G1679" s="104">
        <v>0</v>
      </c>
      <c r="H1679" s="113">
        <v>118590</v>
      </c>
      <c r="I1679" s="113">
        <v>0</v>
      </c>
      <c r="J1679" s="31">
        <v>7570</v>
      </c>
      <c r="K1679" s="32">
        <v>0</v>
      </c>
      <c r="L1679" s="113">
        <v>860</v>
      </c>
      <c r="M1679" s="113">
        <v>119110</v>
      </c>
      <c r="N1679" s="31">
        <v>410</v>
      </c>
      <c r="O1679" s="32">
        <v>0</v>
      </c>
      <c r="P1679" s="105">
        <v>40</v>
      </c>
      <c r="Q1679" s="105">
        <v>7300</v>
      </c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1521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1522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1523</v>
      </c>
      <c r="C1682" s="112" t="s">
        <v>1524</v>
      </c>
      <c r="D1682" s="21">
        <f t="shared" si="28"/>
        <v>46235.5</v>
      </c>
      <c r="E1682" s="24">
        <f t="shared" si="28"/>
        <v>15449.5</v>
      </c>
      <c r="F1682" s="104">
        <v>3868.5</v>
      </c>
      <c r="G1682" s="104">
        <v>0</v>
      </c>
      <c r="H1682" s="113">
        <v>13989.5</v>
      </c>
      <c r="I1682" s="113">
        <v>0</v>
      </c>
      <c r="J1682" s="31">
        <v>13157</v>
      </c>
      <c r="K1682" s="32">
        <v>9589.25</v>
      </c>
      <c r="L1682" s="113">
        <v>4589.25</v>
      </c>
      <c r="M1682" s="113">
        <v>0</v>
      </c>
      <c r="N1682" s="31">
        <v>6103.75</v>
      </c>
      <c r="O1682" s="32">
        <v>5860.25</v>
      </c>
      <c r="P1682" s="105">
        <v>4527.5</v>
      </c>
      <c r="Q1682" s="105">
        <v>0</v>
      </c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1525</v>
      </c>
      <c r="C1683" s="112" t="s">
        <v>1526</v>
      </c>
      <c r="D1683" s="21">
        <f t="shared" si="28"/>
        <v>26930.5</v>
      </c>
      <c r="E1683" s="24">
        <f t="shared" si="28"/>
        <v>133699</v>
      </c>
      <c r="F1683" s="104">
        <v>132.5</v>
      </c>
      <c r="G1683" s="104">
        <v>0</v>
      </c>
      <c r="H1683" s="105">
        <v>26163.25</v>
      </c>
      <c r="I1683" s="105">
        <v>0</v>
      </c>
      <c r="J1683" s="106">
        <v>0</v>
      </c>
      <c r="K1683" s="107">
        <v>130033</v>
      </c>
      <c r="L1683" s="105">
        <v>634.75</v>
      </c>
      <c r="M1683" s="105">
        <v>0</v>
      </c>
      <c r="N1683" s="106">
        <v>0</v>
      </c>
      <c r="O1683" s="107">
        <v>3666</v>
      </c>
      <c r="P1683" s="113">
        <v>0</v>
      </c>
      <c r="Q1683" s="113">
        <v>0</v>
      </c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1527</v>
      </c>
      <c r="C1684" s="112" t="s">
        <v>1528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1529</v>
      </c>
      <c r="C1685" s="112" t="s">
        <v>1530</v>
      </c>
      <c r="D1685" s="21">
        <f t="shared" si="28"/>
        <v>6268.25</v>
      </c>
      <c r="E1685" s="24">
        <f t="shared" si="28"/>
        <v>5110</v>
      </c>
      <c r="F1685" s="104"/>
      <c r="G1685" s="104"/>
      <c r="H1685" s="105"/>
      <c r="I1685" s="105"/>
      <c r="J1685" s="106"/>
      <c r="K1685" s="107"/>
      <c r="L1685" s="105">
        <v>5110</v>
      </c>
      <c r="M1685" s="105">
        <v>3251.5</v>
      </c>
      <c r="N1685" s="106">
        <v>1158.25</v>
      </c>
      <c r="O1685" s="107">
        <v>1858.5</v>
      </c>
      <c r="P1685" s="113">
        <v>0</v>
      </c>
      <c r="Q1685" s="113">
        <v>0</v>
      </c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1531</v>
      </c>
      <c r="C1686" s="112" t="s">
        <v>1532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1533</v>
      </c>
      <c r="C1687" s="112" t="s">
        <v>1534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1535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1536</v>
      </c>
      <c r="C1689" s="112" t="s">
        <v>1537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1538</v>
      </c>
      <c r="C1690" s="112" t="s">
        <v>1539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1540</v>
      </c>
      <c r="C1691" s="112" t="s">
        <v>1541</v>
      </c>
      <c r="D1691" s="21">
        <f t="shared" si="28"/>
        <v>59425</v>
      </c>
      <c r="E1691" s="24">
        <f t="shared" si="28"/>
        <v>61188.75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>
        <v>12385</v>
      </c>
      <c r="K1691" s="32">
        <v>7882</v>
      </c>
      <c r="L1691" s="113">
        <v>13171</v>
      </c>
      <c r="M1691" s="113">
        <v>11963</v>
      </c>
      <c r="N1691" s="31">
        <v>17700</v>
      </c>
      <c r="O1691" s="32">
        <v>5571</v>
      </c>
      <c r="P1691" s="105">
        <v>8755.5</v>
      </c>
      <c r="Q1691" s="105">
        <v>16410</v>
      </c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1542</v>
      </c>
      <c r="C1692" s="112" t="s">
        <v>1543</v>
      </c>
      <c r="D1692" s="21">
        <f t="shared" si="28"/>
        <v>114444.25</v>
      </c>
      <c r="E1692" s="24">
        <f t="shared" si="28"/>
        <v>110392.5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>
        <v>0</v>
      </c>
      <c r="K1692" s="107">
        <v>6797.75</v>
      </c>
      <c r="L1692" s="105">
        <v>11668.75</v>
      </c>
      <c r="M1692" s="105">
        <v>8771</v>
      </c>
      <c r="N1692" s="106">
        <v>19729.75</v>
      </c>
      <c r="O1692" s="107">
        <v>2897.75</v>
      </c>
      <c r="P1692" s="113">
        <v>15867.75</v>
      </c>
      <c r="Q1692" s="113">
        <v>1906.25</v>
      </c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1544</v>
      </c>
      <c r="C1693" s="112" t="s">
        <v>1545</v>
      </c>
      <c r="D1693" s="21">
        <f t="shared" si="28"/>
        <v>371920.25</v>
      </c>
      <c r="E1693" s="24">
        <f t="shared" si="28"/>
        <v>301316.25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>
        <v>68130</v>
      </c>
      <c r="K1693" s="32">
        <v>159</v>
      </c>
      <c r="L1693" s="113">
        <v>64536.25</v>
      </c>
      <c r="M1693" s="113">
        <v>204378.5</v>
      </c>
      <c r="N1693" s="31">
        <v>50170.25</v>
      </c>
      <c r="O1693" s="32">
        <v>64755.25</v>
      </c>
      <c r="P1693" s="105">
        <v>61657.75</v>
      </c>
      <c r="Q1693" s="105">
        <v>31924.5</v>
      </c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1546</v>
      </c>
      <c r="C1694" s="112" t="s">
        <v>1547</v>
      </c>
      <c r="D1694" s="21">
        <f t="shared" si="28"/>
        <v>74868.25</v>
      </c>
      <c r="E1694" s="24">
        <f t="shared" si="28"/>
        <v>61161.770000000004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>
        <v>10190.25</v>
      </c>
      <c r="K1694" s="32">
        <v>1609.62</v>
      </c>
      <c r="L1694" s="113">
        <v>12225.5</v>
      </c>
      <c r="M1694" s="113">
        <v>37500.19</v>
      </c>
      <c r="N1694" s="31">
        <v>19179</v>
      </c>
      <c r="O1694" s="32">
        <v>6602.33</v>
      </c>
      <c r="P1694" s="113">
        <v>0</v>
      </c>
      <c r="Q1694" s="113">
        <v>13873.44</v>
      </c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1548</v>
      </c>
      <c r="C1695" s="112" t="s">
        <v>1549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1550</v>
      </c>
      <c r="C1696" s="112" t="s">
        <v>1551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1552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1553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>
        <v>0</v>
      </c>
      <c r="K1698" s="32">
        <v>0</v>
      </c>
      <c r="L1698" s="113">
        <v>0</v>
      </c>
      <c r="M1698" s="113">
        <v>0</v>
      </c>
      <c r="N1698" s="31">
        <v>0</v>
      </c>
      <c r="O1698" s="32">
        <v>0</v>
      </c>
      <c r="P1698" s="113">
        <v>0</v>
      </c>
      <c r="Q1698" s="113">
        <v>0</v>
      </c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1554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1555</v>
      </c>
      <c r="D1701" s="21">
        <f t="shared" si="28"/>
        <v>106690.54000000001</v>
      </c>
      <c r="E1701" s="24">
        <f t="shared" si="28"/>
        <v>35434.400000000001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>
        <v>15116.58</v>
      </c>
      <c r="K1701" s="107">
        <v>4316.6499999999996</v>
      </c>
      <c r="L1701" s="105">
        <v>264</v>
      </c>
      <c r="M1701" s="105">
        <v>7866.27</v>
      </c>
      <c r="N1701" s="106">
        <v>14712.12</v>
      </c>
      <c r="O1701" s="107">
        <v>264</v>
      </c>
      <c r="P1701" s="113">
        <v>40917.07</v>
      </c>
      <c r="Q1701" s="113">
        <v>14712.12</v>
      </c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1556</v>
      </c>
      <c r="D1702" s="21">
        <f t="shared" si="28"/>
        <v>5454993.3300000001</v>
      </c>
      <c r="E1702" s="24">
        <f t="shared" si="28"/>
        <v>2713249.25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>
        <v>0</v>
      </c>
      <c r="K1702" s="107">
        <v>405374.75</v>
      </c>
      <c r="L1702" s="105">
        <v>0</v>
      </c>
      <c r="M1702" s="105">
        <v>469947</v>
      </c>
      <c r="N1702" s="106">
        <v>0</v>
      </c>
      <c r="O1702" s="107">
        <v>1741</v>
      </c>
      <c r="P1702" s="105">
        <v>46816.5</v>
      </c>
      <c r="Q1702" s="105">
        <v>1089778.25</v>
      </c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1557</v>
      </c>
      <c r="D1703" s="21">
        <f t="shared" si="28"/>
        <v>1513271.8699999999</v>
      </c>
      <c r="E1703" s="24">
        <f t="shared" si="28"/>
        <v>1517955.91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>
        <v>384929.87</v>
      </c>
      <c r="K1703" s="32">
        <v>393391.99</v>
      </c>
      <c r="L1703" s="113">
        <v>291833.75</v>
      </c>
      <c r="M1703" s="113">
        <v>291833.75</v>
      </c>
      <c r="N1703" s="31">
        <v>259855.2</v>
      </c>
      <c r="O1703" s="32">
        <v>259855.2</v>
      </c>
      <c r="P1703" s="105">
        <v>297995.76</v>
      </c>
      <c r="Q1703" s="105">
        <v>297995.76</v>
      </c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1558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1559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1560</v>
      </c>
      <c r="C1706" s="112" t="s">
        <v>1561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1562</v>
      </c>
      <c r="D1707" s="21">
        <f t="shared" si="28"/>
        <v>653482.44000000006</v>
      </c>
      <c r="E1707" s="24">
        <f t="shared" si="28"/>
        <v>682729.14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>
        <v>110769.76</v>
      </c>
      <c r="K1707" s="32">
        <v>114159.13</v>
      </c>
      <c r="L1707" s="113">
        <v>114159.13</v>
      </c>
      <c r="M1707" s="113">
        <v>118518.91</v>
      </c>
      <c r="N1707" s="31">
        <v>118518.91</v>
      </c>
      <c r="O1707" s="32">
        <v>118750.24</v>
      </c>
      <c r="P1707" s="113">
        <v>118750.24</v>
      </c>
      <c r="Q1707" s="113">
        <v>123051.36</v>
      </c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1563</v>
      </c>
      <c r="D1708" s="21">
        <f t="shared" si="28"/>
        <v>814263.06</v>
      </c>
      <c r="E1708" s="24">
        <f t="shared" si="28"/>
        <v>712832.98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>
        <v>206161.64</v>
      </c>
      <c r="K1708" s="32">
        <v>82630.289999999994</v>
      </c>
      <c r="L1708" s="113">
        <v>82630.289999999994</v>
      </c>
      <c r="M1708" s="113">
        <v>83233.3</v>
      </c>
      <c r="N1708" s="31">
        <v>83233.3</v>
      </c>
      <c r="O1708" s="32">
        <v>79750.600000000006</v>
      </c>
      <c r="P1708" s="113">
        <v>79750.600000000006</v>
      </c>
      <c r="Q1708" s="113">
        <v>79750.600000000006</v>
      </c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1699</v>
      </c>
      <c r="C1709" s="112" t="s">
        <v>1564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1700</v>
      </c>
      <c r="C1710" s="112" t="s">
        <v>1665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1565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28"/>
        <v>3260659.12</v>
      </c>
      <c r="E1720" s="24">
        <f t="shared" si="28"/>
        <v>3367066.05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>
        <v>401546.21</v>
      </c>
      <c r="K1720" s="32">
        <v>855034.55</v>
      </c>
      <c r="L1720" s="113">
        <v>743337.04</v>
      </c>
      <c r="M1720" s="113">
        <v>647835.12</v>
      </c>
      <c r="N1720" s="31">
        <v>426697.56</v>
      </c>
      <c r="O1720" s="32">
        <v>417857.27</v>
      </c>
      <c r="P1720" s="113">
        <v>358748.01</v>
      </c>
      <c r="Q1720" s="113">
        <v>704062.22</v>
      </c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28"/>
        <v>47250</v>
      </c>
      <c r="E1721" s="24">
        <f t="shared" si="28"/>
        <v>72472.5</v>
      </c>
      <c r="F1721" s="104">
        <v>0</v>
      </c>
      <c r="G1721" s="104">
        <v>5425</v>
      </c>
      <c r="H1721" s="113">
        <v>0</v>
      </c>
      <c r="I1721" s="113">
        <v>2275</v>
      </c>
      <c r="J1721" s="31">
        <v>27250</v>
      </c>
      <c r="K1721" s="32">
        <v>9165</v>
      </c>
      <c r="L1721" s="113">
        <v>0</v>
      </c>
      <c r="M1721" s="113">
        <v>34400</v>
      </c>
      <c r="N1721" s="31">
        <v>0</v>
      </c>
      <c r="O1721" s="32">
        <v>5605</v>
      </c>
      <c r="P1721" s="113">
        <v>20000</v>
      </c>
      <c r="Q1721" s="113">
        <v>15602.5</v>
      </c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28"/>
        <v>999820.31</v>
      </c>
      <c r="E1722" s="24">
        <f t="shared" si="28"/>
        <v>1017770.3500000001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>
        <v>175225</v>
      </c>
      <c r="K1722" s="32">
        <v>171372.59</v>
      </c>
      <c r="L1722" s="113">
        <v>195795</v>
      </c>
      <c r="M1722" s="113">
        <v>231527.4</v>
      </c>
      <c r="N1722" s="31">
        <v>77060</v>
      </c>
      <c r="O1722" s="32">
        <v>189284.7</v>
      </c>
      <c r="P1722" s="113">
        <v>271315.31</v>
      </c>
      <c r="Q1722" s="113">
        <v>188544.75</v>
      </c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28"/>
        <v>1374286.3</v>
      </c>
      <c r="E1723" s="24">
        <f t="shared" si="28"/>
        <v>1388699.3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>
        <v>238660</v>
      </c>
      <c r="K1723" s="32">
        <v>258632.52</v>
      </c>
      <c r="L1723" s="113">
        <v>386837.5</v>
      </c>
      <c r="M1723" s="113">
        <v>315214.44</v>
      </c>
      <c r="N1723" s="31">
        <v>189250</v>
      </c>
      <c r="O1723" s="32">
        <v>245495.6</v>
      </c>
      <c r="P1723" s="113">
        <v>153020</v>
      </c>
      <c r="Q1723" s="113">
        <v>100354</v>
      </c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28"/>
        <v>25320</v>
      </c>
      <c r="E1724" s="24">
        <f t="shared" si="28"/>
        <v>54766</v>
      </c>
      <c r="F1724" s="104">
        <v>0</v>
      </c>
      <c r="G1724" s="104">
        <v>18947</v>
      </c>
      <c r="H1724" s="105">
        <v>0</v>
      </c>
      <c r="I1724" s="105">
        <v>2970</v>
      </c>
      <c r="J1724" s="106">
        <v>25320</v>
      </c>
      <c r="K1724" s="107">
        <v>17703</v>
      </c>
      <c r="L1724" s="105">
        <v>0</v>
      </c>
      <c r="M1724" s="105">
        <v>4840</v>
      </c>
      <c r="N1724" s="106">
        <v>0</v>
      </c>
      <c r="O1724" s="107">
        <v>7778</v>
      </c>
      <c r="P1724" s="113">
        <v>0</v>
      </c>
      <c r="Q1724" s="113">
        <v>2528</v>
      </c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28"/>
        <v>176037.5</v>
      </c>
      <c r="E1725" s="24">
        <f t="shared" si="28"/>
        <v>171967.2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>
        <v>21560</v>
      </c>
      <c r="K1725" s="107">
        <v>22598.2</v>
      </c>
      <c r="L1725" s="105">
        <v>53899</v>
      </c>
      <c r="M1725" s="105">
        <v>57085.4</v>
      </c>
      <c r="N1725" s="106">
        <v>33105</v>
      </c>
      <c r="O1725" s="107">
        <v>36747</v>
      </c>
      <c r="P1725" s="105">
        <v>46598.5</v>
      </c>
      <c r="Q1725" s="105">
        <v>20555.5</v>
      </c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28"/>
        <v>12240</v>
      </c>
      <c r="E1726" s="24">
        <f t="shared" si="28"/>
        <v>12240</v>
      </c>
      <c r="F1726" s="104">
        <v>3980</v>
      </c>
      <c r="G1726" s="104">
        <v>3980</v>
      </c>
      <c r="H1726" s="113">
        <v>1540</v>
      </c>
      <c r="I1726" s="113">
        <v>1540</v>
      </c>
      <c r="J1726" s="31">
        <v>2070</v>
      </c>
      <c r="K1726" s="32">
        <v>2070</v>
      </c>
      <c r="L1726" s="113">
        <v>2000</v>
      </c>
      <c r="M1726" s="113">
        <v>2000</v>
      </c>
      <c r="N1726" s="31">
        <v>1250</v>
      </c>
      <c r="O1726" s="32">
        <v>1250</v>
      </c>
      <c r="P1726" s="105">
        <v>1400</v>
      </c>
      <c r="Q1726" s="105">
        <v>1400</v>
      </c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28"/>
        <v>165675</v>
      </c>
      <c r="E1728" s="24">
        <f t="shared" si="28"/>
        <v>152262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>
        <v>19960</v>
      </c>
      <c r="K1728" s="32">
        <v>14804.17</v>
      </c>
      <c r="L1728" s="113">
        <v>6545</v>
      </c>
      <c r="M1728" s="113">
        <v>14096.5</v>
      </c>
      <c r="N1728" s="31">
        <v>21130</v>
      </c>
      <c r="O1728" s="32">
        <v>7757.33</v>
      </c>
      <c r="P1728" s="105">
        <v>107250</v>
      </c>
      <c r="Q1728" s="105">
        <v>102551.33</v>
      </c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28"/>
        <v>9350</v>
      </c>
      <c r="E1729" s="24">
        <f t="shared" si="28"/>
        <v>9350</v>
      </c>
      <c r="F1729" s="104"/>
      <c r="G1729" s="104"/>
      <c r="H1729" s="105"/>
      <c r="I1729" s="105"/>
      <c r="J1729" s="106"/>
      <c r="K1729" s="107"/>
      <c r="L1729" s="105"/>
      <c r="M1729" s="105"/>
      <c r="N1729" s="106">
        <v>9350</v>
      </c>
      <c r="O1729" s="107">
        <v>9350</v>
      </c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28"/>
        <v>93840.2</v>
      </c>
      <c r="E1730" s="24">
        <f t="shared" si="28"/>
        <v>93840.2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>
        <v>15833.6</v>
      </c>
      <c r="K1730" s="107">
        <v>15833.6</v>
      </c>
      <c r="L1730" s="105">
        <v>14360</v>
      </c>
      <c r="M1730" s="105">
        <v>14360</v>
      </c>
      <c r="N1730" s="106">
        <v>12962.6</v>
      </c>
      <c r="O1730" s="107">
        <v>12962.6</v>
      </c>
      <c r="P1730" s="105">
        <v>19424</v>
      </c>
      <c r="Q1730" s="105">
        <v>19424</v>
      </c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si="28"/>
        <v>15210</v>
      </c>
      <c r="E1731" s="24">
        <f t="shared" si="28"/>
        <v>15210</v>
      </c>
      <c r="F1731" s="104"/>
      <c r="G1731" s="104"/>
      <c r="H1731" s="105">
        <v>5815</v>
      </c>
      <c r="I1731" s="105">
        <v>5815</v>
      </c>
      <c r="J1731" s="106">
        <v>1600</v>
      </c>
      <c r="K1731" s="107">
        <v>1600</v>
      </c>
      <c r="L1731" s="105">
        <v>3695</v>
      </c>
      <c r="M1731" s="105">
        <v>3695</v>
      </c>
      <c r="N1731" s="106">
        <v>4100</v>
      </c>
      <c r="O1731" s="107">
        <v>4100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29"/>
        <v>207810</v>
      </c>
      <c r="E1733" s="24">
        <f t="shared" si="30"/>
        <v>155600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>
        <v>1200</v>
      </c>
      <c r="K1733" s="107">
        <v>39270</v>
      </c>
      <c r="L1733" s="105">
        <v>2700</v>
      </c>
      <c r="M1733" s="105">
        <v>25390</v>
      </c>
      <c r="N1733" s="106">
        <v>40350</v>
      </c>
      <c r="O1733" s="107">
        <v>24760</v>
      </c>
      <c r="P1733" s="113">
        <v>35700</v>
      </c>
      <c r="Q1733" s="113">
        <v>20590</v>
      </c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29"/>
        <v>147300</v>
      </c>
      <c r="E1734" s="24">
        <f t="shared" si="30"/>
        <v>96414</v>
      </c>
      <c r="F1734" s="104">
        <v>0</v>
      </c>
      <c r="G1734" s="104">
        <v>0</v>
      </c>
      <c r="H1734" s="105">
        <v>0</v>
      </c>
      <c r="I1734" s="105">
        <v>565</v>
      </c>
      <c r="J1734" s="106">
        <v>56715</v>
      </c>
      <c r="K1734" s="107">
        <v>31110</v>
      </c>
      <c r="L1734" s="105">
        <v>19600</v>
      </c>
      <c r="M1734" s="105">
        <v>12652</v>
      </c>
      <c r="N1734" s="106">
        <v>0</v>
      </c>
      <c r="O1734" s="107">
        <v>11957</v>
      </c>
      <c r="P1734" s="105">
        <v>70985</v>
      </c>
      <c r="Q1734" s="105">
        <v>40130</v>
      </c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29"/>
        <v>26342</v>
      </c>
      <c r="E1735" s="24">
        <f t="shared" si="30"/>
        <v>26342</v>
      </c>
      <c r="F1735" s="104"/>
      <c r="G1735" s="104"/>
      <c r="H1735" s="105"/>
      <c r="I1735" s="105"/>
      <c r="J1735" s="106">
        <v>16937</v>
      </c>
      <c r="K1735" s="107">
        <v>16937</v>
      </c>
      <c r="L1735" s="105">
        <v>1735</v>
      </c>
      <c r="M1735" s="105">
        <v>1735</v>
      </c>
      <c r="N1735" s="106">
        <v>7670</v>
      </c>
      <c r="O1735" s="107">
        <v>7670</v>
      </c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29"/>
        <v>2400</v>
      </c>
      <c r="E1736" s="24">
        <f t="shared" si="30"/>
        <v>2400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>
        <v>2400</v>
      </c>
      <c r="Q1736" s="105">
        <v>2400</v>
      </c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7926</v>
      </c>
      <c r="E1737" s="24">
        <f t="shared" si="31"/>
        <v>7926</v>
      </c>
      <c r="F1737" s="104">
        <v>1322</v>
      </c>
      <c r="G1737" s="104">
        <v>1322</v>
      </c>
      <c r="H1737" s="105">
        <v>1271</v>
      </c>
      <c r="I1737" s="105">
        <v>1271</v>
      </c>
      <c r="J1737" s="106">
        <v>2120</v>
      </c>
      <c r="K1737" s="107">
        <v>2120</v>
      </c>
      <c r="L1737" s="105">
        <v>1520</v>
      </c>
      <c r="M1737" s="105">
        <v>1520</v>
      </c>
      <c r="N1737" s="106">
        <v>821</v>
      </c>
      <c r="O1737" s="107">
        <v>821</v>
      </c>
      <c r="P1737" s="105">
        <v>872</v>
      </c>
      <c r="Q1737" s="105">
        <v>872</v>
      </c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89981.139999999985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>
        <v>0</v>
      </c>
      <c r="K1746" s="107">
        <v>12854.45</v>
      </c>
      <c r="L1746" s="105">
        <v>0</v>
      </c>
      <c r="M1746" s="105">
        <v>12854.45</v>
      </c>
      <c r="N1746" s="106">
        <v>0</v>
      </c>
      <c r="O1746" s="107">
        <v>12854.45</v>
      </c>
      <c r="P1746" s="105">
        <v>0</v>
      </c>
      <c r="Q1746" s="105">
        <v>12854.45</v>
      </c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81076.610000000015</v>
      </c>
      <c r="F1749" s="104">
        <v>0</v>
      </c>
      <c r="G1749" s="104">
        <v>47276.66</v>
      </c>
      <c r="H1749" s="105">
        <v>0</v>
      </c>
      <c r="I1749" s="105">
        <v>6699.99</v>
      </c>
      <c r="J1749" s="106">
        <v>0</v>
      </c>
      <c r="K1749" s="107">
        <v>6699.99</v>
      </c>
      <c r="L1749" s="105">
        <v>0</v>
      </c>
      <c r="M1749" s="105">
        <v>6699.99</v>
      </c>
      <c r="N1749" s="106">
        <v>0</v>
      </c>
      <c r="O1749" s="107">
        <v>6699.99</v>
      </c>
      <c r="P1749" s="113">
        <v>0</v>
      </c>
      <c r="Q1749" s="113">
        <v>6999.99</v>
      </c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>
        <v>0</v>
      </c>
      <c r="K1773" s="32">
        <v>0</v>
      </c>
      <c r="L1773" s="113">
        <v>0</v>
      </c>
      <c r="M1773" s="113">
        <v>0</v>
      </c>
      <c r="N1773" s="31">
        <v>0</v>
      </c>
      <c r="O1773" s="32">
        <v>0</v>
      </c>
      <c r="P1773" s="105">
        <v>0</v>
      </c>
      <c r="Q1773" s="105">
        <v>0</v>
      </c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>
        <v>0</v>
      </c>
      <c r="Q1778" s="113">
        <v>0</v>
      </c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30984</v>
      </c>
      <c r="F1784" s="104">
        <v>0</v>
      </c>
      <c r="G1784" s="104">
        <v>5164</v>
      </c>
      <c r="H1784" s="113">
        <v>0</v>
      </c>
      <c r="I1784" s="113">
        <v>5164</v>
      </c>
      <c r="J1784" s="31">
        <v>0</v>
      </c>
      <c r="K1784" s="32">
        <v>5164</v>
      </c>
      <c r="L1784" s="113">
        <v>0</v>
      </c>
      <c r="M1784" s="113">
        <v>5164</v>
      </c>
      <c r="N1784" s="31">
        <v>0</v>
      </c>
      <c r="O1784" s="32">
        <v>5164</v>
      </c>
      <c r="P1784" s="113">
        <v>0</v>
      </c>
      <c r="Q1784" s="113">
        <v>5164</v>
      </c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73986.48</v>
      </c>
      <c r="F1786" s="104">
        <v>0</v>
      </c>
      <c r="G1786" s="104">
        <v>12331.08</v>
      </c>
      <c r="H1786" s="113">
        <v>0</v>
      </c>
      <c r="I1786" s="113">
        <v>12331.08</v>
      </c>
      <c r="J1786" s="31">
        <v>0</v>
      </c>
      <c r="K1786" s="32">
        <v>12331.08</v>
      </c>
      <c r="L1786" s="113">
        <v>0</v>
      </c>
      <c r="M1786" s="113">
        <v>12331.08</v>
      </c>
      <c r="N1786" s="31">
        <v>0</v>
      </c>
      <c r="O1786" s="32">
        <v>12331.08</v>
      </c>
      <c r="P1786" s="113">
        <v>0</v>
      </c>
      <c r="Q1786" s="113">
        <v>12331.08</v>
      </c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3756.8399999999997</v>
      </c>
      <c r="F1787" s="104">
        <v>0</v>
      </c>
      <c r="G1787" s="104">
        <v>626.14</v>
      </c>
      <c r="H1787" s="113">
        <v>0</v>
      </c>
      <c r="I1787" s="113">
        <v>626.14</v>
      </c>
      <c r="J1787" s="31">
        <v>0</v>
      </c>
      <c r="K1787" s="32">
        <v>626.14</v>
      </c>
      <c r="L1787" s="113">
        <v>0</v>
      </c>
      <c r="M1787" s="113">
        <v>626.14</v>
      </c>
      <c r="N1787" s="31">
        <v>0</v>
      </c>
      <c r="O1787" s="32">
        <v>626.14</v>
      </c>
      <c r="P1787" s="113">
        <v>0</v>
      </c>
      <c r="Q1787" s="113">
        <v>626.14</v>
      </c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1566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1567</v>
      </c>
      <c r="D1789" s="21">
        <f t="shared" si="31"/>
        <v>0</v>
      </c>
      <c r="E1789" s="24">
        <f t="shared" si="31"/>
        <v>23333.280000000002</v>
      </c>
      <c r="F1789" s="104">
        <v>0</v>
      </c>
      <c r="G1789" s="104">
        <v>3888.88</v>
      </c>
      <c r="H1789" s="113">
        <v>0</v>
      </c>
      <c r="I1789" s="113">
        <v>3888.88</v>
      </c>
      <c r="J1789" s="31">
        <v>0</v>
      </c>
      <c r="K1789" s="32">
        <v>3888.88</v>
      </c>
      <c r="L1789" s="113">
        <v>0</v>
      </c>
      <c r="M1789" s="113">
        <v>3888.88</v>
      </c>
      <c r="N1789" s="31">
        <v>0</v>
      </c>
      <c r="O1789" s="32">
        <v>3888.88</v>
      </c>
      <c r="P1789" s="113">
        <v>0</v>
      </c>
      <c r="Q1789" s="113">
        <v>3888.88</v>
      </c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11966.640000000001</v>
      </c>
      <c r="F1790" s="104">
        <v>0</v>
      </c>
      <c r="G1790" s="104">
        <v>1994.44</v>
      </c>
      <c r="H1790" s="113">
        <v>0</v>
      </c>
      <c r="I1790" s="113">
        <v>1994.44</v>
      </c>
      <c r="J1790" s="31">
        <v>0</v>
      </c>
      <c r="K1790" s="32">
        <v>1994.44</v>
      </c>
      <c r="L1790" s="113">
        <v>0</v>
      </c>
      <c r="M1790" s="113">
        <v>1994.44</v>
      </c>
      <c r="N1790" s="31">
        <v>0</v>
      </c>
      <c r="O1790" s="32">
        <v>1994.44</v>
      </c>
      <c r="P1790" s="113">
        <v>0</v>
      </c>
      <c r="Q1790" s="113">
        <v>1994.44</v>
      </c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132691.92000000001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>
        <v>0</v>
      </c>
      <c r="K1796" s="107">
        <v>22115.32</v>
      </c>
      <c r="L1796" s="105">
        <v>0</v>
      </c>
      <c r="M1796" s="105">
        <v>22115.32</v>
      </c>
      <c r="N1796" s="106">
        <v>0</v>
      </c>
      <c r="O1796" s="107">
        <v>22115.32</v>
      </c>
      <c r="P1796" s="105">
        <v>0</v>
      </c>
      <c r="Q1796" s="105">
        <v>22115.32</v>
      </c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7957.5</v>
      </c>
      <c r="F1802" s="104">
        <v>0</v>
      </c>
      <c r="G1802" s="104">
        <v>1326.25</v>
      </c>
      <c r="H1802" s="105">
        <v>0</v>
      </c>
      <c r="I1802" s="105">
        <v>1326.25</v>
      </c>
      <c r="J1802" s="106">
        <v>0</v>
      </c>
      <c r="K1802" s="107">
        <v>1326.25</v>
      </c>
      <c r="L1802" s="105">
        <v>0</v>
      </c>
      <c r="M1802" s="105">
        <v>1326.25</v>
      </c>
      <c r="N1802" s="106">
        <v>0</v>
      </c>
      <c r="O1802" s="107">
        <v>1326.25</v>
      </c>
      <c r="P1802" s="105">
        <v>0</v>
      </c>
      <c r="Q1802" s="105">
        <v>1326.25</v>
      </c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0</v>
      </c>
      <c r="Q1812" s="113">
        <v>0</v>
      </c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706654.05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>
        <v>0</v>
      </c>
      <c r="K1814" s="32">
        <v>138025.53</v>
      </c>
      <c r="L1814" s="113">
        <v>0</v>
      </c>
      <c r="M1814" s="113">
        <v>97525.82</v>
      </c>
      <c r="N1814" s="31">
        <v>0</v>
      </c>
      <c r="O1814" s="32">
        <v>97525.82</v>
      </c>
      <c r="P1814" s="105">
        <v>0</v>
      </c>
      <c r="Q1814" s="105">
        <v>97525.82</v>
      </c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1568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1569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1570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1571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0</v>
      </c>
      <c r="Q1836" s="113">
        <v>0</v>
      </c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32"/>
        <v>75600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75600</v>
      </c>
      <c r="O1839" s="32">
        <v>0</v>
      </c>
      <c r="P1839" s="113">
        <v>0</v>
      </c>
      <c r="Q1839" s="113">
        <v>0</v>
      </c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0</v>
      </c>
      <c r="Q1840" s="113">
        <v>0</v>
      </c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32"/>
        <v>466616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>
        <v>150000</v>
      </c>
      <c r="K1842" s="32">
        <v>0</v>
      </c>
      <c r="L1842" s="113">
        <v>11616</v>
      </c>
      <c r="M1842" s="113">
        <v>0</v>
      </c>
      <c r="N1842" s="31">
        <v>130000</v>
      </c>
      <c r="O1842" s="32">
        <v>0</v>
      </c>
      <c r="P1842" s="113">
        <v>0</v>
      </c>
      <c r="Q1842" s="113">
        <v>0</v>
      </c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32"/>
        <v>60000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16000</v>
      </c>
      <c r="K1843" s="107">
        <v>0</v>
      </c>
      <c r="L1843" s="105">
        <v>0</v>
      </c>
      <c r="M1843" s="105">
        <v>0</v>
      </c>
      <c r="N1843" s="106">
        <v>44000</v>
      </c>
      <c r="O1843" s="107">
        <v>0</v>
      </c>
      <c r="P1843" s="113">
        <v>0</v>
      </c>
      <c r="Q1843" s="113">
        <v>0</v>
      </c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32"/>
        <v>12900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12900</v>
      </c>
      <c r="O1844" s="107">
        <v>0</v>
      </c>
      <c r="P1844" s="105">
        <v>0</v>
      </c>
      <c r="Q1844" s="105">
        <v>0</v>
      </c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54922.32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>
        <v>0</v>
      </c>
      <c r="K1846" s="107">
        <v>9153.7199999999993</v>
      </c>
      <c r="L1846" s="105">
        <v>0</v>
      </c>
      <c r="M1846" s="105">
        <v>9153.7199999999993</v>
      </c>
      <c r="N1846" s="106">
        <v>0</v>
      </c>
      <c r="O1846" s="107">
        <v>9153.7199999999993</v>
      </c>
      <c r="P1846" s="105">
        <v>0</v>
      </c>
      <c r="Q1846" s="105">
        <v>9153.7199999999993</v>
      </c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1689.5099999999998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>
        <v>0</v>
      </c>
      <c r="K1848" s="107">
        <v>281.62</v>
      </c>
      <c r="L1848" s="105">
        <v>0</v>
      </c>
      <c r="M1848" s="105">
        <v>281.62</v>
      </c>
      <c r="N1848" s="106">
        <v>0</v>
      </c>
      <c r="O1848" s="107">
        <v>281.62</v>
      </c>
      <c r="P1848" s="105">
        <v>0</v>
      </c>
      <c r="Q1848" s="105">
        <v>281.62</v>
      </c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37527.800000000003</v>
      </c>
      <c r="F1849" s="104">
        <v>0</v>
      </c>
      <c r="G1849" s="104">
        <v>6291.01</v>
      </c>
      <c r="H1849" s="113">
        <v>0</v>
      </c>
      <c r="I1849" s="113">
        <v>6291.01</v>
      </c>
      <c r="J1849" s="31">
        <v>0</v>
      </c>
      <c r="K1849" s="32">
        <v>6291.01</v>
      </c>
      <c r="L1849" s="113">
        <v>0</v>
      </c>
      <c r="M1849" s="113">
        <v>6291.01</v>
      </c>
      <c r="N1849" s="31">
        <v>0</v>
      </c>
      <c r="O1849" s="32">
        <v>7550.93</v>
      </c>
      <c r="P1849" s="105">
        <v>0</v>
      </c>
      <c r="Q1849" s="105">
        <v>4812.83</v>
      </c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4458.4800000000005</v>
      </c>
      <c r="F1850" s="104">
        <v>0</v>
      </c>
      <c r="G1850" s="104">
        <v>743.08</v>
      </c>
      <c r="H1850" s="113">
        <v>0</v>
      </c>
      <c r="I1850" s="113">
        <v>743.08</v>
      </c>
      <c r="J1850" s="31">
        <v>0</v>
      </c>
      <c r="K1850" s="32">
        <v>743.08</v>
      </c>
      <c r="L1850" s="113">
        <v>0</v>
      </c>
      <c r="M1850" s="113">
        <v>743.08</v>
      </c>
      <c r="N1850" s="31">
        <v>0</v>
      </c>
      <c r="O1850" s="32">
        <v>743.08</v>
      </c>
      <c r="P1850" s="113">
        <v>0</v>
      </c>
      <c r="Q1850" s="113">
        <v>743.08</v>
      </c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521879.37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>
        <v>0</v>
      </c>
      <c r="K1852" s="107">
        <v>86772</v>
      </c>
      <c r="L1852" s="105">
        <v>0</v>
      </c>
      <c r="M1852" s="105">
        <v>86965.58</v>
      </c>
      <c r="N1852" s="106">
        <v>0</v>
      </c>
      <c r="O1852" s="107">
        <v>86965.58</v>
      </c>
      <c r="P1852" s="113">
        <v>0</v>
      </c>
      <c r="Q1852" s="113">
        <v>91298.86</v>
      </c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133374.39000000001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>
        <v>0</v>
      </c>
      <c r="K1853" s="107">
        <v>21655</v>
      </c>
      <c r="L1853" s="105">
        <v>0</v>
      </c>
      <c r="M1853" s="105">
        <v>21655</v>
      </c>
      <c r="N1853" s="106">
        <v>0</v>
      </c>
      <c r="O1853" s="107">
        <v>24766.06</v>
      </c>
      <c r="P1853" s="105">
        <v>0</v>
      </c>
      <c r="Q1853" s="105">
        <v>22877.17</v>
      </c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13281.400000000001</v>
      </c>
      <c r="F1854" s="104">
        <v>0</v>
      </c>
      <c r="G1854" s="104">
        <v>2094.13</v>
      </c>
      <c r="H1854" s="113">
        <v>0</v>
      </c>
      <c r="I1854" s="113">
        <v>2094.13</v>
      </c>
      <c r="J1854" s="31">
        <v>0</v>
      </c>
      <c r="K1854" s="32">
        <v>2094.13</v>
      </c>
      <c r="L1854" s="113">
        <v>0</v>
      </c>
      <c r="M1854" s="113">
        <v>2094.13</v>
      </c>
      <c r="N1854" s="31">
        <v>0</v>
      </c>
      <c r="O1854" s="32">
        <v>2452.44</v>
      </c>
      <c r="P1854" s="105">
        <v>0</v>
      </c>
      <c r="Q1854" s="105">
        <v>2452.44</v>
      </c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33"/>
        <v>90000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90000</v>
      </c>
      <c r="O1861" s="107">
        <v>0</v>
      </c>
      <c r="P1861" s="113">
        <v>0</v>
      </c>
      <c r="Q1861" s="113">
        <v>0</v>
      </c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4999.9399999999996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2499.9699999999998</v>
      </c>
      <c r="P1863" s="113">
        <v>0</v>
      </c>
      <c r="Q1863" s="113">
        <v>2499.9699999999998</v>
      </c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33"/>
        <v>733500</v>
      </c>
      <c r="E1867" s="24">
        <f t="shared" si="33"/>
        <v>0</v>
      </c>
      <c r="F1867" s="104"/>
      <c r="G1867" s="104"/>
      <c r="H1867" s="113">
        <v>733500</v>
      </c>
      <c r="I1867" s="113">
        <v>0</v>
      </c>
      <c r="J1867" s="31">
        <v>0</v>
      </c>
      <c r="K1867" s="32">
        <v>0</v>
      </c>
      <c r="L1867" s="113">
        <v>0</v>
      </c>
      <c r="M1867" s="113">
        <v>0</v>
      </c>
      <c r="N1867" s="31">
        <v>0</v>
      </c>
      <c r="O1867" s="32">
        <v>0</v>
      </c>
      <c r="P1867" s="113">
        <v>0</v>
      </c>
      <c r="Q1867" s="113">
        <v>0</v>
      </c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1572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1666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1667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1573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1668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1574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1575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1576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1577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33"/>
        <v>2803737.4200000004</v>
      </c>
      <c r="E1888" s="24">
        <f t="shared" si="33"/>
        <v>2528282.77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>
        <v>390454.41</v>
      </c>
      <c r="K1888" s="32">
        <v>204182.74</v>
      </c>
      <c r="L1888" s="113">
        <v>1404781.79</v>
      </c>
      <c r="M1888" s="113">
        <v>674078.8</v>
      </c>
      <c r="N1888" s="31">
        <v>57048.12</v>
      </c>
      <c r="O1888" s="32">
        <v>340015.39</v>
      </c>
      <c r="P1888" s="105">
        <v>579487.6</v>
      </c>
      <c r="Q1888" s="105">
        <v>189017.60000000001</v>
      </c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33"/>
        <v>1245465</v>
      </c>
      <c r="E1889" s="24">
        <f t="shared" si="33"/>
        <v>1007263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>
        <v>269225</v>
      </c>
      <c r="K1889" s="32">
        <v>175225</v>
      </c>
      <c r="L1889" s="113">
        <v>608645</v>
      </c>
      <c r="M1889" s="113">
        <v>195795</v>
      </c>
      <c r="N1889" s="31">
        <v>154675</v>
      </c>
      <c r="O1889" s="32">
        <v>77060</v>
      </c>
      <c r="P1889" s="113">
        <v>161070</v>
      </c>
      <c r="Q1889" s="113">
        <v>267758</v>
      </c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33"/>
        <v>1882861</v>
      </c>
      <c r="E1890" s="24">
        <f t="shared" si="33"/>
        <v>1374286.3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>
        <v>1086495</v>
      </c>
      <c r="K1890" s="32">
        <v>238660</v>
      </c>
      <c r="L1890" s="113">
        <v>63696</v>
      </c>
      <c r="M1890" s="113">
        <v>386837.5</v>
      </c>
      <c r="N1890" s="31">
        <v>619000</v>
      </c>
      <c r="O1890" s="32">
        <v>189250</v>
      </c>
      <c r="P1890" s="113">
        <v>73770</v>
      </c>
      <c r="Q1890" s="113">
        <v>153020</v>
      </c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33"/>
        <v>814842.2</v>
      </c>
      <c r="E1891" s="24">
        <f t="shared" si="33"/>
        <v>680167.2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>
        <v>103014.6</v>
      </c>
      <c r="K1891" s="32">
        <v>114315.6</v>
      </c>
      <c r="L1891" s="113">
        <v>121514</v>
      </c>
      <c r="M1891" s="113">
        <v>50635</v>
      </c>
      <c r="N1891" s="31">
        <v>261772.6</v>
      </c>
      <c r="O1891" s="32">
        <v>96812.6</v>
      </c>
      <c r="P1891" s="113">
        <v>20620</v>
      </c>
      <c r="Q1891" s="113">
        <v>237159</v>
      </c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33"/>
        <v>760288.68</v>
      </c>
      <c r="E1892" s="24">
        <f t="shared" si="33"/>
        <v>738352.51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>
        <v>168175</v>
      </c>
      <c r="K1892" s="32">
        <v>124667.55</v>
      </c>
      <c r="L1892" s="113">
        <v>87882.55</v>
      </c>
      <c r="M1892" s="113">
        <v>112504</v>
      </c>
      <c r="N1892" s="31">
        <v>120632</v>
      </c>
      <c r="O1892" s="32">
        <v>129446.96</v>
      </c>
      <c r="P1892" s="113">
        <v>108125.13</v>
      </c>
      <c r="Q1892" s="113">
        <v>140508</v>
      </c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33"/>
        <v>1520515</v>
      </c>
      <c r="E1893" s="24">
        <f t="shared" si="33"/>
        <v>1540880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>
        <v>63350</v>
      </c>
      <c r="K1893" s="32">
        <v>16000</v>
      </c>
      <c r="L1893" s="113">
        <v>30500</v>
      </c>
      <c r="M1893" s="113">
        <v>14180</v>
      </c>
      <c r="N1893" s="31">
        <v>21270</v>
      </c>
      <c r="O1893" s="32">
        <v>292800</v>
      </c>
      <c r="P1893" s="113">
        <v>210300</v>
      </c>
      <c r="Q1893" s="113">
        <v>34600</v>
      </c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1701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1701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47250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27250</v>
      </c>
      <c r="L1897" s="113">
        <v>0</v>
      </c>
      <c r="M1897" s="113">
        <v>0</v>
      </c>
      <c r="N1897" s="31">
        <v>0</v>
      </c>
      <c r="O1897" s="32">
        <v>0</v>
      </c>
      <c r="P1897" s="105">
        <v>0</v>
      </c>
      <c r="Q1897" s="105">
        <v>20000</v>
      </c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33"/>
        <v>246899.13</v>
      </c>
      <c r="E1898" s="24">
        <f t="shared" si="33"/>
        <v>176037.5</v>
      </c>
      <c r="F1898" s="104">
        <v>0</v>
      </c>
      <c r="G1898" s="104">
        <v>0</v>
      </c>
      <c r="H1898" s="105">
        <v>0</v>
      </c>
      <c r="I1898" s="105">
        <v>20875</v>
      </c>
      <c r="J1898" s="106">
        <v>0</v>
      </c>
      <c r="K1898" s="107">
        <v>21560</v>
      </c>
      <c r="L1898" s="105">
        <v>94071.55</v>
      </c>
      <c r="M1898" s="105">
        <v>53899</v>
      </c>
      <c r="N1898" s="106">
        <v>56382.58</v>
      </c>
      <c r="O1898" s="107">
        <v>33105</v>
      </c>
      <c r="P1898" s="113">
        <v>96445</v>
      </c>
      <c r="Q1898" s="113">
        <v>46598.5</v>
      </c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33"/>
        <v>120421</v>
      </c>
      <c r="E1899" s="24">
        <f t="shared" si="33"/>
        <v>25320</v>
      </c>
      <c r="F1899" s="104">
        <v>0</v>
      </c>
      <c r="G1899" s="104">
        <v>0</v>
      </c>
      <c r="H1899" s="105">
        <v>13750</v>
      </c>
      <c r="I1899" s="105">
        <v>0</v>
      </c>
      <c r="J1899" s="106">
        <v>0</v>
      </c>
      <c r="K1899" s="107">
        <v>25320</v>
      </c>
      <c r="L1899" s="105">
        <v>106671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1578</v>
      </c>
      <c r="D1901" s="21">
        <f t="shared" si="33"/>
        <v>403825</v>
      </c>
      <c r="E1901" s="24">
        <f t="shared" si="33"/>
        <v>414013</v>
      </c>
      <c r="F1901" s="104">
        <v>69750</v>
      </c>
      <c r="G1901" s="104">
        <v>145523</v>
      </c>
      <c r="H1901" s="105">
        <v>0</v>
      </c>
      <c r="I1901" s="105">
        <v>97262</v>
      </c>
      <c r="J1901" s="106">
        <v>150650</v>
      </c>
      <c r="K1901" s="107">
        <v>49338.5</v>
      </c>
      <c r="L1901" s="105">
        <v>10300</v>
      </c>
      <c r="M1901" s="105">
        <v>55655.5</v>
      </c>
      <c r="N1901" s="106">
        <v>11300</v>
      </c>
      <c r="O1901" s="107">
        <v>27770</v>
      </c>
      <c r="P1901" s="113">
        <v>161825</v>
      </c>
      <c r="Q1901" s="113">
        <v>38464</v>
      </c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1579</v>
      </c>
      <c r="D1902" s="21">
        <f t="shared" si="33"/>
        <v>275500</v>
      </c>
      <c r="E1902" s="24">
        <f t="shared" si="33"/>
        <v>119350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>
        <v>0</v>
      </c>
      <c r="K1902" s="107">
        <v>0</v>
      </c>
      <c r="L1902" s="105">
        <v>182550</v>
      </c>
      <c r="M1902" s="105">
        <v>89950</v>
      </c>
      <c r="N1902" s="106">
        <v>0</v>
      </c>
      <c r="O1902" s="107">
        <v>0</v>
      </c>
      <c r="P1902" s="105">
        <v>0</v>
      </c>
      <c r="Q1902" s="105">
        <v>0</v>
      </c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1580</v>
      </c>
      <c r="C1905" s="112" t="s">
        <v>1581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33"/>
        <v>336616</v>
      </c>
      <c r="E1906" s="24">
        <f t="shared" si="33"/>
        <v>831616</v>
      </c>
      <c r="F1906" s="104">
        <v>0</v>
      </c>
      <c r="G1906" s="104">
        <v>175000</v>
      </c>
      <c r="H1906" s="113">
        <v>175000</v>
      </c>
      <c r="I1906" s="113">
        <v>0</v>
      </c>
      <c r="J1906" s="31">
        <v>0</v>
      </c>
      <c r="K1906" s="32">
        <v>150000</v>
      </c>
      <c r="L1906" s="113">
        <v>161616</v>
      </c>
      <c r="M1906" s="113">
        <v>11616</v>
      </c>
      <c r="N1906" s="31">
        <v>0</v>
      </c>
      <c r="O1906" s="32">
        <v>130000</v>
      </c>
      <c r="P1906" s="105">
        <v>0</v>
      </c>
      <c r="Q1906" s="105">
        <v>365000</v>
      </c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33"/>
        <v>2105734.25</v>
      </c>
      <c r="E1907" s="24">
        <f t="shared" si="33"/>
        <v>2105734.25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>
        <v>414339.75</v>
      </c>
      <c r="K1907" s="32">
        <v>414339.75</v>
      </c>
      <c r="L1907" s="113">
        <v>483917</v>
      </c>
      <c r="M1907" s="113">
        <v>483917</v>
      </c>
      <c r="N1907" s="31">
        <v>2391</v>
      </c>
      <c r="O1907" s="32">
        <v>2391</v>
      </c>
      <c r="P1907" s="113">
        <v>447528.25</v>
      </c>
      <c r="Q1907" s="113">
        <v>447528.25</v>
      </c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1582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1583</v>
      </c>
      <c r="D1911" s="21">
        <f t="shared" si="33"/>
        <v>24126</v>
      </c>
      <c r="E1911" s="24">
        <f t="shared" si="33"/>
        <v>28471.75</v>
      </c>
      <c r="F1911" s="104">
        <v>0</v>
      </c>
      <c r="G1911" s="104">
        <v>700</v>
      </c>
      <c r="H1911" s="113">
        <v>24126</v>
      </c>
      <c r="I1911" s="113">
        <v>0</v>
      </c>
      <c r="J1911" s="31">
        <v>0</v>
      </c>
      <c r="K1911" s="32">
        <v>700</v>
      </c>
      <c r="L1911" s="113">
        <v>0</v>
      </c>
      <c r="M1911" s="113">
        <v>23591.75</v>
      </c>
      <c r="N1911" s="31">
        <v>0</v>
      </c>
      <c r="O1911" s="32">
        <v>2440</v>
      </c>
      <c r="P1911" s="113">
        <v>0</v>
      </c>
      <c r="Q1911" s="113">
        <v>1040</v>
      </c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1584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33"/>
        <v>35559</v>
      </c>
      <c r="E1913" s="24">
        <f t="shared" si="33"/>
        <v>33677.5</v>
      </c>
      <c r="F1913" s="104">
        <v>0</v>
      </c>
      <c r="G1913" s="104">
        <v>2692</v>
      </c>
      <c r="H1913" s="113">
        <v>35559</v>
      </c>
      <c r="I1913" s="113">
        <v>1057</v>
      </c>
      <c r="J1913" s="31">
        <v>0</v>
      </c>
      <c r="K1913" s="32">
        <v>6318.5</v>
      </c>
      <c r="L1913" s="113">
        <v>0</v>
      </c>
      <c r="M1913" s="113">
        <v>0</v>
      </c>
      <c r="N1913" s="31">
        <v>0</v>
      </c>
      <c r="O1913" s="32">
        <v>22860</v>
      </c>
      <c r="P1913" s="113">
        <v>0</v>
      </c>
      <c r="Q1913" s="113">
        <v>750</v>
      </c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33"/>
        <v>700188.21</v>
      </c>
      <c r="E1921" s="24">
        <f t="shared" si="33"/>
        <v>0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1585</v>
      </c>
      <c r="D1927" s="21">
        <f t="shared" si="34"/>
        <v>4026600</v>
      </c>
      <c r="E1927" s="24">
        <f t="shared" si="34"/>
        <v>3952700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>
        <v>670500</v>
      </c>
      <c r="K1927" s="32">
        <v>684300</v>
      </c>
      <c r="L1927" s="113">
        <v>684300</v>
      </c>
      <c r="M1927" s="113">
        <v>670300</v>
      </c>
      <c r="N1927" s="31">
        <v>670300</v>
      </c>
      <c r="O1927" s="32">
        <v>675500</v>
      </c>
      <c r="P1927" s="113">
        <v>675500</v>
      </c>
      <c r="Q1927" s="113">
        <v>612900</v>
      </c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1586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34"/>
        <v>908600</v>
      </c>
      <c r="E1931" s="24">
        <f t="shared" si="34"/>
        <v>2097400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>
        <v>0</v>
      </c>
      <c r="K1931" s="107">
        <v>344900</v>
      </c>
      <c r="L1931" s="105">
        <v>355700</v>
      </c>
      <c r="M1931" s="105">
        <v>348100</v>
      </c>
      <c r="N1931" s="106">
        <v>355700</v>
      </c>
      <c r="O1931" s="107">
        <v>348100</v>
      </c>
      <c r="P1931" s="105">
        <v>0</v>
      </c>
      <c r="Q1931" s="105">
        <v>344900</v>
      </c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34"/>
        <v>483473.08999999997</v>
      </c>
      <c r="E1933" s="24">
        <f t="shared" si="34"/>
        <v>574104.65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>
        <v>12584.43</v>
      </c>
      <c r="K1933" s="107">
        <v>98133.28</v>
      </c>
      <c r="L1933" s="105">
        <v>187712.03</v>
      </c>
      <c r="M1933" s="105">
        <v>78397.63</v>
      </c>
      <c r="N1933" s="106">
        <v>74882.679999999993</v>
      </c>
      <c r="O1933" s="107">
        <v>66676.570000000007</v>
      </c>
      <c r="P1933" s="113">
        <v>60487.69</v>
      </c>
      <c r="Q1933" s="113">
        <v>97879.91</v>
      </c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34"/>
        <v>66467</v>
      </c>
      <c r="E1936" s="24">
        <f t="shared" si="34"/>
        <v>66467</v>
      </c>
      <c r="F1936" s="104">
        <v>6941</v>
      </c>
      <c r="G1936" s="104">
        <v>6941</v>
      </c>
      <c r="H1936" s="113">
        <v>1514</v>
      </c>
      <c r="I1936" s="113">
        <v>1514</v>
      </c>
      <c r="J1936" s="31">
        <v>1514</v>
      </c>
      <c r="K1936" s="32">
        <v>1514</v>
      </c>
      <c r="L1936" s="113">
        <v>15196</v>
      </c>
      <c r="M1936" s="113">
        <v>15196</v>
      </c>
      <c r="N1936" s="31">
        <v>23450</v>
      </c>
      <c r="O1936" s="32">
        <v>23450</v>
      </c>
      <c r="P1936" s="113">
        <v>17852</v>
      </c>
      <c r="Q1936" s="113">
        <v>17852</v>
      </c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34"/>
        <v>733500</v>
      </c>
      <c r="E1938" s="24">
        <f t="shared" si="34"/>
        <v>977399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>
        <v>0</v>
      </c>
      <c r="O1938" s="32">
        <v>243899</v>
      </c>
      <c r="P1938" s="113">
        <v>0</v>
      </c>
      <c r="Q1938" s="113">
        <v>0</v>
      </c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34"/>
        <v>114519.25</v>
      </c>
      <c r="E1940" s="24">
        <f t="shared" si="34"/>
        <v>340452.20999999996</v>
      </c>
      <c r="F1940" s="104"/>
      <c r="G1940" s="104"/>
      <c r="H1940" s="113"/>
      <c r="I1940" s="113"/>
      <c r="J1940" s="31">
        <v>48915.25</v>
      </c>
      <c r="K1940" s="32">
        <v>204271.33</v>
      </c>
      <c r="L1940" s="113">
        <v>20634.5</v>
      </c>
      <c r="M1940" s="113">
        <v>0</v>
      </c>
      <c r="N1940" s="31">
        <v>23630.25</v>
      </c>
      <c r="O1940" s="32">
        <v>136180.88</v>
      </c>
      <c r="P1940" s="113">
        <v>21339.25</v>
      </c>
      <c r="Q1940" s="113">
        <v>0</v>
      </c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34"/>
        <v>389153.15</v>
      </c>
      <c r="E1944" s="24">
        <f t="shared" si="34"/>
        <v>380121.32999999996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>
        <v>75398.899999999994</v>
      </c>
      <c r="K1944" s="32">
        <v>74830.73</v>
      </c>
      <c r="L1944" s="113">
        <v>81983.240000000005</v>
      </c>
      <c r="M1944" s="113">
        <v>86095.15</v>
      </c>
      <c r="N1944" s="31">
        <v>71706.38</v>
      </c>
      <c r="O1944" s="32">
        <v>52440.73</v>
      </c>
      <c r="P1944" s="113">
        <v>53509.7</v>
      </c>
      <c r="Q1944" s="113">
        <v>49953.34</v>
      </c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1587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1588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1669</v>
      </c>
      <c r="D1947" s="21">
        <f t="shared" si="34"/>
        <v>70401</v>
      </c>
      <c r="E1947" s="24">
        <f t="shared" si="34"/>
        <v>63564</v>
      </c>
      <c r="F1947" s="104">
        <v>9330</v>
      </c>
      <c r="G1947" s="104">
        <v>9959</v>
      </c>
      <c r="H1947" s="113">
        <v>9959</v>
      </c>
      <c r="I1947" s="113">
        <v>9635</v>
      </c>
      <c r="J1947" s="31">
        <v>9633</v>
      </c>
      <c r="K1947" s="32">
        <v>24422</v>
      </c>
      <c r="L1947" s="113">
        <v>24424</v>
      </c>
      <c r="M1947" s="113">
        <v>14781</v>
      </c>
      <c r="N1947" s="31">
        <v>14652</v>
      </c>
      <c r="O1947" s="32">
        <v>2264</v>
      </c>
      <c r="P1947" s="113">
        <v>2403</v>
      </c>
      <c r="Q1947" s="113">
        <v>2503</v>
      </c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34"/>
        <v>3931780.36</v>
      </c>
      <c r="E1948" s="24">
        <f t="shared" si="34"/>
        <v>3931780.36</v>
      </c>
      <c r="F1948" s="104"/>
      <c r="G1948" s="104"/>
      <c r="H1948" s="113"/>
      <c r="I1948" s="113"/>
      <c r="J1948" s="31"/>
      <c r="K1948" s="32"/>
      <c r="L1948" s="113">
        <v>3931780.36</v>
      </c>
      <c r="M1948" s="113">
        <v>3931780.36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34"/>
        <v>825675</v>
      </c>
      <c r="E1949" s="24">
        <f t="shared" si="34"/>
        <v>935675</v>
      </c>
      <c r="F1949" s="104"/>
      <c r="G1949" s="104"/>
      <c r="H1949" s="113"/>
      <c r="I1949" s="113"/>
      <c r="J1949" s="31"/>
      <c r="K1949" s="32"/>
      <c r="L1949" s="113">
        <v>825675</v>
      </c>
      <c r="M1949" s="113">
        <v>935675</v>
      </c>
      <c r="N1949" s="31">
        <v>0</v>
      </c>
      <c r="O1949" s="32">
        <v>0</v>
      </c>
      <c r="P1949" s="113">
        <v>0</v>
      </c>
      <c r="Q1949" s="113">
        <v>0</v>
      </c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34"/>
        <v>477734.51</v>
      </c>
      <c r="E1950" s="24">
        <f t="shared" si="34"/>
        <v>477734.51</v>
      </c>
      <c r="F1950" s="104"/>
      <c r="G1950" s="104"/>
      <c r="H1950" s="105">
        <v>154494.78</v>
      </c>
      <c r="I1950" s="105">
        <v>154494.78</v>
      </c>
      <c r="J1950" s="106">
        <v>3700</v>
      </c>
      <c r="K1950" s="107">
        <v>3700</v>
      </c>
      <c r="L1950" s="105">
        <v>169779.4</v>
      </c>
      <c r="M1950" s="105">
        <v>169779.4</v>
      </c>
      <c r="N1950" s="106">
        <v>119</v>
      </c>
      <c r="O1950" s="107">
        <v>119</v>
      </c>
      <c r="P1950" s="113">
        <v>149641.32999999999</v>
      </c>
      <c r="Q1950" s="113">
        <v>149641.32999999999</v>
      </c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34"/>
        <v>1068000</v>
      </c>
      <c r="E1951" s="24">
        <f t="shared" si="34"/>
        <v>1424000</v>
      </c>
      <c r="F1951" s="104"/>
      <c r="G1951" s="104"/>
      <c r="H1951" s="113">
        <v>356000</v>
      </c>
      <c r="I1951" s="113">
        <v>356000</v>
      </c>
      <c r="J1951" s="31">
        <v>178000</v>
      </c>
      <c r="K1951" s="32">
        <v>178000</v>
      </c>
      <c r="L1951" s="113">
        <v>178000</v>
      </c>
      <c r="M1951" s="113">
        <v>178000</v>
      </c>
      <c r="N1951" s="31">
        <v>178000</v>
      </c>
      <c r="O1951" s="32">
        <v>356000</v>
      </c>
      <c r="P1951" s="105">
        <v>178000</v>
      </c>
      <c r="Q1951" s="105">
        <v>356000</v>
      </c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34"/>
        <v>708073.12</v>
      </c>
      <c r="E1952" s="24">
        <f t="shared" si="34"/>
        <v>744693.12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>
        <v>43703.12</v>
      </c>
      <c r="K1952" s="32">
        <v>43703.12</v>
      </c>
      <c r="L1952" s="113">
        <v>16710</v>
      </c>
      <c r="M1952" s="113">
        <v>372710</v>
      </c>
      <c r="N1952" s="31">
        <v>16710</v>
      </c>
      <c r="O1952" s="32">
        <v>33420</v>
      </c>
      <c r="P1952" s="113">
        <v>369510</v>
      </c>
      <c r="Q1952" s="113">
        <v>33420</v>
      </c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1670</v>
      </c>
      <c r="D1955" s="21">
        <f t="shared" si="34"/>
        <v>498</v>
      </c>
      <c r="E1955" s="24">
        <f t="shared" si="34"/>
        <v>8428</v>
      </c>
      <c r="F1955" s="104">
        <v>25</v>
      </c>
      <c r="G1955" s="104">
        <v>816</v>
      </c>
      <c r="H1955" s="113">
        <v>63</v>
      </c>
      <c r="I1955" s="113">
        <v>130</v>
      </c>
      <c r="J1955" s="31">
        <v>10</v>
      </c>
      <c r="K1955" s="32">
        <v>130</v>
      </c>
      <c r="L1955" s="113">
        <v>10</v>
      </c>
      <c r="M1955" s="113">
        <v>1820</v>
      </c>
      <c r="N1955" s="31">
        <v>140</v>
      </c>
      <c r="O1955" s="32">
        <v>3250</v>
      </c>
      <c r="P1955" s="113">
        <v>250</v>
      </c>
      <c r="Q1955" s="113">
        <v>2282</v>
      </c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34"/>
        <v>25559</v>
      </c>
      <c r="E1956" s="24">
        <f t="shared" si="34"/>
        <v>22442</v>
      </c>
      <c r="F1956" s="104">
        <v>807</v>
      </c>
      <c r="G1956" s="104">
        <v>2114</v>
      </c>
      <c r="H1956" s="113">
        <v>2114</v>
      </c>
      <c r="I1956" s="113">
        <v>350</v>
      </c>
      <c r="J1956" s="31">
        <v>350</v>
      </c>
      <c r="K1956" s="32">
        <v>350</v>
      </c>
      <c r="L1956" s="113">
        <v>8638</v>
      </c>
      <c r="M1956" s="113">
        <v>4900</v>
      </c>
      <c r="N1956" s="31">
        <v>4900</v>
      </c>
      <c r="O1956" s="32">
        <v>8750</v>
      </c>
      <c r="P1956" s="113">
        <v>8750</v>
      </c>
      <c r="Q1956" s="113">
        <v>5978</v>
      </c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13358</v>
      </c>
      <c r="F1957" s="104">
        <v>0</v>
      </c>
      <c r="G1957" s="104">
        <v>1294</v>
      </c>
      <c r="H1957" s="105">
        <v>0</v>
      </c>
      <c r="I1957" s="105">
        <v>206</v>
      </c>
      <c r="J1957" s="106">
        <v>0</v>
      </c>
      <c r="K1957" s="107">
        <v>206</v>
      </c>
      <c r="L1957" s="105">
        <v>0</v>
      </c>
      <c r="M1957" s="105">
        <v>2884</v>
      </c>
      <c r="N1957" s="106">
        <v>0</v>
      </c>
      <c r="O1957" s="107">
        <v>5150</v>
      </c>
      <c r="P1957" s="113">
        <v>0</v>
      </c>
      <c r="Q1957" s="113">
        <v>3618</v>
      </c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34"/>
        <v>5350</v>
      </c>
      <c r="E1961" s="24">
        <f t="shared" si="34"/>
        <v>37000</v>
      </c>
      <c r="F1961" s="104">
        <v>5350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37000</v>
      </c>
      <c r="N1961" s="31">
        <v>0</v>
      </c>
      <c r="O1961" s="32">
        <v>0</v>
      </c>
      <c r="P1961" s="113">
        <v>0</v>
      </c>
      <c r="Q1961" s="113">
        <v>0</v>
      </c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1589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34"/>
        <v>1023290</v>
      </c>
      <c r="E1976" s="24">
        <f t="shared" si="34"/>
        <v>12349</v>
      </c>
      <c r="F1976" s="104">
        <v>0</v>
      </c>
      <c r="G1976" s="104">
        <v>0</v>
      </c>
      <c r="H1976" s="113">
        <v>653145</v>
      </c>
      <c r="I1976" s="113">
        <v>12349</v>
      </c>
      <c r="J1976" s="31">
        <v>335430</v>
      </c>
      <c r="K1976" s="32">
        <v>0</v>
      </c>
      <c r="L1976" s="113">
        <v>34715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34"/>
        <v>899573.52</v>
      </c>
      <c r="E1977" s="24">
        <f t="shared" si="34"/>
        <v>430666.69000000006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>
        <v>512236.17</v>
      </c>
      <c r="K1977" s="107">
        <v>1</v>
      </c>
      <c r="L1977" s="105">
        <v>34411.25</v>
      </c>
      <c r="M1977" s="105">
        <v>27111.25</v>
      </c>
      <c r="N1977" s="106">
        <v>0</v>
      </c>
      <c r="O1977" s="107">
        <v>40990.449999999997</v>
      </c>
      <c r="P1977" s="113">
        <v>0</v>
      </c>
      <c r="Q1977" s="113">
        <v>0</v>
      </c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1590</v>
      </c>
      <c r="D1978" s="21">
        <f t="shared" si="34"/>
        <v>296696.45999999996</v>
      </c>
      <c r="E1978" s="24">
        <f t="shared" si="34"/>
        <v>277357.01</v>
      </c>
      <c r="F1978" s="104">
        <v>0</v>
      </c>
      <c r="G1978" s="104">
        <v>259357.01</v>
      </c>
      <c r="H1978" s="105">
        <v>0</v>
      </c>
      <c r="I1978" s="105">
        <v>0</v>
      </c>
      <c r="J1978" s="106">
        <v>0</v>
      </c>
      <c r="K1978" s="107">
        <v>0</v>
      </c>
      <c r="L1978" s="105">
        <v>96545</v>
      </c>
      <c r="M1978" s="105">
        <v>18000</v>
      </c>
      <c r="N1978" s="106">
        <v>0</v>
      </c>
      <c r="O1978" s="107">
        <v>0</v>
      </c>
      <c r="P1978" s="105">
        <v>200151.46</v>
      </c>
      <c r="Q1978" s="105">
        <v>0</v>
      </c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1591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1671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1592</v>
      </c>
      <c r="C1990" s="112" t="s">
        <v>1593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35"/>
        <v>15190</v>
      </c>
      <c r="E1997" s="24">
        <f t="shared" si="35"/>
        <v>127470</v>
      </c>
      <c r="F1997" s="104"/>
      <c r="G1997" s="104"/>
      <c r="H1997" s="105">
        <v>0</v>
      </c>
      <c r="I1997" s="105">
        <v>118590</v>
      </c>
      <c r="J1997" s="106">
        <v>0</v>
      </c>
      <c r="K1997" s="107">
        <v>7570</v>
      </c>
      <c r="L1997" s="105">
        <v>15190</v>
      </c>
      <c r="M1997" s="105">
        <v>860</v>
      </c>
      <c r="N1997" s="106">
        <v>0</v>
      </c>
      <c r="O1997" s="107">
        <v>410</v>
      </c>
      <c r="P1997" s="113">
        <v>0</v>
      </c>
      <c r="Q1997" s="113">
        <v>40</v>
      </c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46600</v>
      </c>
      <c r="F2000" s="104">
        <v>0</v>
      </c>
      <c r="G2000" s="104">
        <v>8250</v>
      </c>
      <c r="H2000" s="113">
        <v>0</v>
      </c>
      <c r="I2000" s="113">
        <v>10600</v>
      </c>
      <c r="J2000" s="31">
        <v>0</v>
      </c>
      <c r="K2000" s="32">
        <v>6350</v>
      </c>
      <c r="L2000" s="113">
        <v>0</v>
      </c>
      <c r="M2000" s="113">
        <v>6400</v>
      </c>
      <c r="N2000" s="31">
        <v>0</v>
      </c>
      <c r="O2000" s="32">
        <v>10000</v>
      </c>
      <c r="P2000" s="113">
        <v>0</v>
      </c>
      <c r="Q2000" s="113">
        <v>5000</v>
      </c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2742</v>
      </c>
      <c r="F2001" s="104"/>
      <c r="G2001" s="104"/>
      <c r="H2001" s="113">
        <v>0</v>
      </c>
      <c r="I2001" s="113">
        <v>2742</v>
      </c>
      <c r="J2001" s="31">
        <v>0</v>
      </c>
      <c r="K2001" s="32">
        <v>0</v>
      </c>
      <c r="L2001" s="113">
        <v>0</v>
      </c>
      <c r="M2001" s="113">
        <v>0</v>
      </c>
      <c r="N2001" s="31">
        <v>0</v>
      </c>
      <c r="O2001" s="32">
        <v>0</v>
      </c>
      <c r="P2001" s="113">
        <v>0</v>
      </c>
      <c r="Q2001" s="113">
        <v>0</v>
      </c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6268.25</v>
      </c>
      <c r="F2003" s="104"/>
      <c r="G2003" s="104"/>
      <c r="H2003" s="113"/>
      <c r="I2003" s="113"/>
      <c r="J2003" s="31"/>
      <c r="K2003" s="32"/>
      <c r="L2003" s="113">
        <v>0</v>
      </c>
      <c r="M2003" s="113">
        <v>5110</v>
      </c>
      <c r="N2003" s="31">
        <v>0</v>
      </c>
      <c r="O2003" s="32">
        <v>1158.25</v>
      </c>
      <c r="P2003" s="113">
        <v>0</v>
      </c>
      <c r="Q2003" s="113">
        <v>0</v>
      </c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35"/>
        <v>24517.5</v>
      </c>
      <c r="E2004" s="24">
        <f t="shared" si="35"/>
        <v>753913.25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>
        <v>2993</v>
      </c>
      <c r="K2004" s="32">
        <v>139327</v>
      </c>
      <c r="L2004" s="113">
        <v>3000</v>
      </c>
      <c r="M2004" s="113">
        <v>109611.25</v>
      </c>
      <c r="N2004" s="31">
        <v>7886.25</v>
      </c>
      <c r="O2004" s="32">
        <v>168547.75</v>
      </c>
      <c r="P2004" s="113">
        <v>2777</v>
      </c>
      <c r="Q2004" s="113">
        <v>114975.75</v>
      </c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35"/>
        <v>3666</v>
      </c>
      <c r="E2005" s="24">
        <f t="shared" si="35"/>
        <v>369569</v>
      </c>
      <c r="F2005" s="104">
        <v>0</v>
      </c>
      <c r="G2005" s="104">
        <v>48709.75</v>
      </c>
      <c r="H2005" s="113">
        <v>0</v>
      </c>
      <c r="I2005" s="113">
        <v>96219.75</v>
      </c>
      <c r="J2005" s="31">
        <v>0</v>
      </c>
      <c r="K2005" s="32">
        <v>60554.5</v>
      </c>
      <c r="L2005" s="113">
        <v>0</v>
      </c>
      <c r="M2005" s="113">
        <v>74109</v>
      </c>
      <c r="N2005" s="31">
        <v>3666</v>
      </c>
      <c r="O2005" s="32">
        <v>27700.25</v>
      </c>
      <c r="P2005" s="113">
        <v>0</v>
      </c>
      <c r="Q2005" s="113">
        <v>62275.75</v>
      </c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1594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1595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35"/>
        <v>8193</v>
      </c>
      <c r="E2010" s="24">
        <f t="shared" si="35"/>
        <v>1868216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>
        <v>644</v>
      </c>
      <c r="K2010" s="107">
        <v>348728.75</v>
      </c>
      <c r="L2010" s="105">
        <v>1511</v>
      </c>
      <c r="M2010" s="105">
        <v>307448.25</v>
      </c>
      <c r="N2010" s="106">
        <v>3855</v>
      </c>
      <c r="O2010" s="107">
        <v>288353.25</v>
      </c>
      <c r="P2010" s="105">
        <v>861</v>
      </c>
      <c r="Q2010" s="105">
        <v>321832.75</v>
      </c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373779.25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>
        <v>0</v>
      </c>
      <c r="K2011" s="107">
        <v>21131.25</v>
      </c>
      <c r="L2011" s="105">
        <v>0</v>
      </c>
      <c r="M2011" s="105">
        <v>38430.25</v>
      </c>
      <c r="N2011" s="106">
        <v>0</v>
      </c>
      <c r="O2011" s="107">
        <v>32066</v>
      </c>
      <c r="P2011" s="105">
        <v>0</v>
      </c>
      <c r="Q2011" s="105">
        <v>37189.25</v>
      </c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35"/>
        <v>29662.809999999998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>
        <v>5064.95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10973.49</v>
      </c>
      <c r="Q2012" s="105">
        <v>0</v>
      </c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83472.55</v>
      </c>
      <c r="F2013" s="104">
        <v>0</v>
      </c>
      <c r="G2013" s="104">
        <v>11140.52</v>
      </c>
      <c r="H2013" s="113">
        <v>0</v>
      </c>
      <c r="I2013" s="113">
        <v>18809.34</v>
      </c>
      <c r="J2013" s="31">
        <v>0</v>
      </c>
      <c r="K2013" s="32">
        <v>12981.22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40541.47</v>
      </c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59395</v>
      </c>
      <c r="F2014" s="104">
        <v>0</v>
      </c>
      <c r="G2014" s="104">
        <v>4937.5</v>
      </c>
      <c r="H2014" s="113">
        <v>0</v>
      </c>
      <c r="I2014" s="113">
        <v>2446</v>
      </c>
      <c r="J2014" s="31">
        <v>0</v>
      </c>
      <c r="K2014" s="32">
        <v>12385</v>
      </c>
      <c r="L2014" s="113">
        <v>0</v>
      </c>
      <c r="M2014" s="113">
        <v>13171</v>
      </c>
      <c r="N2014" s="31">
        <v>0</v>
      </c>
      <c r="O2014" s="32">
        <v>17700</v>
      </c>
      <c r="P2014" s="113">
        <v>0</v>
      </c>
      <c r="Q2014" s="113">
        <v>8755.5</v>
      </c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35"/>
        <v>15085.75</v>
      </c>
      <c r="E2015" s="24">
        <f t="shared" si="35"/>
        <v>114444.25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>
        <v>0</v>
      </c>
      <c r="K2015" s="32">
        <v>0</v>
      </c>
      <c r="L2015" s="113">
        <v>0</v>
      </c>
      <c r="M2015" s="113">
        <v>11668.75</v>
      </c>
      <c r="N2015" s="31">
        <v>0</v>
      </c>
      <c r="O2015" s="32">
        <v>19729.75</v>
      </c>
      <c r="P2015" s="113">
        <v>0</v>
      </c>
      <c r="Q2015" s="113">
        <v>15867.75</v>
      </c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35"/>
        <v>667.5</v>
      </c>
      <c r="E2016" s="24">
        <f t="shared" si="35"/>
        <v>371920.25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>
        <v>159</v>
      </c>
      <c r="K2016" s="32">
        <v>68130</v>
      </c>
      <c r="L2016" s="113">
        <v>176.5</v>
      </c>
      <c r="M2016" s="113">
        <v>64536.25</v>
      </c>
      <c r="N2016" s="31">
        <v>233</v>
      </c>
      <c r="O2016" s="32">
        <v>50170.25</v>
      </c>
      <c r="P2016" s="113">
        <v>0</v>
      </c>
      <c r="Q2016" s="113">
        <v>61657.75</v>
      </c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1596</v>
      </c>
      <c r="D2017" s="21">
        <f t="shared" si="35"/>
        <v>0</v>
      </c>
      <c r="E2017" s="24">
        <f t="shared" si="35"/>
        <v>74868.25</v>
      </c>
      <c r="F2017" s="104">
        <v>0</v>
      </c>
      <c r="G2017" s="104">
        <v>10273</v>
      </c>
      <c r="H2017" s="113">
        <v>0</v>
      </c>
      <c r="I2017" s="113">
        <v>23000.5</v>
      </c>
      <c r="J2017" s="31">
        <v>0</v>
      </c>
      <c r="K2017" s="32">
        <v>10190.25</v>
      </c>
      <c r="L2017" s="113">
        <v>0</v>
      </c>
      <c r="M2017" s="113">
        <v>12225.5</v>
      </c>
      <c r="N2017" s="31">
        <v>0</v>
      </c>
      <c r="O2017" s="32">
        <v>19179</v>
      </c>
      <c r="P2017" s="113">
        <v>0</v>
      </c>
      <c r="Q2017" s="113">
        <v>0</v>
      </c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1597</v>
      </c>
      <c r="D2018" s="21">
        <f t="shared" si="35"/>
        <v>8658.33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>
        <v>1609.62</v>
      </c>
      <c r="K2018" s="32">
        <v>0</v>
      </c>
      <c r="L2018" s="113">
        <v>0</v>
      </c>
      <c r="M2018" s="113">
        <v>0</v>
      </c>
      <c r="N2018" s="31">
        <v>3824.58</v>
      </c>
      <c r="O2018" s="32">
        <v>0</v>
      </c>
      <c r="P2018" s="113">
        <v>1647.94</v>
      </c>
      <c r="Q2018" s="113">
        <v>0</v>
      </c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1598</v>
      </c>
      <c r="D2019" s="21">
        <f t="shared" si="35"/>
        <v>3042.35</v>
      </c>
      <c r="E2019" s="24">
        <f t="shared" si="35"/>
        <v>23217.989999999998</v>
      </c>
      <c r="F2019" s="104">
        <v>0</v>
      </c>
      <c r="G2019" s="104">
        <v>5705.3</v>
      </c>
      <c r="H2019" s="105">
        <v>0</v>
      </c>
      <c r="I2019" s="105">
        <v>25.61</v>
      </c>
      <c r="J2019" s="106">
        <v>0</v>
      </c>
      <c r="K2019" s="107">
        <v>2135.36</v>
      </c>
      <c r="L2019" s="105">
        <v>3042.35</v>
      </c>
      <c r="M2019" s="105">
        <v>264</v>
      </c>
      <c r="N2019" s="106">
        <v>0</v>
      </c>
      <c r="O2019" s="107">
        <v>14712.12</v>
      </c>
      <c r="P2019" s="113">
        <v>0</v>
      </c>
      <c r="Q2019" s="113">
        <v>375.6</v>
      </c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1599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0.6</v>
      </c>
      <c r="F2023" s="104"/>
      <c r="G2023" s="104"/>
      <c r="H2023" s="113"/>
      <c r="I2023" s="113"/>
      <c r="J2023" s="31"/>
      <c r="K2023" s="32"/>
      <c r="L2023" s="113"/>
      <c r="M2023" s="113"/>
      <c r="N2023" s="31">
        <v>0</v>
      </c>
      <c r="O2023" s="32">
        <v>0.6</v>
      </c>
      <c r="P2023" s="113">
        <v>0</v>
      </c>
      <c r="Q2023" s="113">
        <v>0</v>
      </c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35"/>
        <v>101832.25</v>
      </c>
      <c r="E2024" s="24">
        <f t="shared" si="35"/>
        <v>9671472.25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>
        <v>34021.75</v>
      </c>
      <c r="K2024" s="32">
        <v>1754292</v>
      </c>
      <c r="L2024" s="113">
        <v>14791</v>
      </c>
      <c r="M2024" s="113">
        <v>1829487.75</v>
      </c>
      <c r="N2024" s="31">
        <v>19544</v>
      </c>
      <c r="O2024" s="32">
        <v>1393345.5</v>
      </c>
      <c r="P2024" s="113">
        <v>32471</v>
      </c>
      <c r="Q2024" s="113">
        <v>1547409.25</v>
      </c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35"/>
        <v>22907.870000000003</v>
      </c>
      <c r="E2025" s="24">
        <f t="shared" si="35"/>
        <v>3685343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>
        <v>10282.1</v>
      </c>
      <c r="K2025" s="32">
        <v>736041.75</v>
      </c>
      <c r="L2025" s="113">
        <v>1802</v>
      </c>
      <c r="M2025" s="113">
        <v>567332.5</v>
      </c>
      <c r="N2025" s="31">
        <v>3820</v>
      </c>
      <c r="O2025" s="32">
        <v>543018.75</v>
      </c>
      <c r="P2025" s="113">
        <v>5501.72</v>
      </c>
      <c r="Q2025" s="113">
        <v>655954.75</v>
      </c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35"/>
        <v>59911.75</v>
      </c>
      <c r="E2026" s="24">
        <f t="shared" si="35"/>
        <v>229184</v>
      </c>
      <c r="F2026" s="104">
        <v>0</v>
      </c>
      <c r="G2026" s="104">
        <v>25839</v>
      </c>
      <c r="H2026" s="105">
        <v>7155.5</v>
      </c>
      <c r="I2026" s="105">
        <v>47527</v>
      </c>
      <c r="J2026" s="106">
        <v>23892.75</v>
      </c>
      <c r="K2026" s="107">
        <v>30970.75</v>
      </c>
      <c r="L2026" s="105">
        <v>7757.5</v>
      </c>
      <c r="M2026" s="105">
        <v>35025.5</v>
      </c>
      <c r="N2026" s="106">
        <v>21106</v>
      </c>
      <c r="O2026" s="107">
        <v>24490.25</v>
      </c>
      <c r="P2026" s="113">
        <v>0</v>
      </c>
      <c r="Q2026" s="113">
        <v>65331.5</v>
      </c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1600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35"/>
        <v>935675</v>
      </c>
      <c r="E2029" s="24">
        <f t="shared" si="35"/>
        <v>2047152.13</v>
      </c>
      <c r="F2029" s="104"/>
      <c r="G2029" s="104"/>
      <c r="H2029" s="113"/>
      <c r="I2029" s="113"/>
      <c r="J2029" s="31">
        <v>0</v>
      </c>
      <c r="K2029" s="32">
        <v>2047152.13</v>
      </c>
      <c r="L2029" s="113">
        <v>935675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35"/>
        <v>12318909.880000001</v>
      </c>
      <c r="E2030" s="24">
        <f t="shared" si="35"/>
        <v>37571733.670000002</v>
      </c>
      <c r="F2030" s="104"/>
      <c r="G2030" s="104"/>
      <c r="H2030" s="113">
        <v>3919882.53</v>
      </c>
      <c r="I2030" s="113">
        <v>31148634.420000002</v>
      </c>
      <c r="J2030" s="31">
        <v>1979695.12</v>
      </c>
      <c r="K2030" s="32">
        <v>57052.75</v>
      </c>
      <c r="L2030" s="113">
        <v>2549977.15</v>
      </c>
      <c r="M2030" s="113">
        <v>3160159</v>
      </c>
      <c r="N2030" s="31">
        <v>1782884.5</v>
      </c>
      <c r="O2030" s="32">
        <v>3173416.5</v>
      </c>
      <c r="P2030" s="113">
        <v>2086470.58</v>
      </c>
      <c r="Q2030" s="113">
        <v>32471</v>
      </c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35"/>
        <v>624287.75</v>
      </c>
      <c r="E2032" s="24">
        <f t="shared" si="35"/>
        <v>4630801.37</v>
      </c>
      <c r="F2032" s="104"/>
      <c r="G2032" s="104"/>
      <c r="H2032" s="113">
        <v>138918.25</v>
      </c>
      <c r="I2032" s="113">
        <v>2985592.66</v>
      </c>
      <c r="J2032" s="31">
        <v>74568.25</v>
      </c>
      <c r="K2032" s="32">
        <v>0</v>
      </c>
      <c r="L2032" s="113">
        <v>107258.5</v>
      </c>
      <c r="M2032" s="113">
        <v>802549.36</v>
      </c>
      <c r="N2032" s="31">
        <v>99968</v>
      </c>
      <c r="O2032" s="32">
        <v>803659.35</v>
      </c>
      <c r="P2032" s="113">
        <v>203574.75</v>
      </c>
      <c r="Q2032" s="113">
        <v>39000</v>
      </c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1009624.84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>
        <v>0</v>
      </c>
      <c r="K2033" s="32">
        <v>221078.47</v>
      </c>
      <c r="L2033" s="113">
        <v>0</v>
      </c>
      <c r="M2033" s="113">
        <v>0</v>
      </c>
      <c r="N2033" s="31">
        <v>0</v>
      </c>
      <c r="O2033" s="32">
        <v>84046.64</v>
      </c>
      <c r="P2033" s="113">
        <v>0</v>
      </c>
      <c r="Q2033" s="113">
        <v>539871.56999999995</v>
      </c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145719.43</v>
      </c>
      <c r="F2034" s="104">
        <v>0</v>
      </c>
      <c r="G2034" s="104">
        <v>13484.8</v>
      </c>
      <c r="H2034" s="113">
        <v>0</v>
      </c>
      <c r="I2034" s="113">
        <v>26888.71</v>
      </c>
      <c r="J2034" s="31">
        <v>0</v>
      </c>
      <c r="K2034" s="32">
        <v>0</v>
      </c>
      <c r="L2034" s="113">
        <v>0</v>
      </c>
      <c r="M2034" s="113">
        <v>69258.240000000005</v>
      </c>
      <c r="N2034" s="31">
        <v>0</v>
      </c>
      <c r="O2034" s="32">
        <v>5853.53</v>
      </c>
      <c r="P2034" s="113">
        <v>0</v>
      </c>
      <c r="Q2034" s="113">
        <v>30234.15</v>
      </c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134213.39000000001</v>
      </c>
      <c r="F2035" s="104">
        <v>0</v>
      </c>
      <c r="G2035" s="104">
        <v>1598.39</v>
      </c>
      <c r="H2035" s="113">
        <v>0</v>
      </c>
      <c r="I2035" s="113">
        <v>0</v>
      </c>
      <c r="J2035" s="31">
        <v>0</v>
      </c>
      <c r="K2035" s="32">
        <v>72765</v>
      </c>
      <c r="L2035" s="113">
        <v>0</v>
      </c>
      <c r="M2035" s="113">
        <v>0</v>
      </c>
      <c r="N2035" s="31">
        <v>0</v>
      </c>
      <c r="O2035" s="32">
        <v>27975</v>
      </c>
      <c r="P2035" s="113">
        <v>0</v>
      </c>
      <c r="Q2035" s="113">
        <v>31875</v>
      </c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35"/>
        <v>570353.06000000006</v>
      </c>
      <c r="E2037" s="24">
        <f t="shared" si="35"/>
        <v>0</v>
      </c>
      <c r="F2037" s="104"/>
      <c r="G2037" s="104"/>
      <c r="H2037" s="113">
        <v>118758.13</v>
      </c>
      <c r="I2037" s="113">
        <v>0</v>
      </c>
      <c r="J2037" s="31">
        <v>112218.14</v>
      </c>
      <c r="K2037" s="32">
        <v>0</v>
      </c>
      <c r="L2037" s="113">
        <v>172433.1</v>
      </c>
      <c r="M2037" s="113">
        <v>0</v>
      </c>
      <c r="N2037" s="31">
        <v>73597.52</v>
      </c>
      <c r="O2037" s="32">
        <v>0</v>
      </c>
      <c r="P2037" s="113">
        <v>93346.17</v>
      </c>
      <c r="Q2037" s="113">
        <v>0</v>
      </c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1818800.64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>
        <v>0</v>
      </c>
      <c r="K2038" s="32">
        <v>375315.79</v>
      </c>
      <c r="L2038" s="113">
        <v>0</v>
      </c>
      <c r="M2038" s="113">
        <v>291833.75</v>
      </c>
      <c r="N2038" s="31">
        <v>0</v>
      </c>
      <c r="O2038" s="32">
        <v>259209.97</v>
      </c>
      <c r="P2038" s="113">
        <v>0</v>
      </c>
      <c r="Q2038" s="113">
        <v>297995.76</v>
      </c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35"/>
        <v>19536.5</v>
      </c>
      <c r="E2039" s="24">
        <f t="shared" si="35"/>
        <v>0</v>
      </c>
      <c r="F2039" s="104"/>
      <c r="G2039" s="104"/>
      <c r="H2039" s="113">
        <v>3672</v>
      </c>
      <c r="I2039" s="113">
        <v>0</v>
      </c>
      <c r="J2039" s="31">
        <v>8108.5</v>
      </c>
      <c r="K2039" s="32">
        <v>0</v>
      </c>
      <c r="L2039" s="113">
        <v>6934</v>
      </c>
      <c r="M2039" s="113">
        <v>0</v>
      </c>
      <c r="N2039" s="31">
        <v>442</v>
      </c>
      <c r="O2039" s="32">
        <v>0</v>
      </c>
      <c r="P2039" s="113">
        <v>380</v>
      </c>
      <c r="Q2039" s="113">
        <v>0</v>
      </c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1230859</v>
      </c>
      <c r="F2040" s="104">
        <v>0</v>
      </c>
      <c r="G2040" s="104">
        <v>209318</v>
      </c>
      <c r="H2040" s="113">
        <v>0</v>
      </c>
      <c r="I2040" s="113">
        <v>219903.5</v>
      </c>
      <c r="J2040" s="31">
        <v>0</v>
      </c>
      <c r="K2040" s="32">
        <v>215167.5</v>
      </c>
      <c r="L2040" s="113">
        <v>0</v>
      </c>
      <c r="M2040" s="113">
        <v>275629.5</v>
      </c>
      <c r="N2040" s="31">
        <v>0</v>
      </c>
      <c r="O2040" s="32">
        <v>150</v>
      </c>
      <c r="P2040" s="113">
        <v>0</v>
      </c>
      <c r="Q2040" s="113">
        <v>310690.5</v>
      </c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35"/>
        <v>40110</v>
      </c>
      <c r="E2041" s="24">
        <f t="shared" si="35"/>
        <v>624287.75</v>
      </c>
      <c r="F2041" s="104">
        <v>0</v>
      </c>
      <c r="G2041" s="104">
        <v>67069.5</v>
      </c>
      <c r="H2041" s="113">
        <v>0</v>
      </c>
      <c r="I2041" s="113">
        <v>71848.75</v>
      </c>
      <c r="J2041" s="31">
        <v>0</v>
      </c>
      <c r="K2041" s="32">
        <v>74568.25</v>
      </c>
      <c r="L2041" s="113">
        <v>0</v>
      </c>
      <c r="M2041" s="113">
        <v>107258.5</v>
      </c>
      <c r="N2041" s="31">
        <v>1110</v>
      </c>
      <c r="O2041" s="32">
        <v>99968</v>
      </c>
      <c r="P2041" s="113">
        <v>39000</v>
      </c>
      <c r="Q2041" s="113">
        <v>203574.75</v>
      </c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586080</v>
      </c>
      <c r="F2043" s="104"/>
      <c r="G2043" s="104"/>
      <c r="H2043" s="113"/>
      <c r="I2043" s="113"/>
      <c r="J2043" s="31">
        <v>0</v>
      </c>
      <c r="K2043" s="32">
        <v>586080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1601</v>
      </c>
      <c r="D2044" s="21">
        <f t="shared" si="35"/>
        <v>4611</v>
      </c>
      <c r="E2044" s="24">
        <f t="shared" si="35"/>
        <v>235313.5</v>
      </c>
      <c r="F2044" s="104">
        <v>0</v>
      </c>
      <c r="G2044" s="104">
        <v>13130.75</v>
      </c>
      <c r="H2044" s="113">
        <v>0</v>
      </c>
      <c r="I2044" s="113">
        <v>15665.75</v>
      </c>
      <c r="J2044" s="31">
        <v>2510</v>
      </c>
      <c r="K2044" s="32">
        <v>44675.25</v>
      </c>
      <c r="L2044" s="113">
        <v>2101</v>
      </c>
      <c r="M2044" s="113">
        <v>33601.25</v>
      </c>
      <c r="N2044" s="31">
        <v>0</v>
      </c>
      <c r="O2044" s="32">
        <v>39397.5</v>
      </c>
      <c r="P2044" s="113">
        <v>0</v>
      </c>
      <c r="Q2044" s="113">
        <v>88843</v>
      </c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20227.86</v>
      </c>
      <c r="F2045" s="104"/>
      <c r="G2045" s="104"/>
      <c r="H2045" s="113">
        <v>0</v>
      </c>
      <c r="I2045" s="113">
        <v>1502.05</v>
      </c>
      <c r="J2045" s="31">
        <v>0</v>
      </c>
      <c r="K2045" s="32">
        <v>13863.81</v>
      </c>
      <c r="L2045" s="113">
        <v>0</v>
      </c>
      <c r="M2045" s="113">
        <v>515</v>
      </c>
      <c r="N2045" s="31">
        <v>0</v>
      </c>
      <c r="O2045" s="32">
        <v>3820</v>
      </c>
      <c r="P2045" s="113">
        <v>0</v>
      </c>
      <c r="Q2045" s="113">
        <v>527</v>
      </c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1672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1673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si="35"/>
        <v>1211.3499999999999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>
        <v>227</v>
      </c>
      <c r="K2051" s="32">
        <v>0</v>
      </c>
      <c r="L2051" s="113">
        <v>143.5</v>
      </c>
      <c r="M2051" s="113">
        <v>0</v>
      </c>
      <c r="N2051" s="31">
        <v>292.5</v>
      </c>
      <c r="O2051" s="32">
        <v>0</v>
      </c>
      <c r="P2051" s="113">
        <v>30</v>
      </c>
      <c r="Q2051" s="113">
        <v>0</v>
      </c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36"/>
        <v>1909343.76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>
        <v>381868.75</v>
      </c>
      <c r="K2055" s="32">
        <v>0</v>
      </c>
      <c r="L2055" s="113">
        <v>381868.75</v>
      </c>
      <c r="M2055" s="113">
        <v>0</v>
      </c>
      <c r="N2055" s="31">
        <v>381868.75</v>
      </c>
      <c r="O2055" s="32">
        <v>0</v>
      </c>
      <c r="P2055" s="113">
        <v>381868.76</v>
      </c>
      <c r="Q2055" s="113">
        <v>0</v>
      </c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1602</v>
      </c>
      <c r="C2057" s="112" t="s">
        <v>1603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1604</v>
      </c>
      <c r="C2058" s="112" t="s">
        <v>1605</v>
      </c>
      <c r="D2058" s="21">
        <f t="shared" si="36"/>
        <v>0</v>
      </c>
      <c r="E2058" s="24">
        <f t="shared" si="36"/>
        <v>4974.72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4974.72</v>
      </c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212.04</v>
      </c>
      <c r="F2059" s="104"/>
      <c r="G2059" s="104"/>
      <c r="H2059" s="113"/>
      <c r="I2059" s="113"/>
      <c r="J2059" s="31"/>
      <c r="K2059" s="32"/>
      <c r="L2059" s="113">
        <v>0</v>
      </c>
      <c r="M2059" s="113">
        <v>106.02</v>
      </c>
      <c r="N2059" s="31">
        <v>0</v>
      </c>
      <c r="O2059" s="32">
        <v>0</v>
      </c>
      <c r="P2059" s="113">
        <v>0</v>
      </c>
      <c r="Q2059" s="113">
        <v>106.02</v>
      </c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36"/>
        <v>330</v>
      </c>
      <c r="E2060" s="24">
        <f t="shared" si="36"/>
        <v>465109</v>
      </c>
      <c r="F2060" s="104">
        <v>0</v>
      </c>
      <c r="G2060" s="104">
        <v>60727.75</v>
      </c>
      <c r="H2060" s="113">
        <v>0</v>
      </c>
      <c r="I2060" s="113">
        <v>99688</v>
      </c>
      <c r="J2060" s="31">
        <v>0</v>
      </c>
      <c r="K2060" s="32">
        <v>93245.75</v>
      </c>
      <c r="L2060" s="113">
        <v>330</v>
      </c>
      <c r="M2060" s="113">
        <v>80616.25</v>
      </c>
      <c r="N2060" s="31">
        <v>0</v>
      </c>
      <c r="O2060" s="32">
        <v>66647</v>
      </c>
      <c r="P2060" s="113">
        <v>0</v>
      </c>
      <c r="Q2060" s="113">
        <v>64184.25</v>
      </c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132597.5</v>
      </c>
      <c r="F2061" s="104">
        <v>0</v>
      </c>
      <c r="G2061" s="104">
        <v>34963.25</v>
      </c>
      <c r="H2061" s="113">
        <v>0</v>
      </c>
      <c r="I2061" s="113">
        <v>21447.25</v>
      </c>
      <c r="J2061" s="31">
        <v>0</v>
      </c>
      <c r="K2061" s="32">
        <v>45234.5</v>
      </c>
      <c r="L2061" s="113">
        <v>0</v>
      </c>
      <c r="M2061" s="113">
        <v>23086.25</v>
      </c>
      <c r="N2061" s="31">
        <v>0</v>
      </c>
      <c r="O2061" s="32">
        <v>2442.75</v>
      </c>
      <c r="P2061" s="113">
        <v>0</v>
      </c>
      <c r="Q2061" s="113">
        <v>5423.5</v>
      </c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6256</v>
      </c>
      <c r="F2063" s="104"/>
      <c r="G2063" s="104"/>
      <c r="H2063" s="113"/>
      <c r="I2063" s="113"/>
      <c r="J2063" s="31"/>
      <c r="K2063" s="32"/>
      <c r="L2063" s="113">
        <v>0</v>
      </c>
      <c r="M2063" s="113">
        <v>6256</v>
      </c>
      <c r="N2063" s="31">
        <v>0</v>
      </c>
      <c r="O2063" s="32">
        <v>0</v>
      </c>
      <c r="P2063" s="113">
        <v>0</v>
      </c>
      <c r="Q2063" s="113">
        <v>0</v>
      </c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1606</v>
      </c>
      <c r="C2064" s="112" t="s">
        <v>1607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1608</v>
      </c>
      <c r="C2065" s="112" t="s">
        <v>1609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36"/>
        <v>2170</v>
      </c>
      <c r="E2066" s="24">
        <f t="shared" si="36"/>
        <v>115956.5</v>
      </c>
      <c r="F2066" s="104">
        <v>0</v>
      </c>
      <c r="G2066" s="104">
        <v>10476</v>
      </c>
      <c r="H2066" s="105">
        <v>0</v>
      </c>
      <c r="I2066" s="105">
        <v>16985</v>
      </c>
      <c r="J2066" s="106">
        <v>0</v>
      </c>
      <c r="K2066" s="107">
        <v>32285</v>
      </c>
      <c r="L2066" s="105">
        <v>1800</v>
      </c>
      <c r="M2066" s="105">
        <v>19777.5</v>
      </c>
      <c r="N2066" s="106">
        <v>50</v>
      </c>
      <c r="O2066" s="107">
        <v>18634</v>
      </c>
      <c r="P2066" s="113">
        <v>320</v>
      </c>
      <c r="Q2066" s="113">
        <v>17799</v>
      </c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36"/>
        <v>6766</v>
      </c>
      <c r="E2067" s="24">
        <f t="shared" si="36"/>
        <v>30638</v>
      </c>
      <c r="F2067" s="104"/>
      <c r="G2067" s="104"/>
      <c r="H2067" s="113">
        <v>0</v>
      </c>
      <c r="I2067" s="113">
        <v>7091</v>
      </c>
      <c r="J2067" s="31">
        <v>0</v>
      </c>
      <c r="K2067" s="32">
        <v>0</v>
      </c>
      <c r="L2067" s="113">
        <v>6166</v>
      </c>
      <c r="M2067" s="113">
        <v>14554.75</v>
      </c>
      <c r="N2067" s="31">
        <v>0</v>
      </c>
      <c r="O2067" s="32">
        <v>8992.25</v>
      </c>
      <c r="P2067" s="105">
        <v>600</v>
      </c>
      <c r="Q2067" s="105">
        <v>0</v>
      </c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36"/>
        <v>94213.540000000008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>
        <v>34615.769999999997</v>
      </c>
      <c r="K2070" s="32">
        <v>0</v>
      </c>
      <c r="L2070" s="113">
        <v>21986.27</v>
      </c>
      <c r="M2070" s="113">
        <v>0</v>
      </c>
      <c r="N2070" s="31">
        <v>8017.02</v>
      </c>
      <c r="O2070" s="32">
        <v>0</v>
      </c>
      <c r="P2070" s="105">
        <v>8337.77</v>
      </c>
      <c r="Q2070" s="105">
        <v>0</v>
      </c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36"/>
        <v>60538.65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>
        <v>31968.959999999999</v>
      </c>
      <c r="K2071" s="32">
        <v>0</v>
      </c>
      <c r="L2071" s="113">
        <v>8451.0400000000009</v>
      </c>
      <c r="M2071" s="113">
        <v>0</v>
      </c>
      <c r="N2071" s="31">
        <v>0</v>
      </c>
      <c r="O2071" s="32">
        <v>0</v>
      </c>
      <c r="P2071" s="113">
        <v>0</v>
      </c>
      <c r="Q2071" s="113">
        <v>0</v>
      </c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11440.2</v>
      </c>
      <c r="F2073" s="104"/>
      <c r="G2073" s="104"/>
      <c r="H2073" s="113"/>
      <c r="I2073" s="113"/>
      <c r="J2073" s="31">
        <v>0</v>
      </c>
      <c r="K2073" s="32">
        <v>315.5</v>
      </c>
      <c r="L2073" s="113">
        <v>0</v>
      </c>
      <c r="M2073" s="113">
        <v>0</v>
      </c>
      <c r="N2073" s="31">
        <v>0</v>
      </c>
      <c r="O2073" s="32">
        <v>11124.7</v>
      </c>
      <c r="P2073" s="113">
        <v>0</v>
      </c>
      <c r="Q2073" s="113">
        <v>0</v>
      </c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11288</v>
      </c>
      <c r="F2076" s="104"/>
      <c r="G2076" s="104"/>
      <c r="H2076" s="113"/>
      <c r="I2076" s="113"/>
      <c r="J2076" s="31"/>
      <c r="K2076" s="32"/>
      <c r="L2076" s="113">
        <v>0</v>
      </c>
      <c r="M2076" s="113">
        <v>8288</v>
      </c>
      <c r="N2076" s="31">
        <v>0</v>
      </c>
      <c r="O2076" s="32">
        <v>3000</v>
      </c>
      <c r="P2076" s="113">
        <v>0</v>
      </c>
      <c r="Q2076" s="113">
        <v>0</v>
      </c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36"/>
        <v>34857.040000000001</v>
      </c>
      <c r="E2077" s="24">
        <f t="shared" si="36"/>
        <v>70919.75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>
        <v>0</v>
      </c>
      <c r="K2077" s="32">
        <v>19025.75</v>
      </c>
      <c r="L2077" s="113">
        <v>0</v>
      </c>
      <c r="M2077" s="113">
        <v>3742</v>
      </c>
      <c r="N2077" s="31">
        <v>12569.76</v>
      </c>
      <c r="O2077" s="32">
        <v>21144.25</v>
      </c>
      <c r="P2077" s="113">
        <v>11173.12</v>
      </c>
      <c r="Q2077" s="113">
        <v>3158.5</v>
      </c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27603.5</v>
      </c>
      <c r="F2078" s="104">
        <v>0</v>
      </c>
      <c r="G2078" s="104">
        <v>2065.25</v>
      </c>
      <c r="H2078" s="113">
        <v>0</v>
      </c>
      <c r="I2078" s="113">
        <v>13821</v>
      </c>
      <c r="J2078" s="31">
        <v>0</v>
      </c>
      <c r="K2078" s="32">
        <v>9440</v>
      </c>
      <c r="L2078" s="113">
        <v>0</v>
      </c>
      <c r="M2078" s="113">
        <v>0</v>
      </c>
      <c r="N2078" s="31">
        <v>0</v>
      </c>
      <c r="O2078" s="32">
        <v>2277.25</v>
      </c>
      <c r="P2078" s="113">
        <v>0</v>
      </c>
      <c r="Q2078" s="113">
        <v>0</v>
      </c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36"/>
        <v>70919.75</v>
      </c>
      <c r="E2079" s="24">
        <f t="shared" si="36"/>
        <v>72083.7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>
        <v>19025.75</v>
      </c>
      <c r="K2079" s="32">
        <v>780.68</v>
      </c>
      <c r="L2079" s="113">
        <v>3742</v>
      </c>
      <c r="M2079" s="113">
        <v>7835.71</v>
      </c>
      <c r="N2079" s="31">
        <v>21144.25</v>
      </c>
      <c r="O2079" s="32">
        <v>27077.040000000001</v>
      </c>
      <c r="P2079" s="113">
        <v>3158.5</v>
      </c>
      <c r="Q2079" s="113">
        <v>18592.060000000001</v>
      </c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36"/>
        <v>27603.5</v>
      </c>
      <c r="E2080" s="24">
        <f t="shared" si="36"/>
        <v>29240.339999999997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>
        <v>9440</v>
      </c>
      <c r="K2080" s="32">
        <v>733.32</v>
      </c>
      <c r="L2080" s="113">
        <v>0</v>
      </c>
      <c r="M2080" s="113">
        <v>7360.29</v>
      </c>
      <c r="N2080" s="31">
        <v>2277.25</v>
      </c>
      <c r="O2080" s="32">
        <v>8942.7199999999993</v>
      </c>
      <c r="P2080" s="113">
        <v>0</v>
      </c>
      <c r="Q2080" s="113">
        <v>10433.06</v>
      </c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1674</v>
      </c>
      <c r="D2081" s="21">
        <f t="shared" si="36"/>
        <v>0</v>
      </c>
      <c r="E2081" s="24">
        <f t="shared" si="36"/>
        <v>34857.040000000001</v>
      </c>
      <c r="F2081" s="104"/>
      <c r="G2081" s="104"/>
      <c r="H2081" s="105">
        <v>0</v>
      </c>
      <c r="I2081" s="105">
        <v>11114.16</v>
      </c>
      <c r="J2081" s="106">
        <v>0</v>
      </c>
      <c r="K2081" s="107">
        <v>0</v>
      </c>
      <c r="L2081" s="105">
        <v>0</v>
      </c>
      <c r="M2081" s="105">
        <v>0</v>
      </c>
      <c r="N2081" s="106">
        <v>0</v>
      </c>
      <c r="O2081" s="107">
        <v>12569.76</v>
      </c>
      <c r="P2081" s="113">
        <v>0</v>
      </c>
      <c r="Q2081" s="113">
        <v>11173.12</v>
      </c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1675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1676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1677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32500</v>
      </c>
      <c r="F2088" s="104">
        <v>0</v>
      </c>
      <c r="G2088" s="104">
        <v>3500</v>
      </c>
      <c r="H2088" s="113">
        <v>0</v>
      </c>
      <c r="I2088" s="113">
        <v>500</v>
      </c>
      <c r="J2088" s="31">
        <v>0</v>
      </c>
      <c r="K2088" s="32">
        <v>500</v>
      </c>
      <c r="L2088" s="113">
        <v>0</v>
      </c>
      <c r="M2088" s="113">
        <v>6500</v>
      </c>
      <c r="N2088" s="31">
        <v>0</v>
      </c>
      <c r="O2088" s="32">
        <v>12500</v>
      </c>
      <c r="P2088" s="113">
        <v>0</v>
      </c>
      <c r="Q2088" s="113">
        <v>9000</v>
      </c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206</v>
      </c>
      <c r="F2092" s="104"/>
      <c r="G2092" s="104"/>
      <c r="H2092" s="113"/>
      <c r="I2092" s="113"/>
      <c r="J2092" s="31">
        <v>0</v>
      </c>
      <c r="K2092" s="32">
        <v>76</v>
      </c>
      <c r="L2092" s="113">
        <v>0</v>
      </c>
      <c r="M2092" s="113">
        <v>0</v>
      </c>
      <c r="N2092" s="31">
        <v>0</v>
      </c>
      <c r="O2092" s="32">
        <v>0</v>
      </c>
      <c r="P2092" s="113">
        <v>0</v>
      </c>
      <c r="Q2092" s="113">
        <v>130</v>
      </c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36"/>
        <v>2999.9300000000003</v>
      </c>
      <c r="E2095" s="24">
        <f t="shared" si="36"/>
        <v>0</v>
      </c>
      <c r="F2095" s="104"/>
      <c r="G2095" s="104"/>
      <c r="H2095" s="105"/>
      <c r="I2095" s="105"/>
      <c r="J2095" s="106">
        <v>2718.88</v>
      </c>
      <c r="K2095" s="107">
        <v>0</v>
      </c>
      <c r="L2095" s="105">
        <v>281.05</v>
      </c>
      <c r="M2095" s="105">
        <v>0</v>
      </c>
      <c r="N2095" s="106">
        <v>0</v>
      </c>
      <c r="O2095" s="107">
        <v>0</v>
      </c>
      <c r="P2095" s="105">
        <v>0</v>
      </c>
      <c r="Q2095" s="105">
        <v>0</v>
      </c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18721.43</v>
      </c>
      <c r="F2096" s="104"/>
      <c r="G2096" s="104"/>
      <c r="H2096" s="105">
        <v>0</v>
      </c>
      <c r="I2096" s="105">
        <v>8462.1200000000008</v>
      </c>
      <c r="J2096" s="106">
        <v>0</v>
      </c>
      <c r="K2096" s="107">
        <v>9614.08</v>
      </c>
      <c r="L2096" s="105">
        <v>0</v>
      </c>
      <c r="M2096" s="105">
        <v>0</v>
      </c>
      <c r="N2096" s="106">
        <v>0</v>
      </c>
      <c r="O2096" s="107">
        <v>645.23</v>
      </c>
      <c r="P2096" s="105">
        <v>0</v>
      </c>
      <c r="Q2096" s="105">
        <v>0</v>
      </c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114519.25</v>
      </c>
      <c r="F2097" s="104">
        <v>0</v>
      </c>
      <c r="G2097" s="104">
        <v>14876.5</v>
      </c>
      <c r="H2097" s="105">
        <v>0</v>
      </c>
      <c r="I2097" s="105">
        <v>13385</v>
      </c>
      <c r="J2097" s="106">
        <v>0</v>
      </c>
      <c r="K2097" s="107">
        <v>20653.75</v>
      </c>
      <c r="L2097" s="105">
        <v>0</v>
      </c>
      <c r="M2097" s="105">
        <v>20634.5</v>
      </c>
      <c r="N2097" s="106">
        <v>0</v>
      </c>
      <c r="O2097" s="107">
        <v>23630.25</v>
      </c>
      <c r="P2097" s="105">
        <v>0</v>
      </c>
      <c r="Q2097" s="105">
        <v>21339.25</v>
      </c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31902.25</v>
      </c>
      <c r="F2098" s="104">
        <v>0</v>
      </c>
      <c r="G2098" s="104">
        <v>3679</v>
      </c>
      <c r="H2098" s="113">
        <v>0</v>
      </c>
      <c r="I2098" s="113">
        <v>18706.75</v>
      </c>
      <c r="J2098" s="31">
        <v>0</v>
      </c>
      <c r="K2098" s="32">
        <v>1503.25</v>
      </c>
      <c r="L2098" s="113">
        <v>0</v>
      </c>
      <c r="M2098" s="113">
        <v>0</v>
      </c>
      <c r="N2098" s="31">
        <v>0</v>
      </c>
      <c r="O2098" s="32">
        <v>1521.75</v>
      </c>
      <c r="P2098" s="105">
        <v>0</v>
      </c>
      <c r="Q2098" s="105">
        <v>6491.5</v>
      </c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28261.5</v>
      </c>
      <c r="F2099" s="104">
        <v>14876.5</v>
      </c>
      <c r="G2099" s="104">
        <v>0</v>
      </c>
      <c r="H2099" s="105">
        <v>13385</v>
      </c>
      <c r="I2099" s="105">
        <v>0</v>
      </c>
      <c r="J2099" s="106">
        <v>0</v>
      </c>
      <c r="K2099" s="107">
        <v>28261.5</v>
      </c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9800</v>
      </c>
      <c r="F2104" s="104"/>
      <c r="G2104" s="104"/>
      <c r="H2104" s="113">
        <v>0</v>
      </c>
      <c r="I2104" s="113">
        <v>9800</v>
      </c>
      <c r="J2104" s="31">
        <v>0</v>
      </c>
      <c r="K2104" s="32">
        <v>0</v>
      </c>
      <c r="L2104" s="113">
        <v>0</v>
      </c>
      <c r="M2104" s="113">
        <v>0</v>
      </c>
      <c r="N2104" s="31">
        <v>0</v>
      </c>
      <c r="O2104" s="32">
        <v>0</v>
      </c>
      <c r="P2104" s="113">
        <v>0</v>
      </c>
      <c r="Q2104" s="113">
        <v>0</v>
      </c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1678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733500</v>
      </c>
      <c r="F2107" s="104"/>
      <c r="G2107" s="104"/>
      <c r="H2107" s="105">
        <v>0</v>
      </c>
      <c r="I2107" s="105">
        <v>733500</v>
      </c>
      <c r="J2107" s="106">
        <v>0</v>
      </c>
      <c r="K2107" s="107">
        <v>0</v>
      </c>
      <c r="L2107" s="105">
        <v>0</v>
      </c>
      <c r="M2107" s="105">
        <v>0</v>
      </c>
      <c r="N2107" s="106">
        <v>0</v>
      </c>
      <c r="O2107" s="107">
        <v>0</v>
      </c>
      <c r="P2107" s="105">
        <v>0</v>
      </c>
      <c r="Q2107" s="105">
        <v>0</v>
      </c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53300</v>
      </c>
      <c r="F2108" s="104">
        <v>0</v>
      </c>
      <c r="G2108" s="104">
        <v>10000</v>
      </c>
      <c r="H2108" s="105">
        <v>0</v>
      </c>
      <c r="I2108" s="105">
        <v>0</v>
      </c>
      <c r="J2108" s="106">
        <v>0</v>
      </c>
      <c r="K2108" s="107">
        <v>20500</v>
      </c>
      <c r="L2108" s="105">
        <v>0</v>
      </c>
      <c r="M2108" s="105">
        <v>5800</v>
      </c>
      <c r="N2108" s="106">
        <v>0</v>
      </c>
      <c r="O2108" s="107">
        <v>0</v>
      </c>
      <c r="P2108" s="105">
        <v>0</v>
      </c>
      <c r="Q2108" s="105">
        <v>17000</v>
      </c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14038.83</v>
      </c>
      <c r="F2111" s="104"/>
      <c r="G2111" s="104"/>
      <c r="H2111" s="105"/>
      <c r="I2111" s="105"/>
      <c r="J2111" s="106">
        <v>0</v>
      </c>
      <c r="K2111" s="107">
        <v>5092.43</v>
      </c>
      <c r="L2111" s="105">
        <v>0</v>
      </c>
      <c r="M2111" s="105">
        <v>0</v>
      </c>
      <c r="N2111" s="106">
        <v>0</v>
      </c>
      <c r="O2111" s="107">
        <v>0</v>
      </c>
      <c r="P2111" s="105">
        <v>0</v>
      </c>
      <c r="Q2111" s="105">
        <v>8946.4</v>
      </c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17323594.189999998</v>
      </c>
      <c r="F2115" s="104">
        <v>0</v>
      </c>
      <c r="G2115" s="104">
        <v>2755720</v>
      </c>
      <c r="H2115" s="105">
        <v>0</v>
      </c>
      <c r="I2115" s="105">
        <v>2856850</v>
      </c>
      <c r="J2115" s="106">
        <v>0</v>
      </c>
      <c r="K2115" s="107">
        <v>3038179.19</v>
      </c>
      <c r="L2115" s="105">
        <v>0</v>
      </c>
      <c r="M2115" s="105">
        <v>2901715</v>
      </c>
      <c r="N2115" s="106">
        <v>0</v>
      </c>
      <c r="O2115" s="107">
        <v>2887945</v>
      </c>
      <c r="P2115" s="105">
        <v>0</v>
      </c>
      <c r="Q2115" s="105">
        <v>2883185</v>
      </c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597396.56000000006</v>
      </c>
      <c r="F2120" s="104">
        <v>0</v>
      </c>
      <c r="G2120" s="104">
        <v>94043.55</v>
      </c>
      <c r="H2120" s="113">
        <v>0</v>
      </c>
      <c r="I2120" s="113">
        <v>98832.3</v>
      </c>
      <c r="J2120" s="31">
        <v>0</v>
      </c>
      <c r="K2120" s="32">
        <v>105250.71</v>
      </c>
      <c r="L2120" s="113">
        <v>0</v>
      </c>
      <c r="M2120" s="113">
        <v>100295</v>
      </c>
      <c r="N2120" s="31">
        <v>0</v>
      </c>
      <c r="O2120" s="32">
        <v>99606.5</v>
      </c>
      <c r="P2120" s="113">
        <v>0</v>
      </c>
      <c r="Q2120" s="113">
        <v>99368.5</v>
      </c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1610</v>
      </c>
      <c r="C2122" s="112" t="s">
        <v>1611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>
        <v>0</v>
      </c>
      <c r="K2130" s="107">
        <v>0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40550</v>
      </c>
      <c r="F2133" s="104">
        <v>0</v>
      </c>
      <c r="G2133" s="104">
        <v>6400</v>
      </c>
      <c r="H2133" s="113">
        <v>0</v>
      </c>
      <c r="I2133" s="113">
        <v>7400</v>
      </c>
      <c r="J2133" s="31">
        <v>0</v>
      </c>
      <c r="K2133" s="32">
        <v>5050</v>
      </c>
      <c r="L2133" s="113">
        <v>0</v>
      </c>
      <c r="M2133" s="113">
        <v>9650</v>
      </c>
      <c r="N2133" s="31">
        <v>0</v>
      </c>
      <c r="O2133" s="32">
        <v>5300</v>
      </c>
      <c r="P2133" s="113">
        <v>0</v>
      </c>
      <c r="Q2133" s="113">
        <v>6750</v>
      </c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1000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>
        <v>0</v>
      </c>
      <c r="Q2136" s="105">
        <v>1000</v>
      </c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1679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1680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1681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1107050</v>
      </c>
      <c r="F2143" s="104">
        <v>0</v>
      </c>
      <c r="G2143" s="104">
        <v>600</v>
      </c>
      <c r="H2143" s="113">
        <v>0</v>
      </c>
      <c r="I2143" s="113">
        <v>600</v>
      </c>
      <c r="J2143" s="31">
        <v>0</v>
      </c>
      <c r="K2143" s="32">
        <v>228700</v>
      </c>
      <c r="L2143" s="113">
        <v>0</v>
      </c>
      <c r="M2143" s="113">
        <v>468100</v>
      </c>
      <c r="N2143" s="31">
        <v>0</v>
      </c>
      <c r="O2143" s="32">
        <v>406500</v>
      </c>
      <c r="P2143" s="105">
        <v>0</v>
      </c>
      <c r="Q2143" s="105">
        <v>2550</v>
      </c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1682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1683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1684</v>
      </c>
      <c r="D2146" s="21">
        <f t="shared" si="37"/>
        <v>0</v>
      </c>
      <c r="E2146" s="24">
        <f t="shared" si="37"/>
        <v>100850</v>
      </c>
      <c r="F2146" s="104"/>
      <c r="G2146" s="104"/>
      <c r="H2146" s="105"/>
      <c r="I2146" s="105"/>
      <c r="J2146" s="106">
        <v>0</v>
      </c>
      <c r="K2146" s="107">
        <v>20850</v>
      </c>
      <c r="L2146" s="105">
        <v>0</v>
      </c>
      <c r="M2146" s="105">
        <v>73050</v>
      </c>
      <c r="N2146" s="106">
        <v>0</v>
      </c>
      <c r="O2146" s="107">
        <v>2660</v>
      </c>
      <c r="P2146" s="113">
        <v>0</v>
      </c>
      <c r="Q2146" s="113">
        <v>4290</v>
      </c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111640</v>
      </c>
      <c r="F2147" s="104">
        <v>0</v>
      </c>
      <c r="G2147" s="104">
        <v>18960</v>
      </c>
      <c r="H2147" s="113">
        <v>0</v>
      </c>
      <c r="I2147" s="113">
        <v>17880</v>
      </c>
      <c r="J2147" s="31">
        <v>0</v>
      </c>
      <c r="K2147" s="32">
        <v>17280</v>
      </c>
      <c r="L2147" s="113">
        <v>0</v>
      </c>
      <c r="M2147" s="113">
        <v>17980</v>
      </c>
      <c r="N2147" s="31">
        <v>0</v>
      </c>
      <c r="O2147" s="32">
        <v>19020</v>
      </c>
      <c r="P2147" s="105">
        <v>0</v>
      </c>
      <c r="Q2147" s="105">
        <v>20520</v>
      </c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37"/>
        <v>13964811.289999999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>
        <v>2452934.19</v>
      </c>
      <c r="K2148" s="32">
        <v>0</v>
      </c>
      <c r="L2148" s="113">
        <v>2327880</v>
      </c>
      <c r="M2148" s="113">
        <v>0</v>
      </c>
      <c r="N2148" s="31">
        <v>2333830</v>
      </c>
      <c r="O2148" s="32">
        <v>0</v>
      </c>
      <c r="P2148" s="113">
        <v>2373970</v>
      </c>
      <c r="Q2148" s="113">
        <v>0</v>
      </c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37"/>
        <v>887600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>
        <v>169830</v>
      </c>
      <c r="K2149" s="107">
        <v>0</v>
      </c>
      <c r="L2149" s="105">
        <v>161990</v>
      </c>
      <c r="M2149" s="105">
        <v>0</v>
      </c>
      <c r="N2149" s="106">
        <v>142270</v>
      </c>
      <c r="O2149" s="107">
        <v>0</v>
      </c>
      <c r="P2149" s="113">
        <v>97370</v>
      </c>
      <c r="Q2149" s="113">
        <v>0</v>
      </c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1685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37"/>
        <v>751912.9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>
        <v>125300</v>
      </c>
      <c r="K2151" s="32">
        <v>0</v>
      </c>
      <c r="L2151" s="113">
        <v>125300</v>
      </c>
      <c r="M2151" s="113">
        <v>0</v>
      </c>
      <c r="N2151" s="31">
        <v>125300</v>
      </c>
      <c r="O2151" s="32">
        <v>0</v>
      </c>
      <c r="P2151" s="105">
        <v>125300</v>
      </c>
      <c r="Q2151" s="105">
        <v>0</v>
      </c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37"/>
        <v>1024060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>
        <v>198990</v>
      </c>
      <c r="K2158" s="32">
        <v>0</v>
      </c>
      <c r="L2158" s="113">
        <v>198990</v>
      </c>
      <c r="M2158" s="113">
        <v>0</v>
      </c>
      <c r="N2158" s="31">
        <v>198990</v>
      </c>
      <c r="O2158" s="32">
        <v>0</v>
      </c>
      <c r="P2158" s="113">
        <v>29110</v>
      </c>
      <c r="Q2158" s="113">
        <v>0</v>
      </c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37"/>
        <v>344540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>
        <v>29110</v>
      </c>
      <c r="K2159" s="32">
        <v>0</v>
      </c>
      <c r="L2159" s="113">
        <v>29110</v>
      </c>
      <c r="M2159" s="113">
        <v>0</v>
      </c>
      <c r="N2159" s="31">
        <v>29110</v>
      </c>
      <c r="O2159" s="32">
        <v>0</v>
      </c>
      <c r="P2159" s="113">
        <v>198990</v>
      </c>
      <c r="Q2159" s="113">
        <v>0</v>
      </c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37"/>
        <v>250083.91999999998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>
        <v>31720</v>
      </c>
      <c r="K2160" s="32">
        <v>0</v>
      </c>
      <c r="L2160" s="113">
        <v>15760</v>
      </c>
      <c r="M2160" s="113">
        <v>0</v>
      </c>
      <c r="N2160" s="31">
        <v>23350</v>
      </c>
      <c r="O2160" s="32">
        <v>0</v>
      </c>
      <c r="P2160" s="113">
        <v>39310</v>
      </c>
      <c r="Q2160" s="113">
        <v>0</v>
      </c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37"/>
        <v>1552410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>
        <v>258660</v>
      </c>
      <c r="K2162" s="32">
        <v>0</v>
      </c>
      <c r="L2162" s="113">
        <v>258660</v>
      </c>
      <c r="M2162" s="113">
        <v>0</v>
      </c>
      <c r="N2162" s="31">
        <v>258660</v>
      </c>
      <c r="O2162" s="32">
        <v>0</v>
      </c>
      <c r="P2162" s="113">
        <v>258660</v>
      </c>
      <c r="Q2162" s="113">
        <v>0</v>
      </c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37"/>
        <v>592530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>
        <v>98830</v>
      </c>
      <c r="K2163" s="32">
        <v>0</v>
      </c>
      <c r="L2163" s="113">
        <v>98830</v>
      </c>
      <c r="M2163" s="113">
        <v>0</v>
      </c>
      <c r="N2163" s="31">
        <v>98830</v>
      </c>
      <c r="O2163" s="32">
        <v>0</v>
      </c>
      <c r="P2163" s="113">
        <v>98830</v>
      </c>
      <c r="Q2163" s="113">
        <v>0</v>
      </c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37"/>
        <v>634319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>
        <v>114520</v>
      </c>
      <c r="K2164" s="32">
        <v>0</v>
      </c>
      <c r="L2164" s="113">
        <v>130480</v>
      </c>
      <c r="M2164" s="113">
        <v>0</v>
      </c>
      <c r="N2164" s="31">
        <v>112854</v>
      </c>
      <c r="O2164" s="32">
        <v>0</v>
      </c>
      <c r="P2164" s="113">
        <v>123809</v>
      </c>
      <c r="Q2164" s="113">
        <v>0</v>
      </c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37"/>
        <v>239160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>
        <v>39860</v>
      </c>
      <c r="K2167" s="107">
        <v>0</v>
      </c>
      <c r="L2167" s="105">
        <v>39860</v>
      </c>
      <c r="M2167" s="105">
        <v>0</v>
      </c>
      <c r="N2167" s="106">
        <v>39860</v>
      </c>
      <c r="O2167" s="107">
        <v>0</v>
      </c>
      <c r="P2167" s="113">
        <v>39860</v>
      </c>
      <c r="Q2167" s="113">
        <v>0</v>
      </c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37"/>
        <v>10710</v>
      </c>
      <c r="E2168" s="24">
        <f t="shared" si="37"/>
        <v>0</v>
      </c>
      <c r="F2168" s="104"/>
      <c r="G2168" s="104"/>
      <c r="H2168" s="113"/>
      <c r="I2168" s="113"/>
      <c r="J2168" s="31">
        <v>5355</v>
      </c>
      <c r="K2168" s="32">
        <v>0</v>
      </c>
      <c r="L2168" s="113">
        <v>1785</v>
      </c>
      <c r="M2168" s="113">
        <v>0</v>
      </c>
      <c r="N2168" s="31">
        <v>1785</v>
      </c>
      <c r="O2168" s="32">
        <v>0</v>
      </c>
      <c r="P2168" s="105">
        <v>1785</v>
      </c>
      <c r="Q2168" s="105">
        <v>0</v>
      </c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37"/>
        <v>100800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>
        <v>16800</v>
      </c>
      <c r="K2174" s="107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37"/>
        <v>262000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>
        <v>52000</v>
      </c>
      <c r="K2176" s="107">
        <v>0</v>
      </c>
      <c r="L2176" s="105">
        <v>62000</v>
      </c>
      <c r="M2176" s="105">
        <v>0</v>
      </c>
      <c r="N2176" s="106">
        <v>62000</v>
      </c>
      <c r="O2176" s="107">
        <v>0</v>
      </c>
      <c r="P2176" s="113">
        <v>22000</v>
      </c>
      <c r="Q2176" s="113">
        <v>0</v>
      </c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1612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1613</v>
      </c>
      <c r="C2178" s="112" t="s">
        <v>1614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222535.41999999998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>
        <v>39363.08</v>
      </c>
      <c r="K2180" s="107">
        <v>0</v>
      </c>
      <c r="L2180" s="105">
        <v>37380.800000000003</v>
      </c>
      <c r="M2180" s="105">
        <v>0</v>
      </c>
      <c r="N2180" s="106">
        <v>37105.4</v>
      </c>
      <c r="O2180" s="107">
        <v>0</v>
      </c>
      <c r="P2180" s="105">
        <v>37010.199999999997</v>
      </c>
      <c r="Q2180" s="105">
        <v>0</v>
      </c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38"/>
        <v>333803.13999999996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>
        <v>59044.63</v>
      </c>
      <c r="K2181" s="32">
        <v>0</v>
      </c>
      <c r="L2181" s="113">
        <v>56071.199999999997</v>
      </c>
      <c r="M2181" s="113">
        <v>0</v>
      </c>
      <c r="N2181" s="31">
        <v>55658.1</v>
      </c>
      <c r="O2181" s="32">
        <v>0</v>
      </c>
      <c r="P2181" s="105">
        <v>55515.3</v>
      </c>
      <c r="Q2181" s="105">
        <v>0</v>
      </c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38"/>
        <v>41058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>
        <v>6843</v>
      </c>
      <c r="K2182" s="32">
        <v>0</v>
      </c>
      <c r="L2182" s="113">
        <v>6843</v>
      </c>
      <c r="M2182" s="113">
        <v>0</v>
      </c>
      <c r="N2182" s="31">
        <v>6843</v>
      </c>
      <c r="O2182" s="32">
        <v>0</v>
      </c>
      <c r="P2182" s="113">
        <v>6843</v>
      </c>
      <c r="Q2182" s="113">
        <v>0</v>
      </c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38"/>
        <v>3900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>
        <v>150</v>
      </c>
      <c r="Q2183" s="113">
        <v>0</v>
      </c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38"/>
        <v>82357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>
        <v>9633</v>
      </c>
      <c r="K2184" s="107">
        <v>0</v>
      </c>
      <c r="L2184" s="105">
        <v>24424</v>
      </c>
      <c r="M2184" s="105">
        <v>0</v>
      </c>
      <c r="N2184" s="106">
        <v>14652</v>
      </c>
      <c r="O2184" s="107">
        <v>0</v>
      </c>
      <c r="P2184" s="105">
        <v>14390</v>
      </c>
      <c r="Q2184" s="105">
        <v>0</v>
      </c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1615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1686</v>
      </c>
      <c r="D2187" s="21">
        <f t="shared" si="38"/>
        <v>438300</v>
      </c>
      <c r="E2187" s="24">
        <f t="shared" si="38"/>
        <v>0</v>
      </c>
      <c r="F2187" s="104"/>
      <c r="G2187" s="104"/>
      <c r="H2187" s="113"/>
      <c r="I2187" s="113"/>
      <c r="J2187" s="31">
        <v>220000</v>
      </c>
      <c r="K2187" s="32">
        <v>0</v>
      </c>
      <c r="L2187" s="113">
        <v>111500</v>
      </c>
      <c r="M2187" s="113">
        <v>0</v>
      </c>
      <c r="N2187" s="31">
        <v>106800</v>
      </c>
      <c r="O2187" s="32">
        <v>0</v>
      </c>
      <c r="P2187" s="113">
        <v>0</v>
      </c>
      <c r="Q2187" s="113">
        <v>0</v>
      </c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1687</v>
      </c>
      <c r="D2188" s="21">
        <f t="shared" si="38"/>
        <v>23700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>
        <v>4000</v>
      </c>
      <c r="K2188" s="107">
        <v>0</v>
      </c>
      <c r="L2188" s="105">
        <v>4000</v>
      </c>
      <c r="M2188" s="105">
        <v>0</v>
      </c>
      <c r="N2188" s="106">
        <v>4000</v>
      </c>
      <c r="O2188" s="107">
        <v>0</v>
      </c>
      <c r="P2188" s="113">
        <v>4000</v>
      </c>
      <c r="Q2188" s="113">
        <v>0</v>
      </c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1688</v>
      </c>
      <c r="D2191" s="21">
        <f t="shared" si="38"/>
        <v>652100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>
        <v>355700</v>
      </c>
      <c r="M2191" s="113">
        <v>0</v>
      </c>
      <c r="N2191" s="31">
        <v>296400</v>
      </c>
      <c r="O2191" s="32">
        <v>0</v>
      </c>
      <c r="P2191" s="105">
        <v>0</v>
      </c>
      <c r="Q2191" s="105">
        <v>0</v>
      </c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1689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38"/>
        <v>2464300</v>
      </c>
      <c r="E2195" s="24">
        <f t="shared" si="38"/>
        <v>711400</v>
      </c>
      <c r="F2195" s="104">
        <v>424200</v>
      </c>
      <c r="G2195" s="104">
        <v>0</v>
      </c>
      <c r="H2195" s="113">
        <v>424400</v>
      </c>
      <c r="I2195" s="113">
        <v>0</v>
      </c>
      <c r="J2195" s="31">
        <v>413600</v>
      </c>
      <c r="K2195" s="32">
        <v>0</v>
      </c>
      <c r="L2195" s="113">
        <v>416800</v>
      </c>
      <c r="M2195" s="113">
        <v>355700</v>
      </c>
      <c r="N2195" s="31">
        <v>414800</v>
      </c>
      <c r="O2195" s="32">
        <v>355700</v>
      </c>
      <c r="P2195" s="105">
        <v>370500</v>
      </c>
      <c r="Q2195" s="105">
        <v>0</v>
      </c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38"/>
        <v>196100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>
        <v>26300</v>
      </c>
      <c r="K2196" s="107">
        <v>0</v>
      </c>
      <c r="L2196" s="105">
        <v>26300</v>
      </c>
      <c r="M2196" s="105">
        <v>0</v>
      </c>
      <c r="N2196" s="106">
        <v>25600</v>
      </c>
      <c r="O2196" s="107">
        <v>0</v>
      </c>
      <c r="P2196" s="113">
        <v>67700</v>
      </c>
      <c r="Q2196" s="113">
        <v>0</v>
      </c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1616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1617</v>
      </c>
      <c r="D2199" s="21">
        <f t="shared" si="38"/>
        <v>13600</v>
      </c>
      <c r="E2199" s="24">
        <f t="shared" si="38"/>
        <v>0</v>
      </c>
      <c r="F2199" s="104"/>
      <c r="G2199" s="104"/>
      <c r="H2199" s="113"/>
      <c r="I2199" s="113"/>
      <c r="J2199" s="31">
        <v>13600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38"/>
        <v>80890</v>
      </c>
      <c r="E2202" s="24">
        <f t="shared" si="38"/>
        <v>0</v>
      </c>
      <c r="F2202" s="104"/>
      <c r="G2202" s="104"/>
      <c r="H2202" s="105"/>
      <c r="I2202" s="105"/>
      <c r="J2202" s="106">
        <v>15900</v>
      </c>
      <c r="K2202" s="107">
        <v>0</v>
      </c>
      <c r="L2202" s="105">
        <v>62800</v>
      </c>
      <c r="M2202" s="105">
        <v>0</v>
      </c>
      <c r="N2202" s="106">
        <v>0</v>
      </c>
      <c r="O2202" s="107">
        <v>0</v>
      </c>
      <c r="P2202" s="113">
        <v>2190</v>
      </c>
      <c r="Q2202" s="113">
        <v>0</v>
      </c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1618</v>
      </c>
      <c r="D2203" s="21">
        <f t="shared" si="38"/>
        <v>19960</v>
      </c>
      <c r="E2203" s="24">
        <f t="shared" si="38"/>
        <v>0</v>
      </c>
      <c r="F2203" s="104"/>
      <c r="G2203" s="104"/>
      <c r="H2203" s="105"/>
      <c r="I2203" s="105"/>
      <c r="J2203" s="106">
        <v>4950</v>
      </c>
      <c r="K2203" s="107">
        <v>0</v>
      </c>
      <c r="L2203" s="105">
        <v>10250</v>
      </c>
      <c r="M2203" s="105">
        <v>0</v>
      </c>
      <c r="N2203" s="106">
        <v>2660</v>
      </c>
      <c r="O2203" s="107">
        <v>0</v>
      </c>
      <c r="P2203" s="105">
        <v>2100</v>
      </c>
      <c r="Q2203" s="105">
        <v>0</v>
      </c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1619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1620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1621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1690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1691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1692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1693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1622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1623</v>
      </c>
      <c r="D2218" s="21">
        <f t="shared" si="38"/>
        <v>80660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>
        <v>4500</v>
      </c>
      <c r="K2218" s="107">
        <v>0</v>
      </c>
      <c r="L2218" s="105">
        <v>27000</v>
      </c>
      <c r="M2218" s="105">
        <v>0</v>
      </c>
      <c r="N2218" s="106">
        <v>0</v>
      </c>
      <c r="O2218" s="107">
        <v>0</v>
      </c>
      <c r="P2218" s="113">
        <v>48600</v>
      </c>
      <c r="Q2218" s="113">
        <v>0</v>
      </c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1624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1625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38"/>
        <v>14880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>
        <v>4320</v>
      </c>
      <c r="K2222" s="107">
        <v>0</v>
      </c>
      <c r="L2222" s="105">
        <v>560</v>
      </c>
      <c r="M2222" s="105">
        <v>0</v>
      </c>
      <c r="N2222" s="106">
        <v>400</v>
      </c>
      <c r="O2222" s="107">
        <v>0</v>
      </c>
      <c r="P2222" s="113">
        <v>9120</v>
      </c>
      <c r="Q2222" s="113">
        <v>0</v>
      </c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38"/>
        <v>21800</v>
      </c>
      <c r="E2224" s="24">
        <f t="shared" si="38"/>
        <v>0</v>
      </c>
      <c r="F2224" s="104"/>
      <c r="G2224" s="104"/>
      <c r="H2224" s="105"/>
      <c r="I2224" s="105"/>
      <c r="J2224" s="106">
        <v>6000</v>
      </c>
      <c r="K2224" s="107">
        <v>0</v>
      </c>
      <c r="L2224" s="105">
        <v>2400</v>
      </c>
      <c r="M2224" s="105">
        <v>0</v>
      </c>
      <c r="N2224" s="106">
        <v>1400</v>
      </c>
      <c r="O2224" s="107">
        <v>0</v>
      </c>
      <c r="P2224" s="113">
        <v>12000</v>
      </c>
      <c r="Q2224" s="113">
        <v>0</v>
      </c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38"/>
        <v>24530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>
        <v>2088</v>
      </c>
      <c r="K2226" s="32">
        <v>0</v>
      </c>
      <c r="L2226" s="113">
        <v>9710</v>
      </c>
      <c r="M2226" s="113">
        <v>0</v>
      </c>
      <c r="N2226" s="31">
        <v>2300</v>
      </c>
      <c r="O2226" s="32">
        <v>0</v>
      </c>
      <c r="P2226" s="113">
        <v>7784</v>
      </c>
      <c r="Q2226" s="113">
        <v>0</v>
      </c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38"/>
        <v>147512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>
        <v>10054.17</v>
      </c>
      <c r="K2227" s="32">
        <v>0</v>
      </c>
      <c r="L2227" s="113">
        <v>14096.5</v>
      </c>
      <c r="M2227" s="113">
        <v>0</v>
      </c>
      <c r="N2227" s="31">
        <v>7757.33</v>
      </c>
      <c r="O2227" s="32">
        <v>0</v>
      </c>
      <c r="P2227" s="113">
        <v>102551.33</v>
      </c>
      <c r="Q2227" s="113">
        <v>0</v>
      </c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38"/>
        <v>9350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>
        <v>9350</v>
      </c>
      <c r="O2228" s="32">
        <v>0</v>
      </c>
      <c r="P2228" s="113">
        <v>0</v>
      </c>
      <c r="Q2228" s="113">
        <v>0</v>
      </c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38"/>
        <v>15210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>
        <v>1600</v>
      </c>
      <c r="K2229" s="32">
        <v>0</v>
      </c>
      <c r="L2229" s="113">
        <v>3695</v>
      </c>
      <c r="M2229" s="113">
        <v>0</v>
      </c>
      <c r="N2229" s="31">
        <v>4100</v>
      </c>
      <c r="O2229" s="32">
        <v>0</v>
      </c>
      <c r="P2229" s="113">
        <v>0</v>
      </c>
      <c r="Q2229" s="113">
        <v>0</v>
      </c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38"/>
        <v>139600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>
        <v>23270</v>
      </c>
      <c r="K2231" s="32">
        <v>0</v>
      </c>
      <c r="L2231" s="113">
        <v>25390</v>
      </c>
      <c r="M2231" s="113">
        <v>0</v>
      </c>
      <c r="N2231" s="31">
        <v>24760</v>
      </c>
      <c r="O2231" s="32">
        <v>0</v>
      </c>
      <c r="P2231" s="113">
        <v>20590</v>
      </c>
      <c r="Q2231" s="113">
        <v>0</v>
      </c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38"/>
        <v>96414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>
        <v>31110</v>
      </c>
      <c r="K2232" s="32">
        <v>0</v>
      </c>
      <c r="L2232" s="113">
        <v>12652</v>
      </c>
      <c r="M2232" s="113">
        <v>0</v>
      </c>
      <c r="N2232" s="31">
        <v>11957</v>
      </c>
      <c r="O2232" s="32">
        <v>0</v>
      </c>
      <c r="P2232" s="113">
        <v>40130</v>
      </c>
      <c r="Q2232" s="113">
        <v>0</v>
      </c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38"/>
        <v>26342</v>
      </c>
      <c r="E2233" s="24">
        <f t="shared" si="38"/>
        <v>0</v>
      </c>
      <c r="F2233" s="104"/>
      <c r="G2233" s="104"/>
      <c r="H2233" s="105"/>
      <c r="I2233" s="105"/>
      <c r="J2233" s="106">
        <v>16937</v>
      </c>
      <c r="K2233" s="107">
        <v>0</v>
      </c>
      <c r="L2233" s="105">
        <v>1735</v>
      </c>
      <c r="M2233" s="105">
        <v>0</v>
      </c>
      <c r="N2233" s="106">
        <v>7670</v>
      </c>
      <c r="O2233" s="107">
        <v>0</v>
      </c>
      <c r="P2233" s="113">
        <v>0</v>
      </c>
      <c r="Q2233" s="113">
        <v>0</v>
      </c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38"/>
        <v>2400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>
        <v>2400</v>
      </c>
      <c r="Q2234" s="105">
        <v>0</v>
      </c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38"/>
        <v>380000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>
        <v>0</v>
      </c>
      <c r="K2236" s="107">
        <v>0</v>
      </c>
      <c r="L2236" s="105">
        <v>0</v>
      </c>
      <c r="M2236" s="105">
        <v>0</v>
      </c>
      <c r="N2236" s="106">
        <v>0</v>
      </c>
      <c r="O2236" s="107">
        <v>0</v>
      </c>
      <c r="P2236" s="113">
        <v>0</v>
      </c>
      <c r="Q2236" s="113">
        <v>0</v>
      </c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38"/>
        <v>31151.51</v>
      </c>
      <c r="E2238" s="24">
        <f t="shared" si="38"/>
        <v>0</v>
      </c>
      <c r="F2238" s="104"/>
      <c r="G2238" s="104"/>
      <c r="H2238" s="113"/>
      <c r="I2238" s="113"/>
      <c r="J2238" s="31">
        <v>6652.55</v>
      </c>
      <c r="K2238" s="32">
        <v>0</v>
      </c>
      <c r="L2238" s="113">
        <v>2670</v>
      </c>
      <c r="M2238" s="113">
        <v>0</v>
      </c>
      <c r="N2238" s="31">
        <v>11478.96</v>
      </c>
      <c r="O2238" s="32">
        <v>0</v>
      </c>
      <c r="P2238" s="105">
        <v>10350</v>
      </c>
      <c r="Q2238" s="105">
        <v>0</v>
      </c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38"/>
        <v>5500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5500</v>
      </c>
      <c r="O2239" s="32">
        <v>0</v>
      </c>
      <c r="P2239" s="113">
        <v>0</v>
      </c>
      <c r="Q2239" s="113">
        <v>0</v>
      </c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38"/>
        <v>33200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>
        <v>8200</v>
      </c>
      <c r="M2241" s="113">
        <v>0</v>
      </c>
      <c r="N2241" s="31">
        <v>25000</v>
      </c>
      <c r="O2241" s="32">
        <v>0</v>
      </c>
      <c r="P2241" s="113">
        <v>0</v>
      </c>
      <c r="Q2241" s="113">
        <v>0</v>
      </c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38"/>
        <v>1815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>
        <v>1815</v>
      </c>
      <c r="Q2242" s="113">
        <v>0</v>
      </c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si="38"/>
        <v>33324</v>
      </c>
      <c r="E2243" s="24">
        <f t="shared" si="38"/>
        <v>0</v>
      </c>
      <c r="F2243" s="104"/>
      <c r="G2243" s="104"/>
      <c r="H2243" s="105">
        <v>8500</v>
      </c>
      <c r="I2243" s="105">
        <v>0</v>
      </c>
      <c r="J2243" s="106">
        <v>0</v>
      </c>
      <c r="K2243" s="107">
        <v>0</v>
      </c>
      <c r="L2243" s="105">
        <v>24824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39"/>
        <v>22580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>
        <v>2000</v>
      </c>
      <c r="K2246" s="32">
        <v>0</v>
      </c>
      <c r="L2246" s="113">
        <v>4580</v>
      </c>
      <c r="M2246" s="113">
        <v>0</v>
      </c>
      <c r="N2246" s="31">
        <v>0</v>
      </c>
      <c r="O2246" s="32">
        <v>0</v>
      </c>
      <c r="P2246" s="113">
        <v>0</v>
      </c>
      <c r="Q2246" s="113">
        <v>0</v>
      </c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39"/>
        <v>17200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>
        <v>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5800</v>
      </c>
      <c r="Q2247" s="113">
        <v>0</v>
      </c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39"/>
        <v>93840.2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>
        <v>15833.6</v>
      </c>
      <c r="K2249" s="107">
        <v>0</v>
      </c>
      <c r="L2249" s="105">
        <v>14360</v>
      </c>
      <c r="M2249" s="105">
        <v>0</v>
      </c>
      <c r="N2249" s="106">
        <v>12962.6</v>
      </c>
      <c r="O2249" s="107">
        <v>0</v>
      </c>
      <c r="P2249" s="105">
        <v>19424</v>
      </c>
      <c r="Q2249" s="105">
        <v>0</v>
      </c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39"/>
        <v>219000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>
        <v>36500</v>
      </c>
      <c r="K2250" s="107">
        <v>0</v>
      </c>
      <c r="L2250" s="105">
        <v>36500</v>
      </c>
      <c r="M2250" s="105">
        <v>0</v>
      </c>
      <c r="N2250" s="106">
        <v>36500</v>
      </c>
      <c r="O2250" s="107">
        <v>0</v>
      </c>
      <c r="P2250" s="105">
        <v>36500</v>
      </c>
      <c r="Q2250" s="105">
        <v>0</v>
      </c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39"/>
        <v>186810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>
        <v>48090</v>
      </c>
      <c r="K2251" s="32">
        <v>0</v>
      </c>
      <c r="L2251" s="113">
        <v>15190</v>
      </c>
      <c r="M2251" s="113">
        <v>0</v>
      </c>
      <c r="N2251" s="31">
        <v>33040</v>
      </c>
      <c r="O2251" s="32">
        <v>0</v>
      </c>
      <c r="P2251" s="105">
        <v>31780</v>
      </c>
      <c r="Q2251" s="105">
        <v>0</v>
      </c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39"/>
        <v>35928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>
        <v>5820</v>
      </c>
      <c r="K2255" s="107">
        <v>0</v>
      </c>
      <c r="L2255" s="105">
        <v>7200</v>
      </c>
      <c r="M2255" s="105">
        <v>0</v>
      </c>
      <c r="N2255" s="106">
        <v>5160</v>
      </c>
      <c r="O2255" s="107">
        <v>0</v>
      </c>
      <c r="P2255" s="113">
        <v>5748</v>
      </c>
      <c r="Q2255" s="113">
        <v>0</v>
      </c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39"/>
        <v>133424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>
        <v>20855</v>
      </c>
      <c r="K2257" s="32">
        <v>0</v>
      </c>
      <c r="L2257" s="113">
        <v>11540</v>
      </c>
      <c r="M2257" s="113">
        <v>0</v>
      </c>
      <c r="N2257" s="31">
        <v>5582</v>
      </c>
      <c r="O2257" s="32">
        <v>0</v>
      </c>
      <c r="P2257" s="113">
        <v>47915</v>
      </c>
      <c r="Q2257" s="113">
        <v>0</v>
      </c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39"/>
        <v>414013</v>
      </c>
      <c r="E2258" s="24">
        <f t="shared" si="39"/>
        <v>2000</v>
      </c>
      <c r="F2258" s="104">
        <v>145523</v>
      </c>
      <c r="G2258" s="104">
        <v>0</v>
      </c>
      <c r="H2258" s="113">
        <v>97262</v>
      </c>
      <c r="I2258" s="113">
        <v>0</v>
      </c>
      <c r="J2258" s="31">
        <v>49338.5</v>
      </c>
      <c r="K2258" s="32">
        <v>0</v>
      </c>
      <c r="L2258" s="113">
        <v>55655.5</v>
      </c>
      <c r="M2258" s="113">
        <v>2000</v>
      </c>
      <c r="N2258" s="31">
        <v>27770</v>
      </c>
      <c r="O2258" s="32">
        <v>0</v>
      </c>
      <c r="P2258" s="113">
        <v>38464</v>
      </c>
      <c r="Q2258" s="113">
        <v>0</v>
      </c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39"/>
        <v>119350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>
        <v>0</v>
      </c>
      <c r="K2259" s="32">
        <v>0</v>
      </c>
      <c r="L2259" s="113">
        <v>89950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39"/>
        <v>491582.57</v>
      </c>
      <c r="E2262" s="24">
        <f t="shared" si="39"/>
        <v>0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>
        <v>84305.1</v>
      </c>
      <c r="K2262" s="32">
        <v>0</v>
      </c>
      <c r="L2262" s="113">
        <v>64369.45</v>
      </c>
      <c r="M2262" s="113">
        <v>0</v>
      </c>
      <c r="N2262" s="31">
        <v>52448.39</v>
      </c>
      <c r="O2262" s="32">
        <v>0</v>
      </c>
      <c r="P2262" s="113">
        <v>80598.73</v>
      </c>
      <c r="Q2262" s="113">
        <v>0</v>
      </c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39"/>
        <v>3210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>
        <v>535</v>
      </c>
      <c r="K2263" s="32">
        <v>0</v>
      </c>
      <c r="L2263" s="113">
        <v>535</v>
      </c>
      <c r="M2263" s="113">
        <v>0</v>
      </c>
      <c r="N2263" s="31">
        <v>535</v>
      </c>
      <c r="O2263" s="32">
        <v>0</v>
      </c>
      <c r="P2263" s="113">
        <v>535</v>
      </c>
      <c r="Q2263" s="113">
        <v>0</v>
      </c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39"/>
        <v>20211.849999999999</v>
      </c>
      <c r="E2264" s="24">
        <f t="shared" si="39"/>
        <v>262.52999999999997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>
        <v>1341.44</v>
      </c>
      <c r="K2264" s="32">
        <v>113.12</v>
      </c>
      <c r="L2264" s="113">
        <v>4359.1099999999997</v>
      </c>
      <c r="M2264" s="113">
        <v>0</v>
      </c>
      <c r="N2264" s="31">
        <v>1396.61</v>
      </c>
      <c r="O2264" s="32">
        <v>28.35</v>
      </c>
      <c r="P2264" s="113">
        <v>4338.2299999999996</v>
      </c>
      <c r="Q2264" s="113">
        <v>58.4</v>
      </c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39"/>
        <v>64314.7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>
        <v>11089.95</v>
      </c>
      <c r="K2265" s="32">
        <v>0</v>
      </c>
      <c r="L2265" s="113">
        <v>11089.95</v>
      </c>
      <c r="M2265" s="113">
        <v>0</v>
      </c>
      <c r="N2265" s="31">
        <v>11089.95</v>
      </c>
      <c r="O2265" s="32">
        <v>0</v>
      </c>
      <c r="P2265" s="113">
        <v>13764.95</v>
      </c>
      <c r="Q2265" s="113">
        <v>0</v>
      </c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39"/>
        <v>12259</v>
      </c>
      <c r="E2266" s="24">
        <f t="shared" si="39"/>
        <v>192</v>
      </c>
      <c r="F2266" s="104">
        <v>1644</v>
      </c>
      <c r="G2266" s="104">
        <v>0</v>
      </c>
      <c r="H2266" s="113">
        <v>2275</v>
      </c>
      <c r="I2266" s="113">
        <v>0</v>
      </c>
      <c r="J2266" s="31">
        <v>1400</v>
      </c>
      <c r="K2266" s="32">
        <v>192</v>
      </c>
      <c r="L2266" s="113">
        <v>2268</v>
      </c>
      <c r="M2266" s="113">
        <v>0</v>
      </c>
      <c r="N2266" s="31">
        <v>2343</v>
      </c>
      <c r="O2266" s="32">
        <v>0</v>
      </c>
      <c r="P2266" s="113">
        <v>2329</v>
      </c>
      <c r="Q2266" s="113">
        <v>0</v>
      </c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39"/>
        <v>4560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>
        <v>4560</v>
      </c>
      <c r="O2268" s="32">
        <v>0</v>
      </c>
      <c r="P2268" s="113">
        <v>0</v>
      </c>
      <c r="Q2268" s="113">
        <v>0</v>
      </c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39"/>
        <v>3033140.62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>
        <v>855034.55</v>
      </c>
      <c r="K2269" s="32">
        <v>0</v>
      </c>
      <c r="L2269" s="113">
        <v>527667.02</v>
      </c>
      <c r="M2269" s="113">
        <v>0</v>
      </c>
      <c r="N2269" s="31">
        <v>417857.27</v>
      </c>
      <c r="O2269" s="32">
        <v>0</v>
      </c>
      <c r="P2269" s="113">
        <v>594749.64</v>
      </c>
      <c r="Q2269" s="113">
        <v>0</v>
      </c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39"/>
        <v>64592.5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>
        <v>9165</v>
      </c>
      <c r="K2270" s="32">
        <v>0</v>
      </c>
      <c r="L2270" s="113">
        <v>31300</v>
      </c>
      <c r="M2270" s="113">
        <v>0</v>
      </c>
      <c r="N2270" s="31">
        <v>5605</v>
      </c>
      <c r="O2270" s="32">
        <v>0</v>
      </c>
      <c r="P2270" s="113">
        <v>13097.5</v>
      </c>
      <c r="Q2270" s="113">
        <v>0</v>
      </c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39"/>
        <v>915867.72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>
        <v>171372.59</v>
      </c>
      <c r="K2271" s="32">
        <v>0</v>
      </c>
      <c r="L2271" s="113">
        <v>193012.1</v>
      </c>
      <c r="M2271" s="113">
        <v>0</v>
      </c>
      <c r="N2271" s="31">
        <v>189284.7</v>
      </c>
      <c r="O2271" s="32">
        <v>0</v>
      </c>
      <c r="P2271" s="113">
        <v>156700.25</v>
      </c>
      <c r="Q2271" s="113">
        <v>0</v>
      </c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39"/>
        <v>1355122.85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>
        <v>256392.52</v>
      </c>
      <c r="K2272" s="32">
        <v>0</v>
      </c>
      <c r="L2272" s="113">
        <v>307218.44</v>
      </c>
      <c r="M2272" s="113">
        <v>0</v>
      </c>
      <c r="N2272" s="31">
        <v>245376.6</v>
      </c>
      <c r="O2272" s="32">
        <v>0</v>
      </c>
      <c r="P2272" s="113">
        <v>94374.75</v>
      </c>
      <c r="Q2272" s="113">
        <v>0</v>
      </c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39"/>
        <v>12240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>
        <v>2070</v>
      </c>
      <c r="K2273" s="32">
        <v>0</v>
      </c>
      <c r="L2273" s="113">
        <v>2000</v>
      </c>
      <c r="M2273" s="113">
        <v>0</v>
      </c>
      <c r="N2273" s="31">
        <v>1250</v>
      </c>
      <c r="O2273" s="32">
        <v>0</v>
      </c>
      <c r="P2273" s="113">
        <v>1400</v>
      </c>
      <c r="Q2273" s="113">
        <v>0</v>
      </c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39"/>
        <v>170507.2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>
        <v>21138.2</v>
      </c>
      <c r="K2275" s="32">
        <v>0</v>
      </c>
      <c r="L2275" s="113">
        <v>57085.4</v>
      </c>
      <c r="M2275" s="113">
        <v>0</v>
      </c>
      <c r="N2275" s="31">
        <v>36747</v>
      </c>
      <c r="O2275" s="32">
        <v>0</v>
      </c>
      <c r="P2275" s="113">
        <v>20555.5</v>
      </c>
      <c r="Q2275" s="113">
        <v>0</v>
      </c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39"/>
        <v>54766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>
        <v>17703</v>
      </c>
      <c r="K2276" s="32">
        <v>0</v>
      </c>
      <c r="L2276" s="113">
        <v>4840</v>
      </c>
      <c r="M2276" s="113">
        <v>0</v>
      </c>
      <c r="N2276" s="31">
        <v>7778</v>
      </c>
      <c r="O2276" s="32">
        <v>0</v>
      </c>
      <c r="P2276" s="113">
        <v>2528</v>
      </c>
      <c r="Q2276" s="113">
        <v>0</v>
      </c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39"/>
        <v>128880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>
        <v>0</v>
      </c>
      <c r="K2277" s="32">
        <v>0</v>
      </c>
      <c r="L2277" s="113">
        <v>14180</v>
      </c>
      <c r="M2277" s="113">
        <v>0</v>
      </c>
      <c r="N2277" s="31">
        <v>70300</v>
      </c>
      <c r="O2277" s="32">
        <v>0</v>
      </c>
      <c r="P2277" s="113">
        <v>34600</v>
      </c>
      <c r="Q2277" s="113">
        <v>0</v>
      </c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1702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39"/>
        <v>18420</v>
      </c>
      <c r="E2284" s="24">
        <f t="shared" si="39"/>
        <v>300</v>
      </c>
      <c r="F2284" s="104"/>
      <c r="G2284" s="104"/>
      <c r="H2284" s="113">
        <v>4084</v>
      </c>
      <c r="I2284" s="113">
        <v>0</v>
      </c>
      <c r="J2284" s="31">
        <v>4750</v>
      </c>
      <c r="K2284" s="32">
        <v>0</v>
      </c>
      <c r="L2284" s="113">
        <v>1800</v>
      </c>
      <c r="M2284" s="113">
        <v>300</v>
      </c>
      <c r="N2284" s="31">
        <v>7186</v>
      </c>
      <c r="O2284" s="32">
        <v>0</v>
      </c>
      <c r="P2284" s="113">
        <v>600</v>
      </c>
      <c r="Q2284" s="113">
        <v>0</v>
      </c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39"/>
        <v>9800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>
        <v>9800</v>
      </c>
      <c r="M2286" s="105">
        <v>0</v>
      </c>
      <c r="N2286" s="106">
        <v>0</v>
      </c>
      <c r="O2286" s="107">
        <v>0</v>
      </c>
      <c r="P2286" s="105">
        <v>0</v>
      </c>
      <c r="Q2286" s="105">
        <v>0</v>
      </c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1626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1627</v>
      </c>
      <c r="D2289" s="21">
        <f t="shared" si="39"/>
        <v>272820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>
        <v>0</v>
      </c>
      <c r="K2289" s="107">
        <v>0</v>
      </c>
      <c r="L2289" s="105">
        <v>60750</v>
      </c>
      <c r="M2289" s="105">
        <v>0</v>
      </c>
      <c r="N2289" s="106">
        <v>7500</v>
      </c>
      <c r="O2289" s="107">
        <v>0</v>
      </c>
      <c r="P2289" s="105">
        <v>48950</v>
      </c>
      <c r="Q2289" s="105">
        <v>0</v>
      </c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39"/>
        <v>3415920.5</v>
      </c>
      <c r="E2290" s="24">
        <f t="shared" si="39"/>
        <v>43005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>
        <v>653431.5</v>
      </c>
      <c r="K2290" s="107">
        <v>8965</v>
      </c>
      <c r="L2290" s="105">
        <v>776509.5</v>
      </c>
      <c r="M2290" s="105">
        <v>13970</v>
      </c>
      <c r="N2290" s="106">
        <v>17050</v>
      </c>
      <c r="O2290" s="107">
        <v>650</v>
      </c>
      <c r="P2290" s="105">
        <v>758218.75</v>
      </c>
      <c r="Q2290" s="105">
        <v>8270</v>
      </c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1628</v>
      </c>
      <c r="D2291" s="21">
        <f t="shared" si="39"/>
        <v>154142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>
        <v>44454</v>
      </c>
      <c r="K2291" s="107">
        <v>0</v>
      </c>
      <c r="L2291" s="105">
        <v>33748.5</v>
      </c>
      <c r="M2291" s="105">
        <v>0</v>
      </c>
      <c r="N2291" s="106">
        <v>38722.5</v>
      </c>
      <c r="O2291" s="107">
        <v>0</v>
      </c>
      <c r="P2291" s="105">
        <v>0</v>
      </c>
      <c r="Q2291" s="105">
        <v>0</v>
      </c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1629</v>
      </c>
      <c r="D2292" s="21">
        <f t="shared" si="39"/>
        <v>365000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>
        <v>365000</v>
      </c>
      <c r="Q2292" s="105">
        <v>0</v>
      </c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1630</v>
      </c>
      <c r="C2293" s="112" t="s">
        <v>1631</v>
      </c>
      <c r="D2293" s="21">
        <f t="shared" si="39"/>
        <v>28471.75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>
        <v>700</v>
      </c>
      <c r="K2293" s="107">
        <v>0</v>
      </c>
      <c r="L2293" s="105">
        <v>23591.75</v>
      </c>
      <c r="M2293" s="105">
        <v>0</v>
      </c>
      <c r="N2293" s="106">
        <v>2440</v>
      </c>
      <c r="O2293" s="107">
        <v>0</v>
      </c>
      <c r="P2293" s="105">
        <v>1040</v>
      </c>
      <c r="Q2293" s="105">
        <v>0</v>
      </c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1632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1633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39"/>
        <v>33677.5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>
        <v>6318.5</v>
      </c>
      <c r="K2296" s="107">
        <v>0</v>
      </c>
      <c r="L2296" s="105">
        <v>0</v>
      </c>
      <c r="M2296" s="105">
        <v>0</v>
      </c>
      <c r="N2296" s="106">
        <v>22860</v>
      </c>
      <c r="O2296" s="107">
        <v>0</v>
      </c>
      <c r="P2296" s="105">
        <v>750</v>
      </c>
      <c r="Q2296" s="105">
        <v>0</v>
      </c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1634</v>
      </c>
      <c r="D2297" s="21">
        <f t="shared" si="39"/>
        <v>3540193</v>
      </c>
      <c r="E2297" s="24">
        <f t="shared" si="39"/>
        <v>64910</v>
      </c>
      <c r="F2297" s="104">
        <v>549200</v>
      </c>
      <c r="G2297" s="104">
        <v>0</v>
      </c>
      <c r="H2297" s="105">
        <v>675578.5</v>
      </c>
      <c r="I2297" s="105">
        <v>0</v>
      </c>
      <c r="J2297" s="106">
        <v>613309</v>
      </c>
      <c r="K2297" s="107">
        <v>0</v>
      </c>
      <c r="L2297" s="105">
        <v>594576</v>
      </c>
      <c r="M2297" s="105">
        <v>0</v>
      </c>
      <c r="N2297" s="106">
        <v>574629.5</v>
      </c>
      <c r="O2297" s="107">
        <v>0</v>
      </c>
      <c r="P2297" s="105">
        <v>532900</v>
      </c>
      <c r="Q2297" s="105">
        <v>64910</v>
      </c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1635</v>
      </c>
      <c r="D2298" s="21">
        <f t="shared" si="39"/>
        <v>210000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>
        <v>35000</v>
      </c>
      <c r="K2298" s="107">
        <v>0</v>
      </c>
      <c r="L2298" s="105">
        <v>35000</v>
      </c>
      <c r="M2298" s="105">
        <v>0</v>
      </c>
      <c r="N2298" s="106">
        <v>35000</v>
      </c>
      <c r="O2298" s="107">
        <v>0</v>
      </c>
      <c r="P2298" s="105">
        <v>35000</v>
      </c>
      <c r="Q2298" s="105">
        <v>0</v>
      </c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1636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1637</v>
      </c>
      <c r="D2300" s="21">
        <f t="shared" si="39"/>
        <v>12750</v>
      </c>
      <c r="E2300" s="24">
        <f t="shared" si="39"/>
        <v>0</v>
      </c>
      <c r="F2300" s="104"/>
      <c r="G2300" s="104"/>
      <c r="H2300" s="113"/>
      <c r="I2300" s="113"/>
      <c r="J2300" s="31">
        <v>7200</v>
      </c>
      <c r="K2300" s="32">
        <v>0</v>
      </c>
      <c r="L2300" s="113">
        <v>0</v>
      </c>
      <c r="M2300" s="113">
        <v>0</v>
      </c>
      <c r="N2300" s="31">
        <v>3150</v>
      </c>
      <c r="O2300" s="32">
        <v>0</v>
      </c>
      <c r="P2300" s="113">
        <v>2400</v>
      </c>
      <c r="Q2300" s="113">
        <v>0</v>
      </c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1638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39"/>
        <v>120000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>
        <v>20000</v>
      </c>
      <c r="K2302" s="32">
        <v>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0</v>
      </c>
      <c r="O2303" s="32">
        <v>0</v>
      </c>
      <c r="P2303" s="113">
        <v>0</v>
      </c>
      <c r="Q2303" s="113">
        <v>0</v>
      </c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39"/>
        <v>30000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>
        <v>5000</v>
      </c>
      <c r="K2304" s="32">
        <v>0</v>
      </c>
      <c r="L2304" s="113">
        <v>5000</v>
      </c>
      <c r="M2304" s="113">
        <v>0</v>
      </c>
      <c r="N2304" s="31">
        <v>5000</v>
      </c>
      <c r="O2304" s="32">
        <v>0</v>
      </c>
      <c r="P2304" s="113">
        <v>5000</v>
      </c>
      <c r="Q2304" s="113">
        <v>0</v>
      </c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1639</v>
      </c>
      <c r="D2305" s="21">
        <f t="shared" si="39"/>
        <v>138000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>
        <v>23000</v>
      </c>
      <c r="K2305" s="32">
        <v>0</v>
      </c>
      <c r="L2305" s="113">
        <v>23000</v>
      </c>
      <c r="M2305" s="113">
        <v>0</v>
      </c>
      <c r="N2305" s="31">
        <v>23000</v>
      </c>
      <c r="O2305" s="32">
        <v>0</v>
      </c>
      <c r="P2305" s="113">
        <v>23000</v>
      </c>
      <c r="Q2305" s="113">
        <v>0</v>
      </c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1640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89981.139999999985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>
        <v>12854.45</v>
      </c>
      <c r="K2308" s="32">
        <v>0</v>
      </c>
      <c r="L2308" s="113">
        <v>12854.45</v>
      </c>
      <c r="M2308" s="113">
        <v>0</v>
      </c>
      <c r="N2308" s="31">
        <v>12854.45</v>
      </c>
      <c r="O2308" s="32">
        <v>0</v>
      </c>
      <c r="P2308" s="113">
        <v>12854.45</v>
      </c>
      <c r="Q2308" s="113">
        <v>0</v>
      </c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1641</v>
      </c>
      <c r="D2309" s="21">
        <f t="shared" si="40"/>
        <v>81076.610000000015</v>
      </c>
      <c r="E2309" s="24">
        <f t="shared" si="40"/>
        <v>0</v>
      </c>
      <c r="F2309" s="104">
        <v>47276.66</v>
      </c>
      <c r="G2309" s="104">
        <v>0</v>
      </c>
      <c r="H2309" s="113">
        <v>6699.99</v>
      </c>
      <c r="I2309" s="113">
        <v>0</v>
      </c>
      <c r="J2309" s="31">
        <v>6699.99</v>
      </c>
      <c r="K2309" s="32">
        <v>0</v>
      </c>
      <c r="L2309" s="113">
        <v>6699.99</v>
      </c>
      <c r="M2309" s="113">
        <v>0</v>
      </c>
      <c r="N2309" s="31">
        <v>6699.99</v>
      </c>
      <c r="O2309" s="32">
        <v>0</v>
      </c>
      <c r="P2309" s="113">
        <v>6999.99</v>
      </c>
      <c r="Q2309" s="113">
        <v>0</v>
      </c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1642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1643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1644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1645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40"/>
        <v>132691.92000000001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>
        <v>22115.32</v>
      </c>
      <c r="K2317" s="32">
        <v>0</v>
      </c>
      <c r="L2317" s="113">
        <v>22115.32</v>
      </c>
      <c r="M2317" s="113">
        <v>0</v>
      </c>
      <c r="N2317" s="31">
        <v>22115.32</v>
      </c>
      <c r="O2317" s="32">
        <v>0</v>
      </c>
      <c r="P2317" s="113">
        <v>22115.32</v>
      </c>
      <c r="Q2317" s="113">
        <v>0</v>
      </c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40"/>
        <v>7957.5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>
        <v>1326.25</v>
      </c>
      <c r="K2319" s="107">
        <v>0</v>
      </c>
      <c r="L2319" s="105">
        <v>1326.25</v>
      </c>
      <c r="M2319" s="105">
        <v>0</v>
      </c>
      <c r="N2319" s="106">
        <v>1326.25</v>
      </c>
      <c r="O2319" s="107">
        <v>0</v>
      </c>
      <c r="P2319" s="113">
        <v>1326.25</v>
      </c>
      <c r="Q2319" s="113">
        <v>0</v>
      </c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40"/>
        <v>706654.05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>
        <v>138025.53</v>
      </c>
      <c r="K2323" s="32">
        <v>0</v>
      </c>
      <c r="L2323" s="113">
        <v>97525.82</v>
      </c>
      <c r="M2323" s="113">
        <v>0</v>
      </c>
      <c r="N2323" s="31">
        <v>97525.82</v>
      </c>
      <c r="O2323" s="32">
        <v>0</v>
      </c>
      <c r="P2323" s="113">
        <v>97525.82</v>
      </c>
      <c r="Q2323" s="113">
        <v>0</v>
      </c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1646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40"/>
        <v>30984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>
        <v>5164</v>
      </c>
      <c r="K2335" s="32">
        <v>0</v>
      </c>
      <c r="L2335" s="113">
        <v>5164</v>
      </c>
      <c r="M2335" s="113">
        <v>0</v>
      </c>
      <c r="N2335" s="31">
        <v>5164</v>
      </c>
      <c r="O2335" s="32">
        <v>0</v>
      </c>
      <c r="P2335" s="113">
        <v>5164</v>
      </c>
      <c r="Q2335" s="113">
        <v>0</v>
      </c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40"/>
        <v>73986.48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>
        <v>12331.08</v>
      </c>
      <c r="K2337" s="32">
        <v>0</v>
      </c>
      <c r="L2337" s="113">
        <v>12331.08</v>
      </c>
      <c r="M2337" s="113">
        <v>0</v>
      </c>
      <c r="N2337" s="31">
        <v>12331.08</v>
      </c>
      <c r="O2337" s="32">
        <v>0</v>
      </c>
      <c r="P2337" s="113">
        <v>12331.08</v>
      </c>
      <c r="Q2337" s="113">
        <v>0</v>
      </c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40"/>
        <v>3756.8399999999997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>
        <v>626.14</v>
      </c>
      <c r="K2338" s="32">
        <v>0</v>
      </c>
      <c r="L2338" s="113">
        <v>626.14</v>
      </c>
      <c r="M2338" s="113">
        <v>0</v>
      </c>
      <c r="N2338" s="31">
        <v>626.14</v>
      </c>
      <c r="O2338" s="32">
        <v>0</v>
      </c>
      <c r="P2338" s="113">
        <v>626.14</v>
      </c>
      <c r="Q2338" s="113">
        <v>0</v>
      </c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40"/>
        <v>23333.280000000002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>
        <v>3888.88</v>
      </c>
      <c r="K2340" s="32">
        <v>0</v>
      </c>
      <c r="L2340" s="113">
        <v>3888.88</v>
      </c>
      <c r="M2340" s="113">
        <v>0</v>
      </c>
      <c r="N2340" s="31">
        <v>3888.88</v>
      </c>
      <c r="O2340" s="32">
        <v>0</v>
      </c>
      <c r="P2340" s="113">
        <v>3888.88</v>
      </c>
      <c r="Q2340" s="113">
        <v>0</v>
      </c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40"/>
        <v>11966.640000000001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>
        <v>1994.44</v>
      </c>
      <c r="K2341" s="32">
        <v>0</v>
      </c>
      <c r="L2341" s="113">
        <v>1994.44</v>
      </c>
      <c r="M2341" s="113">
        <v>0</v>
      </c>
      <c r="N2341" s="31">
        <v>1994.44</v>
      </c>
      <c r="O2341" s="32">
        <v>0</v>
      </c>
      <c r="P2341" s="113">
        <v>1994.44</v>
      </c>
      <c r="Q2341" s="113">
        <v>0</v>
      </c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40"/>
        <v>54922.32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>
        <v>9153.7199999999993</v>
      </c>
      <c r="K2343" s="32">
        <v>0</v>
      </c>
      <c r="L2343" s="113">
        <v>9153.7199999999993</v>
      </c>
      <c r="M2343" s="113">
        <v>0</v>
      </c>
      <c r="N2343" s="31">
        <v>9153.7199999999993</v>
      </c>
      <c r="O2343" s="32">
        <v>0</v>
      </c>
      <c r="P2343" s="113">
        <v>9153.7199999999993</v>
      </c>
      <c r="Q2343" s="113">
        <v>0</v>
      </c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40"/>
        <v>1689.5099999999998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>
        <v>281.62</v>
      </c>
      <c r="K2345" s="32">
        <v>0</v>
      </c>
      <c r="L2345" s="113">
        <v>281.62</v>
      </c>
      <c r="M2345" s="113">
        <v>0</v>
      </c>
      <c r="N2345" s="31">
        <v>281.62</v>
      </c>
      <c r="O2345" s="32">
        <v>0</v>
      </c>
      <c r="P2345" s="113">
        <v>281.62</v>
      </c>
      <c r="Q2345" s="113">
        <v>0</v>
      </c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40"/>
        <v>37527.800000000003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>
        <v>6291.01</v>
      </c>
      <c r="K2346" s="32">
        <v>0</v>
      </c>
      <c r="L2346" s="113">
        <v>6291.01</v>
      </c>
      <c r="M2346" s="113">
        <v>0</v>
      </c>
      <c r="N2346" s="31">
        <v>7550.93</v>
      </c>
      <c r="O2346" s="32">
        <v>0</v>
      </c>
      <c r="P2346" s="113">
        <v>4812.83</v>
      </c>
      <c r="Q2346" s="113">
        <v>0</v>
      </c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40"/>
        <v>4458.4800000000005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>
        <v>743.08</v>
      </c>
      <c r="K2347" s="32">
        <v>0</v>
      </c>
      <c r="L2347" s="113">
        <v>743.08</v>
      </c>
      <c r="M2347" s="113">
        <v>0</v>
      </c>
      <c r="N2347" s="31">
        <v>743.08</v>
      </c>
      <c r="O2347" s="32">
        <v>0</v>
      </c>
      <c r="P2347" s="113">
        <v>743.08</v>
      </c>
      <c r="Q2347" s="113">
        <v>0</v>
      </c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40"/>
        <v>521879.37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>
        <v>86772</v>
      </c>
      <c r="K2349" s="32">
        <v>0</v>
      </c>
      <c r="L2349" s="113">
        <v>86965.58</v>
      </c>
      <c r="M2349" s="113">
        <v>0</v>
      </c>
      <c r="N2349" s="31">
        <v>86965.58</v>
      </c>
      <c r="O2349" s="32">
        <v>0</v>
      </c>
      <c r="P2349" s="113">
        <v>91298.86</v>
      </c>
      <c r="Q2349" s="113">
        <v>0</v>
      </c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40"/>
        <v>133374.39000000001</v>
      </c>
      <c r="E2350" s="24">
        <f t="shared" si="40"/>
        <v>0</v>
      </c>
      <c r="F2350" s="104">
        <v>21210.58</v>
      </c>
      <c r="G2350" s="104">
        <v>0</v>
      </c>
      <c r="H2350" s="113">
        <v>21210.58</v>
      </c>
      <c r="I2350" s="113">
        <v>0</v>
      </c>
      <c r="J2350" s="31">
        <v>21655</v>
      </c>
      <c r="K2350" s="32">
        <v>0</v>
      </c>
      <c r="L2350" s="113">
        <v>21655</v>
      </c>
      <c r="M2350" s="113">
        <v>0</v>
      </c>
      <c r="N2350" s="31">
        <v>24766.06</v>
      </c>
      <c r="O2350" s="32">
        <v>0</v>
      </c>
      <c r="P2350" s="113">
        <v>22877.17</v>
      </c>
      <c r="Q2350" s="113">
        <v>0</v>
      </c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40"/>
        <v>13281.400000000001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>
        <v>2094.13</v>
      </c>
      <c r="K2351" s="32">
        <v>0</v>
      </c>
      <c r="L2351" s="113">
        <v>2094.13</v>
      </c>
      <c r="M2351" s="113">
        <v>0</v>
      </c>
      <c r="N2351" s="31">
        <v>2452.44</v>
      </c>
      <c r="O2351" s="32">
        <v>0</v>
      </c>
      <c r="P2351" s="113">
        <v>2452.44</v>
      </c>
      <c r="Q2351" s="113">
        <v>0</v>
      </c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40"/>
        <v>4999.9399999999996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2499.9699999999998</v>
      </c>
      <c r="O2353" s="32">
        <v>0</v>
      </c>
      <c r="P2353" s="113">
        <v>2499.9699999999998</v>
      </c>
      <c r="Q2353" s="113">
        <v>0</v>
      </c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1647</v>
      </c>
      <c r="C2357" s="112" t="s">
        <v>1648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1649</v>
      </c>
      <c r="C2370" s="112" t="s">
        <v>1650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si="40"/>
        <v>682729.14</v>
      </c>
      <c r="E2371" s="24">
        <f t="shared" si="40"/>
        <v>559677.78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>
        <v>114159.13</v>
      </c>
      <c r="K2371" s="32">
        <v>110769.76</v>
      </c>
      <c r="L2371" s="113">
        <v>118518.91</v>
      </c>
      <c r="M2371" s="113">
        <v>114159.13</v>
      </c>
      <c r="N2371" s="31">
        <v>118750.24</v>
      </c>
      <c r="O2371" s="32">
        <v>118518.91</v>
      </c>
      <c r="P2371" s="113">
        <v>123051.36</v>
      </c>
      <c r="Q2371" s="113">
        <v>118750.24</v>
      </c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1651</v>
      </c>
      <c r="D2372" s="21">
        <f t="shared" ref="D2372:E2435" si="41">F2372+H2372+J2372+L2372+N2372+P2372+R2372+T2372+V2372+X2372+Z2372+AB2372</f>
        <v>712832.98</v>
      </c>
      <c r="E2372" s="24">
        <f t="shared" si="41"/>
        <v>633082.38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>
        <v>82630.289999999994</v>
      </c>
      <c r="K2372" s="107">
        <v>206161.64</v>
      </c>
      <c r="L2372" s="105">
        <v>83233.3</v>
      </c>
      <c r="M2372" s="105">
        <v>82630.289999999994</v>
      </c>
      <c r="N2372" s="106">
        <v>79750.600000000006</v>
      </c>
      <c r="O2372" s="107">
        <v>83233.3</v>
      </c>
      <c r="P2372" s="113">
        <v>79750.600000000006</v>
      </c>
      <c r="Q2372" s="113">
        <v>79750.600000000006</v>
      </c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1652</v>
      </c>
      <c r="C2373" s="112" t="s">
        <v>1653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1654</v>
      </c>
      <c r="C2374" s="112" t="s">
        <v>1655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41"/>
        <v>204408.75</v>
      </c>
      <c r="E2375" s="24">
        <f t="shared" si="41"/>
        <v>0</v>
      </c>
      <c r="F2375" s="104">
        <v>9265</v>
      </c>
      <c r="G2375" s="104">
        <v>0</v>
      </c>
      <c r="H2375" s="113">
        <v>14595.5</v>
      </c>
      <c r="I2375" s="113">
        <v>0</v>
      </c>
      <c r="J2375" s="31">
        <v>38972.75</v>
      </c>
      <c r="K2375" s="32">
        <v>0</v>
      </c>
      <c r="L2375" s="113">
        <v>25905.5</v>
      </c>
      <c r="M2375" s="113">
        <v>0</v>
      </c>
      <c r="N2375" s="31">
        <v>99020</v>
      </c>
      <c r="O2375" s="32">
        <v>0</v>
      </c>
      <c r="P2375" s="113">
        <v>16650</v>
      </c>
      <c r="Q2375" s="113">
        <v>0</v>
      </c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1656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1657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1694</v>
      </c>
      <c r="D2405" s="21">
        <f t="shared" si="41"/>
        <v>200000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>
        <v>0</v>
      </c>
      <c r="K2405" s="107">
        <v>0</v>
      </c>
      <c r="L2405" s="105">
        <v>40000</v>
      </c>
      <c r="M2405" s="105">
        <v>0</v>
      </c>
      <c r="N2405" s="106">
        <v>0</v>
      </c>
      <c r="O2405" s="107">
        <v>0</v>
      </c>
      <c r="P2405" s="113">
        <v>0</v>
      </c>
      <c r="Q2405" s="113">
        <v>0</v>
      </c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1658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1659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1660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1661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1662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41"/>
        <v>2065880.57</v>
      </c>
      <c r="E2418" s="24">
        <f t="shared" si="41"/>
        <v>2065880.57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>
        <v>427984.21</v>
      </c>
      <c r="K2418" s="32">
        <v>427980.21</v>
      </c>
      <c r="L2418" s="113">
        <v>486901.77</v>
      </c>
      <c r="M2418" s="113">
        <v>486905.77</v>
      </c>
      <c r="N2418" s="31">
        <v>241777.7</v>
      </c>
      <c r="O2418" s="32">
        <v>241777.7</v>
      </c>
      <c r="P2418" s="105">
        <v>263176.31</v>
      </c>
      <c r="Q2418" s="105">
        <v>263176.31</v>
      </c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1437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1438</v>
      </c>
      <c r="D2423" s="21">
        <f t="shared" si="41"/>
        <v>48750</v>
      </c>
      <c r="E2423" s="24">
        <f t="shared" si="41"/>
        <v>487500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47500</v>
      </c>
      <c r="L2423" s="105">
        <v>26250</v>
      </c>
      <c r="M2423" s="105">
        <v>0</v>
      </c>
      <c r="N2423" s="106">
        <v>22500</v>
      </c>
      <c r="O2423" s="107">
        <v>235000</v>
      </c>
      <c r="P2423" s="105">
        <v>0</v>
      </c>
      <c r="Q2423" s="105">
        <v>205000</v>
      </c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1439</v>
      </c>
      <c r="C2424" s="112" t="s">
        <v>1440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1441</v>
      </c>
      <c r="C2425" s="112" t="s">
        <v>1442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1443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1444</v>
      </c>
      <c r="D2428" s="21">
        <f t="shared" si="41"/>
        <v>2221039</v>
      </c>
      <c r="E2428" s="24">
        <f t="shared" si="41"/>
        <v>2548419.61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>
        <v>383654</v>
      </c>
      <c r="K2428" s="107">
        <v>383654</v>
      </c>
      <c r="L2428" s="105">
        <v>741775</v>
      </c>
      <c r="M2428" s="105">
        <v>741775</v>
      </c>
      <c r="N2428" s="106">
        <v>470541</v>
      </c>
      <c r="O2428" s="107">
        <v>470541</v>
      </c>
      <c r="P2428" s="105">
        <v>353489</v>
      </c>
      <c r="Q2428" s="105">
        <v>353489</v>
      </c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1445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1446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1698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1447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1448</v>
      </c>
      <c r="D2436" s="21">
        <f t="shared" ref="D2436:E2499" si="42">F2436+H2436+J2436+L2436+N2436+P2436+R2436+T2436+V2436+X2436+Z2436+AB2436</f>
        <v>37233944.929999992</v>
      </c>
      <c r="E2436" s="24">
        <f t="shared" si="42"/>
        <v>32305296.719999999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>
        <v>4517597.9000000004</v>
      </c>
      <c r="K2436" s="107">
        <v>6397122.0599999996</v>
      </c>
      <c r="L2436" s="105">
        <v>6551117.4800000004</v>
      </c>
      <c r="M2436" s="105">
        <v>5490930.0999999996</v>
      </c>
      <c r="N2436" s="106">
        <v>5643292</v>
      </c>
      <c r="O2436" s="107">
        <v>3938721.75</v>
      </c>
      <c r="P2436" s="105">
        <v>2634573.16</v>
      </c>
      <c r="Q2436" s="105">
        <v>5910574.75</v>
      </c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1449</v>
      </c>
      <c r="D2437" s="21">
        <f t="shared" si="42"/>
        <v>21607645.699999999</v>
      </c>
      <c r="E2437" s="24">
        <f t="shared" si="42"/>
        <v>19017732.580000002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>
        <v>392520.51</v>
      </c>
      <c r="K2437" s="107">
        <v>2071418</v>
      </c>
      <c r="L2437" s="105">
        <v>4999432.1500000004</v>
      </c>
      <c r="M2437" s="105">
        <v>4873785.7699999996</v>
      </c>
      <c r="N2437" s="106">
        <v>5088830.8899999997</v>
      </c>
      <c r="O2437" s="107">
        <v>3865351.25</v>
      </c>
      <c r="P2437" s="105">
        <v>16000</v>
      </c>
      <c r="Q2437" s="105">
        <v>54599.59</v>
      </c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1450</v>
      </c>
      <c r="D2438" s="21">
        <f t="shared" si="42"/>
        <v>256995.20000000001</v>
      </c>
      <c r="E2438" s="24">
        <f t="shared" si="42"/>
        <v>295230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>
        <v>0</v>
      </c>
      <c r="K2438" s="107">
        <v>0</v>
      </c>
      <c r="L2438" s="105">
        <v>0</v>
      </c>
      <c r="M2438" s="105">
        <v>0</v>
      </c>
      <c r="N2438" s="106">
        <v>0</v>
      </c>
      <c r="O2438" s="107">
        <v>63870</v>
      </c>
      <c r="P2438" s="105">
        <v>194290</v>
      </c>
      <c r="Q2438" s="105">
        <v>38650</v>
      </c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1451</v>
      </c>
      <c r="D2439" s="21">
        <f t="shared" si="42"/>
        <v>2110065.36</v>
      </c>
      <c r="E2439" s="24">
        <f t="shared" si="42"/>
        <v>1158403.53</v>
      </c>
      <c r="F2439" s="104">
        <v>0</v>
      </c>
      <c r="G2439" s="104">
        <v>6207.48</v>
      </c>
      <c r="H2439" s="105">
        <v>0</v>
      </c>
      <c r="I2439" s="105">
        <v>56339.21</v>
      </c>
      <c r="J2439" s="106">
        <v>2108964</v>
      </c>
      <c r="K2439" s="107">
        <v>237620.98</v>
      </c>
      <c r="L2439" s="105">
        <v>0</v>
      </c>
      <c r="M2439" s="105">
        <v>858235.86</v>
      </c>
      <c r="N2439" s="106">
        <v>0</v>
      </c>
      <c r="O2439" s="107">
        <v>0</v>
      </c>
      <c r="P2439" s="105">
        <v>1101.3599999999999</v>
      </c>
      <c r="Q2439" s="105">
        <v>0</v>
      </c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1663</v>
      </c>
      <c r="D2440" s="21">
        <f t="shared" si="42"/>
        <v>148554.39000000001</v>
      </c>
      <c r="E2440" s="24">
        <f t="shared" si="42"/>
        <v>581349.61999999988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>
        <v>8056.39</v>
      </c>
      <c r="K2440" s="107">
        <v>999</v>
      </c>
      <c r="L2440" s="105">
        <v>12553</v>
      </c>
      <c r="M2440" s="105">
        <v>213957.2</v>
      </c>
      <c r="N2440" s="106">
        <v>62210</v>
      </c>
      <c r="O2440" s="107">
        <v>2081.1999999999998</v>
      </c>
      <c r="P2440" s="105">
        <v>500</v>
      </c>
      <c r="Q2440" s="105">
        <v>0</v>
      </c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1452</v>
      </c>
      <c r="D2443" s="21">
        <f t="shared" si="42"/>
        <v>62472</v>
      </c>
      <c r="E2443" s="24">
        <f t="shared" si="42"/>
        <v>205362</v>
      </c>
      <c r="F2443" s="104">
        <v>28240</v>
      </c>
      <c r="G2443" s="104">
        <v>123226</v>
      </c>
      <c r="H2443" s="105">
        <v>0</v>
      </c>
      <c r="I2443" s="105">
        <v>7800</v>
      </c>
      <c r="J2443" s="106">
        <v>26336</v>
      </c>
      <c r="K2443" s="107">
        <v>0</v>
      </c>
      <c r="L2443" s="105">
        <v>0</v>
      </c>
      <c r="M2443" s="105">
        <v>26336</v>
      </c>
      <c r="N2443" s="106">
        <v>0</v>
      </c>
      <c r="O2443" s="107">
        <v>48000</v>
      </c>
      <c r="P2443" s="113">
        <v>7896</v>
      </c>
      <c r="Q2443" s="113">
        <v>0</v>
      </c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1453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1454</v>
      </c>
      <c r="D2445" s="21">
        <f t="shared" si="42"/>
        <v>4315890</v>
      </c>
      <c r="E2445" s="24">
        <f t="shared" si="42"/>
        <v>4374305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>
        <v>735440</v>
      </c>
      <c r="K2445" s="32">
        <v>715465</v>
      </c>
      <c r="L2445" s="113">
        <v>738700</v>
      </c>
      <c r="M2445" s="113">
        <v>690200</v>
      </c>
      <c r="N2445" s="31">
        <v>680300</v>
      </c>
      <c r="O2445" s="32">
        <v>693600</v>
      </c>
      <c r="P2445" s="105">
        <v>768710</v>
      </c>
      <c r="Q2445" s="105">
        <v>775240</v>
      </c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1455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1456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1457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1458</v>
      </c>
      <c r="C2449" s="112" t="s">
        <v>58</v>
      </c>
      <c r="D2449" s="21">
        <f t="shared" si="42"/>
        <v>50380</v>
      </c>
      <c r="E2449" s="24">
        <f t="shared" si="42"/>
        <v>2070</v>
      </c>
      <c r="F2449" s="104"/>
      <c r="G2449" s="104"/>
      <c r="H2449" s="105"/>
      <c r="I2449" s="105"/>
      <c r="J2449" s="106"/>
      <c r="K2449" s="107"/>
      <c r="L2449" s="105">
        <v>2070</v>
      </c>
      <c r="M2449" s="105">
        <v>0</v>
      </c>
      <c r="N2449" s="106">
        <v>33050</v>
      </c>
      <c r="O2449" s="107">
        <v>0</v>
      </c>
      <c r="P2449" s="105">
        <v>15260</v>
      </c>
      <c r="Q2449" s="105">
        <v>2070</v>
      </c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1459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1460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1461</v>
      </c>
      <c r="C2452" s="112" t="s">
        <v>1462</v>
      </c>
      <c r="D2452" s="21">
        <f t="shared" si="42"/>
        <v>3500</v>
      </c>
      <c r="E2452" s="24">
        <f t="shared" si="42"/>
        <v>3500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1463</v>
      </c>
      <c r="C2453" s="112" t="s">
        <v>67</v>
      </c>
      <c r="D2453" s="21">
        <f t="shared" si="42"/>
        <v>11178334.310000001</v>
      </c>
      <c r="E2453" s="24">
        <f t="shared" si="42"/>
        <v>11178334.310000001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>
        <v>1916910.15</v>
      </c>
      <c r="K2453" s="107">
        <v>1916910.15</v>
      </c>
      <c r="L2453" s="105">
        <v>1943096.45</v>
      </c>
      <c r="M2453" s="105">
        <v>1943096.45</v>
      </c>
      <c r="N2453" s="106">
        <v>1678767.4</v>
      </c>
      <c r="O2453" s="107">
        <v>1678767.4</v>
      </c>
      <c r="P2453" s="105">
        <v>2132078.65</v>
      </c>
      <c r="Q2453" s="105">
        <v>2132078.65</v>
      </c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1464</v>
      </c>
      <c r="C2454" s="112" t="s">
        <v>1465</v>
      </c>
      <c r="D2454" s="21">
        <f t="shared" si="42"/>
        <v>6771513.1299999999</v>
      </c>
      <c r="E2454" s="24">
        <f t="shared" si="42"/>
        <v>5292261.38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>
        <v>1049797.3799999999</v>
      </c>
      <c r="K2454" s="107">
        <v>1055668.5</v>
      </c>
      <c r="L2454" s="105">
        <v>1095597.25</v>
      </c>
      <c r="M2454" s="105">
        <v>1159248.3799999999</v>
      </c>
      <c r="N2454" s="106">
        <v>1152330.75</v>
      </c>
      <c r="O2454" s="107">
        <v>999897.5</v>
      </c>
      <c r="P2454" s="105">
        <v>1316034.5</v>
      </c>
      <c r="Q2454" s="105">
        <v>1040180</v>
      </c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1466</v>
      </c>
      <c r="C2455" s="112" t="s">
        <v>1467</v>
      </c>
      <c r="D2455" s="21">
        <f t="shared" si="42"/>
        <v>48286.25</v>
      </c>
      <c r="E2455" s="24">
        <f t="shared" si="42"/>
        <v>39028.5</v>
      </c>
      <c r="F2455" s="104">
        <v>9010</v>
      </c>
      <c r="G2455" s="104">
        <v>0</v>
      </c>
      <c r="H2455" s="105">
        <v>10544.5</v>
      </c>
      <c r="I2455" s="105">
        <v>0</v>
      </c>
      <c r="J2455" s="106">
        <v>9657.5</v>
      </c>
      <c r="K2455" s="107">
        <v>15812.5</v>
      </c>
      <c r="L2455" s="105">
        <v>5877</v>
      </c>
      <c r="M2455" s="105">
        <v>0</v>
      </c>
      <c r="N2455" s="106">
        <v>3534</v>
      </c>
      <c r="O2455" s="107">
        <v>100</v>
      </c>
      <c r="P2455" s="105">
        <v>9663.25</v>
      </c>
      <c r="Q2455" s="105">
        <v>23116</v>
      </c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1468</v>
      </c>
      <c r="C2456" s="112" t="s">
        <v>1469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1470</v>
      </c>
      <c r="C2457" s="112" t="s">
        <v>68</v>
      </c>
      <c r="D2457" s="21">
        <f t="shared" si="42"/>
        <v>864167</v>
      </c>
      <c r="E2457" s="24">
        <f t="shared" si="42"/>
        <v>864167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>
        <v>179035.5</v>
      </c>
      <c r="K2457" s="32">
        <v>179035.5</v>
      </c>
      <c r="L2457" s="113">
        <v>201411</v>
      </c>
      <c r="M2457" s="113">
        <v>201411</v>
      </c>
      <c r="N2457" s="31">
        <v>93188</v>
      </c>
      <c r="O2457" s="32">
        <v>93188</v>
      </c>
      <c r="P2457" s="105">
        <v>176683</v>
      </c>
      <c r="Q2457" s="105">
        <v>176683</v>
      </c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1471</v>
      </c>
      <c r="C2458" s="112" t="s">
        <v>1472</v>
      </c>
      <c r="D2458" s="21">
        <f t="shared" si="42"/>
        <v>1263777.05</v>
      </c>
      <c r="E2458" s="24">
        <f t="shared" si="42"/>
        <v>985021.8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>
        <v>200447.75</v>
      </c>
      <c r="K2458" s="32">
        <v>463268.75</v>
      </c>
      <c r="L2458" s="113">
        <v>204574.75</v>
      </c>
      <c r="M2458" s="113">
        <v>51670.75</v>
      </c>
      <c r="N2458" s="31">
        <v>181446</v>
      </c>
      <c r="O2458" s="32">
        <v>191130.5</v>
      </c>
      <c r="P2458" s="113">
        <v>271487.55</v>
      </c>
      <c r="Q2458" s="113">
        <v>246453.8</v>
      </c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1473</v>
      </c>
      <c r="C2459" s="112" t="s">
        <v>1474</v>
      </c>
      <c r="D2459" s="21">
        <f t="shared" si="42"/>
        <v>30115.02</v>
      </c>
      <c r="E2459" s="24">
        <f t="shared" si="42"/>
        <v>30115.02</v>
      </c>
      <c r="F2459" s="104"/>
      <c r="G2459" s="104"/>
      <c r="H2459" s="105">
        <v>3240.3</v>
      </c>
      <c r="I2459" s="105">
        <v>3240.3</v>
      </c>
      <c r="J2459" s="106">
        <v>13613.72</v>
      </c>
      <c r="K2459" s="107">
        <v>13613.72</v>
      </c>
      <c r="L2459" s="105">
        <v>8827</v>
      </c>
      <c r="M2459" s="105">
        <v>8827</v>
      </c>
      <c r="N2459" s="106">
        <v>3683</v>
      </c>
      <c r="O2459" s="107">
        <v>3683</v>
      </c>
      <c r="P2459" s="113">
        <v>751</v>
      </c>
      <c r="Q2459" s="113">
        <v>751</v>
      </c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1475</v>
      </c>
      <c r="C2460" s="112" t="s">
        <v>1476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1477</v>
      </c>
      <c r="C2461" s="112" t="s">
        <v>1478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1479</v>
      </c>
      <c r="C2462" s="112" t="s">
        <v>1480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1481</v>
      </c>
      <c r="C2463" s="112" t="s">
        <v>1482</v>
      </c>
      <c r="D2463" s="21">
        <f t="shared" si="42"/>
        <v>464292.85</v>
      </c>
      <c r="E2463" s="24">
        <f t="shared" si="42"/>
        <v>436727.09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>
        <v>61738.8</v>
      </c>
      <c r="K2463" s="107">
        <v>2922.48</v>
      </c>
      <c r="L2463" s="105">
        <v>58053.5</v>
      </c>
      <c r="M2463" s="105">
        <v>278382.92</v>
      </c>
      <c r="N2463" s="106">
        <v>61273</v>
      </c>
      <c r="O2463" s="107">
        <v>25549.89</v>
      </c>
      <c r="P2463" s="105">
        <v>128056.5</v>
      </c>
      <c r="Q2463" s="105">
        <v>92333.39</v>
      </c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1483</v>
      </c>
      <c r="C2464" s="112" t="s">
        <v>1484</v>
      </c>
      <c r="D2464" s="21">
        <f t="shared" si="42"/>
        <v>182898.5</v>
      </c>
      <c r="E2464" s="24">
        <f t="shared" si="42"/>
        <v>94617.05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>
        <v>27184.5</v>
      </c>
      <c r="K2464" s="107">
        <v>11339.51</v>
      </c>
      <c r="L2464" s="105">
        <v>24781.5</v>
      </c>
      <c r="M2464" s="105">
        <v>12254.01</v>
      </c>
      <c r="N2464" s="106">
        <v>48249.5</v>
      </c>
      <c r="O2464" s="107">
        <v>34089</v>
      </c>
      <c r="P2464" s="105">
        <v>38644.5</v>
      </c>
      <c r="Q2464" s="105">
        <v>22799.51</v>
      </c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1485</v>
      </c>
      <c r="C2465" s="112" t="s">
        <v>1486</v>
      </c>
      <c r="D2465" s="21">
        <f t="shared" si="42"/>
        <v>45128</v>
      </c>
      <c r="E2465" s="24">
        <f t="shared" si="42"/>
        <v>53025.5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>
        <v>12051</v>
      </c>
      <c r="K2465" s="107">
        <v>25483</v>
      </c>
      <c r="L2465" s="105">
        <v>1059</v>
      </c>
      <c r="M2465" s="105">
        <v>13254.5</v>
      </c>
      <c r="N2465" s="106">
        <v>4876</v>
      </c>
      <c r="O2465" s="107">
        <v>0</v>
      </c>
      <c r="P2465" s="105">
        <v>5060</v>
      </c>
      <c r="Q2465" s="105">
        <v>5361</v>
      </c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1487</v>
      </c>
      <c r="C2466" s="112" t="s">
        <v>1488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1489</v>
      </c>
      <c r="C2467" s="112" t="s">
        <v>1490</v>
      </c>
      <c r="D2467" s="21">
        <f t="shared" si="42"/>
        <v>99875</v>
      </c>
      <c r="E2467" s="24">
        <f t="shared" si="42"/>
        <v>68160.5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>
        <v>19931</v>
      </c>
      <c r="K2467" s="107">
        <v>23870.5</v>
      </c>
      <c r="L2467" s="105">
        <v>4753</v>
      </c>
      <c r="M2467" s="105">
        <v>9000</v>
      </c>
      <c r="N2467" s="106">
        <v>8559</v>
      </c>
      <c r="O2467" s="107">
        <v>2700</v>
      </c>
      <c r="P2467" s="105">
        <v>14383</v>
      </c>
      <c r="Q2467" s="105">
        <v>11030</v>
      </c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1491</v>
      </c>
      <c r="C2468" s="112" t="s">
        <v>70</v>
      </c>
      <c r="D2468" s="21">
        <f t="shared" si="42"/>
        <v>114581</v>
      </c>
      <c r="E2468" s="24">
        <f t="shared" si="42"/>
        <v>193577</v>
      </c>
      <c r="F2468" s="104">
        <v>25847</v>
      </c>
      <c r="G2468" s="104">
        <v>27008</v>
      </c>
      <c r="H2468" s="105">
        <v>31598</v>
      </c>
      <c r="I2468" s="105">
        <v>0</v>
      </c>
      <c r="J2468" s="106">
        <v>29842</v>
      </c>
      <c r="K2468" s="107">
        <v>56350</v>
      </c>
      <c r="L2468" s="105">
        <v>9964</v>
      </c>
      <c r="M2468" s="105">
        <v>0</v>
      </c>
      <c r="N2468" s="106">
        <v>9040</v>
      </c>
      <c r="O2468" s="107">
        <v>30592</v>
      </c>
      <c r="P2468" s="105">
        <v>8290</v>
      </c>
      <c r="Q2468" s="105">
        <v>79627</v>
      </c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1492</v>
      </c>
      <c r="C2469" s="112" t="s">
        <v>1493</v>
      </c>
      <c r="D2469" s="21">
        <f t="shared" si="42"/>
        <v>334116</v>
      </c>
      <c r="E2469" s="24">
        <f t="shared" si="42"/>
        <v>434105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>
        <v>53630</v>
      </c>
      <c r="K2469" s="107">
        <v>67260</v>
      </c>
      <c r="L2469" s="105">
        <v>42258</v>
      </c>
      <c r="M2469" s="105">
        <v>81245</v>
      </c>
      <c r="N2469" s="106">
        <v>39235</v>
      </c>
      <c r="O2469" s="107">
        <v>67540</v>
      </c>
      <c r="P2469" s="105">
        <v>59030</v>
      </c>
      <c r="Q2469" s="105">
        <v>54165</v>
      </c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1494</v>
      </c>
      <c r="C2470" s="112" t="s">
        <v>1495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1496</v>
      </c>
      <c r="C2471" s="112" t="s">
        <v>71</v>
      </c>
      <c r="D2471" s="21">
        <f t="shared" si="42"/>
        <v>2576038.9</v>
      </c>
      <c r="E2471" s="24">
        <f t="shared" si="42"/>
        <v>2529250.1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>
        <v>450472.25</v>
      </c>
      <c r="K2471" s="107">
        <v>403603.9</v>
      </c>
      <c r="L2471" s="105">
        <v>413289.3</v>
      </c>
      <c r="M2471" s="105">
        <v>374813</v>
      </c>
      <c r="N2471" s="106">
        <v>431471.3</v>
      </c>
      <c r="O2471" s="107">
        <v>387335.25</v>
      </c>
      <c r="P2471" s="105">
        <v>459024.35</v>
      </c>
      <c r="Q2471" s="105">
        <v>380755</v>
      </c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1497</v>
      </c>
      <c r="C2472" s="112" t="s">
        <v>1498</v>
      </c>
      <c r="D2472" s="21">
        <f t="shared" si="42"/>
        <v>784037.75</v>
      </c>
      <c r="E2472" s="24">
        <f t="shared" si="42"/>
        <v>528116.61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>
        <v>95427.25</v>
      </c>
      <c r="K2472" s="107">
        <v>143105.48000000001</v>
      </c>
      <c r="L2472" s="105">
        <v>155723.5</v>
      </c>
      <c r="M2472" s="105">
        <v>77360.039999999994</v>
      </c>
      <c r="N2472" s="106">
        <v>128947.5</v>
      </c>
      <c r="O2472" s="107">
        <v>90646.96</v>
      </c>
      <c r="P2472" s="105">
        <v>176302</v>
      </c>
      <c r="Q2472" s="105">
        <v>34813.620000000003</v>
      </c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1499</v>
      </c>
      <c r="C2473" s="112" t="s">
        <v>1500</v>
      </c>
      <c r="D2473" s="21">
        <f t="shared" si="42"/>
        <v>20373</v>
      </c>
      <c r="E2473" s="24">
        <f t="shared" si="42"/>
        <v>20373</v>
      </c>
      <c r="F2473" s="104">
        <v>949</v>
      </c>
      <c r="G2473" s="104">
        <v>949</v>
      </c>
      <c r="H2473" s="105">
        <v>1773</v>
      </c>
      <c r="I2473" s="105">
        <v>1773</v>
      </c>
      <c r="J2473" s="106">
        <v>3112</v>
      </c>
      <c r="K2473" s="107">
        <v>3112</v>
      </c>
      <c r="L2473" s="105">
        <v>1940</v>
      </c>
      <c r="M2473" s="105">
        <v>1940</v>
      </c>
      <c r="N2473" s="106">
        <v>4505</v>
      </c>
      <c r="O2473" s="107">
        <v>4505</v>
      </c>
      <c r="P2473" s="105">
        <v>8094</v>
      </c>
      <c r="Q2473" s="105">
        <v>8094</v>
      </c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1501</v>
      </c>
      <c r="C2474" s="112" t="s">
        <v>1502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1503</v>
      </c>
      <c r="C2475" s="112" t="s">
        <v>1504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1505</v>
      </c>
      <c r="C2476" s="112" t="s">
        <v>1506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1507</v>
      </c>
      <c r="C2477" s="112" t="s">
        <v>1664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1508</v>
      </c>
      <c r="C2478" s="112" t="s">
        <v>1509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1510</v>
      </c>
      <c r="C2479" s="112" t="s">
        <v>1511</v>
      </c>
      <c r="D2479" s="21">
        <f t="shared" si="42"/>
        <v>98057</v>
      </c>
      <c r="E2479" s="24">
        <f t="shared" si="42"/>
        <v>98057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>
        <v>14460</v>
      </c>
      <c r="K2479" s="107">
        <v>14460</v>
      </c>
      <c r="L2479" s="105">
        <v>13380</v>
      </c>
      <c r="M2479" s="105">
        <v>13380</v>
      </c>
      <c r="N2479" s="106">
        <v>15152</v>
      </c>
      <c r="O2479" s="107">
        <v>15152</v>
      </c>
      <c r="P2479" s="105">
        <v>12473</v>
      </c>
      <c r="Q2479" s="105">
        <v>12473</v>
      </c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1512</v>
      </c>
      <c r="C2480" s="112" t="s">
        <v>1513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1514</v>
      </c>
      <c r="C2481" s="112" t="s">
        <v>1515</v>
      </c>
      <c r="D2481" s="21">
        <f t="shared" si="42"/>
        <v>49140.43</v>
      </c>
      <c r="E2481" s="24">
        <f t="shared" si="42"/>
        <v>57584.04</v>
      </c>
      <c r="F2481" s="104">
        <v>0</v>
      </c>
      <c r="G2481" s="104">
        <v>0</v>
      </c>
      <c r="H2481" s="113">
        <v>27858.43</v>
      </c>
      <c r="I2481" s="113">
        <v>20674.63</v>
      </c>
      <c r="J2481" s="31">
        <v>10717</v>
      </c>
      <c r="K2481" s="32">
        <v>17900.8</v>
      </c>
      <c r="L2481" s="113">
        <v>10565</v>
      </c>
      <c r="M2481" s="113">
        <v>2121.39</v>
      </c>
      <c r="N2481" s="31">
        <v>0</v>
      </c>
      <c r="O2481" s="32">
        <v>16887.22</v>
      </c>
      <c r="P2481" s="113">
        <v>0</v>
      </c>
      <c r="Q2481" s="113">
        <v>0</v>
      </c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1516</v>
      </c>
      <c r="C2482" s="112" t="s">
        <v>1517</v>
      </c>
      <c r="D2482" s="21">
        <f t="shared" si="42"/>
        <v>24528</v>
      </c>
      <c r="E2482" s="24">
        <f t="shared" si="42"/>
        <v>14716</v>
      </c>
      <c r="F2482" s="104">
        <v>3417</v>
      </c>
      <c r="G2482" s="104">
        <v>14716</v>
      </c>
      <c r="H2482" s="113">
        <v>0</v>
      </c>
      <c r="I2482" s="113">
        <v>0</v>
      </c>
      <c r="J2482" s="31">
        <v>2115</v>
      </c>
      <c r="K2482" s="32">
        <v>0</v>
      </c>
      <c r="L2482" s="113">
        <v>18996</v>
      </c>
      <c r="M2482" s="113">
        <v>0</v>
      </c>
      <c r="N2482" s="31">
        <v>0</v>
      </c>
      <c r="O2482" s="32">
        <v>0</v>
      </c>
      <c r="P2482" s="113">
        <v>0</v>
      </c>
      <c r="Q2482" s="113">
        <v>0</v>
      </c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1518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1519</v>
      </c>
      <c r="C2484" s="112" t="s">
        <v>1520</v>
      </c>
      <c r="D2484" s="21">
        <f t="shared" si="42"/>
        <v>28440</v>
      </c>
      <c r="E2484" s="24">
        <f t="shared" si="42"/>
        <v>0</v>
      </c>
      <c r="F2484" s="104"/>
      <c r="G2484" s="104"/>
      <c r="H2484" s="113"/>
      <c r="I2484" s="113"/>
      <c r="J2484" s="31">
        <v>350</v>
      </c>
      <c r="K2484" s="32">
        <v>0</v>
      </c>
      <c r="L2484" s="113">
        <v>0</v>
      </c>
      <c r="M2484" s="113">
        <v>0</v>
      </c>
      <c r="N2484" s="31">
        <v>9860</v>
      </c>
      <c r="O2484" s="32">
        <v>0</v>
      </c>
      <c r="P2484" s="113">
        <v>18230</v>
      </c>
      <c r="Q2484" s="113">
        <v>0</v>
      </c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1521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1522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1523</v>
      </c>
      <c r="C2487" s="112" t="s">
        <v>1524</v>
      </c>
      <c r="D2487" s="21">
        <f t="shared" si="42"/>
        <v>475540</v>
      </c>
      <c r="E2487" s="24">
        <f t="shared" si="42"/>
        <v>355186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>
        <v>80023</v>
      </c>
      <c r="K2487" s="32">
        <v>52146</v>
      </c>
      <c r="L2487" s="113">
        <v>68489</v>
      </c>
      <c r="M2487" s="113">
        <v>140101</v>
      </c>
      <c r="N2487" s="31">
        <v>73245</v>
      </c>
      <c r="O2487" s="32">
        <v>37813</v>
      </c>
      <c r="P2487" s="105">
        <v>88124</v>
      </c>
      <c r="Q2487" s="105">
        <v>28460</v>
      </c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1525</v>
      </c>
      <c r="C2488" s="112" t="s">
        <v>1526</v>
      </c>
      <c r="D2488" s="21">
        <f t="shared" si="42"/>
        <v>72930</v>
      </c>
      <c r="E2488" s="24">
        <f t="shared" si="42"/>
        <v>65572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>
        <v>15980</v>
      </c>
      <c r="K2488" s="107">
        <v>5495</v>
      </c>
      <c r="L2488" s="105">
        <v>20141</v>
      </c>
      <c r="M2488" s="105">
        <v>9582</v>
      </c>
      <c r="N2488" s="106">
        <v>4</v>
      </c>
      <c r="O2488" s="107">
        <v>471</v>
      </c>
      <c r="P2488" s="113">
        <v>5839</v>
      </c>
      <c r="Q2488" s="113">
        <v>0</v>
      </c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1527</v>
      </c>
      <c r="C2489" s="112" t="s">
        <v>1528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1529</v>
      </c>
      <c r="C2490" s="112" t="s">
        <v>1530</v>
      </c>
      <c r="D2490" s="21">
        <f t="shared" si="42"/>
        <v>16975</v>
      </c>
      <c r="E2490" s="24">
        <f t="shared" si="42"/>
        <v>27384</v>
      </c>
      <c r="F2490" s="104">
        <v>1499</v>
      </c>
      <c r="G2490" s="104">
        <v>3995</v>
      </c>
      <c r="H2490" s="113">
        <v>15476</v>
      </c>
      <c r="I2490" s="113">
        <v>0</v>
      </c>
      <c r="J2490" s="31">
        <v>0</v>
      </c>
      <c r="K2490" s="32">
        <v>15476</v>
      </c>
      <c r="L2490" s="113">
        <v>0</v>
      </c>
      <c r="M2490" s="113">
        <v>0</v>
      </c>
      <c r="N2490" s="31">
        <v>0</v>
      </c>
      <c r="O2490" s="32">
        <v>7913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1531</v>
      </c>
      <c r="C2491" s="112" t="s">
        <v>1532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1533</v>
      </c>
      <c r="C2492" s="112" t="s">
        <v>1534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1535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1536</v>
      </c>
      <c r="C2494" s="112" t="s">
        <v>1537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1538</v>
      </c>
      <c r="C2495" s="112" t="s">
        <v>1539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1540</v>
      </c>
      <c r="C2496" s="112" t="s">
        <v>1541</v>
      </c>
      <c r="D2496" s="21">
        <f t="shared" si="42"/>
        <v>121586</v>
      </c>
      <c r="E2496" s="24">
        <f t="shared" si="42"/>
        <v>100224</v>
      </c>
      <c r="F2496" s="104">
        <v>18097</v>
      </c>
      <c r="G2496" s="104">
        <v>210</v>
      </c>
      <c r="H2496" s="113">
        <v>19468</v>
      </c>
      <c r="I2496" s="113">
        <v>25393</v>
      </c>
      <c r="J2496" s="31">
        <v>38674</v>
      </c>
      <c r="K2496" s="32">
        <v>16398</v>
      </c>
      <c r="L2496" s="113">
        <v>11790</v>
      </c>
      <c r="M2496" s="113">
        <v>36019</v>
      </c>
      <c r="N2496" s="31">
        <v>17400</v>
      </c>
      <c r="O2496" s="32">
        <v>11990</v>
      </c>
      <c r="P2496" s="113">
        <v>16157</v>
      </c>
      <c r="Q2496" s="113">
        <v>10214</v>
      </c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1542</v>
      </c>
      <c r="C2497" s="112" t="s">
        <v>1543</v>
      </c>
      <c r="D2497" s="21">
        <f t="shared" si="42"/>
        <v>196110</v>
      </c>
      <c r="E2497" s="24">
        <f t="shared" si="42"/>
        <v>191181</v>
      </c>
      <c r="F2497" s="104">
        <v>12914</v>
      </c>
      <c r="G2497" s="104">
        <v>0</v>
      </c>
      <c r="H2497" s="113">
        <v>43358</v>
      </c>
      <c r="I2497" s="113">
        <v>58989</v>
      </c>
      <c r="J2497" s="31">
        <v>25421</v>
      </c>
      <c r="K2497" s="32">
        <v>5495</v>
      </c>
      <c r="L2497" s="113">
        <v>42172</v>
      </c>
      <c r="M2497" s="113">
        <v>39811</v>
      </c>
      <c r="N2497" s="31">
        <v>39827</v>
      </c>
      <c r="O2497" s="32">
        <v>41659</v>
      </c>
      <c r="P2497" s="113">
        <v>32418</v>
      </c>
      <c r="Q2497" s="113">
        <v>45227</v>
      </c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1544</v>
      </c>
      <c r="C2498" s="112" t="s">
        <v>1545</v>
      </c>
      <c r="D2498" s="21">
        <f t="shared" si="42"/>
        <v>255712.25</v>
      </c>
      <c r="E2498" s="24">
        <f t="shared" si="42"/>
        <v>132158.75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>
        <v>43190</v>
      </c>
      <c r="K2498" s="32">
        <v>2180</v>
      </c>
      <c r="L2498" s="113">
        <v>20884.25</v>
      </c>
      <c r="M2498" s="113">
        <v>81731.5</v>
      </c>
      <c r="N2498" s="31">
        <v>47416.5</v>
      </c>
      <c r="O2498" s="32">
        <v>32997.75</v>
      </c>
      <c r="P2498" s="113">
        <v>86356</v>
      </c>
      <c r="Q2498" s="113">
        <v>9614.5</v>
      </c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1546</v>
      </c>
      <c r="C2499" s="112" t="s">
        <v>1547</v>
      </c>
      <c r="D2499" s="21">
        <f t="shared" si="42"/>
        <v>96603.75</v>
      </c>
      <c r="E2499" s="24">
        <f t="shared" si="42"/>
        <v>50217.1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>
        <v>15025.5</v>
      </c>
      <c r="K2499" s="32">
        <v>1263.33</v>
      </c>
      <c r="L2499" s="113">
        <v>22589.5</v>
      </c>
      <c r="M2499" s="113">
        <v>14532.12</v>
      </c>
      <c r="N2499" s="31">
        <v>11617.25</v>
      </c>
      <c r="O2499" s="32">
        <v>27259.31</v>
      </c>
      <c r="P2499" s="113">
        <v>36615.5</v>
      </c>
      <c r="Q2499" s="113">
        <v>6050.1</v>
      </c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1548</v>
      </c>
      <c r="C2500" s="112" t="s">
        <v>1549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1550</v>
      </c>
      <c r="C2501" s="112" t="s">
        <v>1551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1552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1553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1554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1555</v>
      </c>
      <c r="D2506" s="21">
        <f t="shared" si="43"/>
        <v>87398.040000000008</v>
      </c>
      <c r="E2506" s="24">
        <f t="shared" si="43"/>
        <v>113638.25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>
        <v>7843.8</v>
      </c>
      <c r="K2506" s="32">
        <v>28708.99</v>
      </c>
      <c r="L2506" s="113">
        <v>2928.56</v>
      </c>
      <c r="M2506" s="113">
        <v>3038.15</v>
      </c>
      <c r="N2506" s="31">
        <v>0</v>
      </c>
      <c r="O2506" s="32">
        <v>13075.86</v>
      </c>
      <c r="P2506" s="113">
        <v>8808.39</v>
      </c>
      <c r="Q2506" s="113">
        <v>0</v>
      </c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1556</v>
      </c>
      <c r="D2507" s="21">
        <f t="shared" si="43"/>
        <v>3160237.91</v>
      </c>
      <c r="E2507" s="24">
        <f t="shared" si="43"/>
        <v>984022.05</v>
      </c>
      <c r="F2507" s="104"/>
      <c r="G2507" s="104"/>
      <c r="H2507" s="113">
        <v>3160237.91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0</v>
      </c>
      <c r="P2507" s="113">
        <v>0</v>
      </c>
      <c r="Q2507" s="113">
        <v>984022.05</v>
      </c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1557</v>
      </c>
      <c r="D2508" s="21">
        <f t="shared" si="43"/>
        <v>1095841.95</v>
      </c>
      <c r="E2508" s="24">
        <f t="shared" si="43"/>
        <v>1095841.95</v>
      </c>
      <c r="F2508" s="104"/>
      <c r="G2508" s="104"/>
      <c r="H2508" s="113">
        <v>264985.01</v>
      </c>
      <c r="I2508" s="113">
        <v>264985.01</v>
      </c>
      <c r="J2508" s="31">
        <v>237272.89</v>
      </c>
      <c r="K2508" s="32">
        <v>237272.89</v>
      </c>
      <c r="L2508" s="113">
        <v>248929.08</v>
      </c>
      <c r="M2508" s="113">
        <v>248929.08</v>
      </c>
      <c r="N2508" s="31">
        <v>253320.62</v>
      </c>
      <c r="O2508" s="32">
        <v>253320.62</v>
      </c>
      <c r="P2508" s="113">
        <v>91334.35</v>
      </c>
      <c r="Q2508" s="113">
        <v>91334.35</v>
      </c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1558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1559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1560</v>
      </c>
      <c r="C2511" s="112" t="s">
        <v>1561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1562</v>
      </c>
      <c r="D2512" s="21">
        <f t="shared" si="43"/>
        <v>2705570.55</v>
      </c>
      <c r="E2512" s="24">
        <f t="shared" si="43"/>
        <v>2819906.85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>
        <v>470701.25</v>
      </c>
      <c r="K2512" s="107">
        <v>497184.4</v>
      </c>
      <c r="L2512" s="105">
        <v>497184.4</v>
      </c>
      <c r="M2512" s="105">
        <v>429153</v>
      </c>
      <c r="N2512" s="106">
        <v>429153</v>
      </c>
      <c r="O2512" s="107">
        <v>462813.4</v>
      </c>
      <c r="P2512" s="113">
        <v>462813.4</v>
      </c>
      <c r="Q2512" s="113">
        <v>519494.2</v>
      </c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1563</v>
      </c>
      <c r="D2513" s="21">
        <f t="shared" si="43"/>
        <v>1364507.8</v>
      </c>
      <c r="E2513" s="24">
        <f t="shared" si="43"/>
        <v>1371497.9000000001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>
        <v>212236.65</v>
      </c>
      <c r="K2513" s="32">
        <v>222197.4</v>
      </c>
      <c r="L2513" s="113">
        <v>222197.4</v>
      </c>
      <c r="M2513" s="113">
        <v>232228.45</v>
      </c>
      <c r="N2513" s="31">
        <v>232228.45</v>
      </c>
      <c r="O2513" s="32">
        <v>231784.8</v>
      </c>
      <c r="P2513" s="105">
        <v>231784.8</v>
      </c>
      <c r="Q2513" s="105">
        <v>237331.85</v>
      </c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1699</v>
      </c>
      <c r="C2514" s="112" t="s">
        <v>1564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1700</v>
      </c>
      <c r="C2515" s="112" t="s">
        <v>1665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1565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43"/>
        <v>6177077.8699999992</v>
      </c>
      <c r="E2525" s="24">
        <f t="shared" si="43"/>
        <v>5421583.25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>
        <v>688348.8</v>
      </c>
      <c r="K2525" s="32">
        <v>913409.25</v>
      </c>
      <c r="L2525" s="113">
        <v>998889.2</v>
      </c>
      <c r="M2525" s="113">
        <v>1016035.75</v>
      </c>
      <c r="N2525" s="31">
        <v>818286.64</v>
      </c>
      <c r="O2525" s="32">
        <v>559839.38</v>
      </c>
      <c r="P2525" s="105">
        <v>779503.94</v>
      </c>
      <c r="Q2525" s="105">
        <v>773150.37</v>
      </c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43"/>
        <v>106265</v>
      </c>
      <c r="E2526" s="24">
        <f t="shared" si="43"/>
        <v>90248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>
        <v>0</v>
      </c>
      <c r="K2526" s="32">
        <v>10130</v>
      </c>
      <c r="L2526" s="113">
        <v>1850</v>
      </c>
      <c r="M2526" s="113">
        <v>13585</v>
      </c>
      <c r="N2526" s="31">
        <v>36475</v>
      </c>
      <c r="O2526" s="32">
        <v>15910</v>
      </c>
      <c r="P2526" s="113">
        <v>0</v>
      </c>
      <c r="Q2526" s="113">
        <v>18975</v>
      </c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43"/>
        <v>1021975.5</v>
      </c>
      <c r="E2527" s="24">
        <f t="shared" si="43"/>
        <v>1073849.9100000001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>
        <v>186955</v>
      </c>
      <c r="K2527" s="107">
        <v>208155.2</v>
      </c>
      <c r="L2527" s="105">
        <v>107910</v>
      </c>
      <c r="M2527" s="105">
        <v>188477.28</v>
      </c>
      <c r="N2527" s="106">
        <v>341535.5</v>
      </c>
      <c r="O2527" s="107">
        <v>139388.85999999999</v>
      </c>
      <c r="P2527" s="113">
        <v>79240</v>
      </c>
      <c r="Q2527" s="113">
        <v>79240</v>
      </c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43"/>
        <v>2195612</v>
      </c>
      <c r="E2528" s="24">
        <f t="shared" si="43"/>
        <v>1937082.4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>
        <v>326402</v>
      </c>
      <c r="K2528" s="32">
        <v>351441</v>
      </c>
      <c r="L2528" s="113">
        <v>431020</v>
      </c>
      <c r="M2528" s="113">
        <v>360655</v>
      </c>
      <c r="N2528" s="31">
        <v>270194</v>
      </c>
      <c r="O2528" s="32">
        <v>359229</v>
      </c>
      <c r="P2528" s="105">
        <v>264956</v>
      </c>
      <c r="Q2528" s="105">
        <v>161834.4</v>
      </c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43"/>
        <v>62951</v>
      </c>
      <c r="E2530" s="24">
        <f t="shared" si="43"/>
        <v>57797</v>
      </c>
      <c r="F2530" s="104">
        <v>3000</v>
      </c>
      <c r="G2530" s="104">
        <v>6334</v>
      </c>
      <c r="H2530" s="113">
        <v>3800</v>
      </c>
      <c r="I2530" s="113">
        <v>21608</v>
      </c>
      <c r="J2530" s="31">
        <v>18900</v>
      </c>
      <c r="K2530" s="32">
        <v>8585</v>
      </c>
      <c r="L2530" s="113">
        <v>0</v>
      </c>
      <c r="M2530" s="113">
        <v>2487</v>
      </c>
      <c r="N2530" s="31">
        <v>13476</v>
      </c>
      <c r="O2530" s="32">
        <v>6189</v>
      </c>
      <c r="P2530" s="113">
        <v>23775</v>
      </c>
      <c r="Q2530" s="113">
        <v>12594</v>
      </c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43"/>
        <v>459120</v>
      </c>
      <c r="E2531" s="24">
        <f t="shared" si="43"/>
        <v>459120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>
        <v>87095</v>
      </c>
      <c r="K2531" s="32">
        <v>87095</v>
      </c>
      <c r="L2531" s="113">
        <v>74430</v>
      </c>
      <c r="M2531" s="113">
        <v>74430</v>
      </c>
      <c r="N2531" s="31">
        <v>75075</v>
      </c>
      <c r="O2531" s="32">
        <v>75075</v>
      </c>
      <c r="P2531" s="113">
        <v>87980</v>
      </c>
      <c r="Q2531" s="113">
        <v>87980</v>
      </c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43"/>
        <v>108017</v>
      </c>
      <c r="E2533" s="24">
        <f t="shared" si="43"/>
        <v>125967.82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>
        <v>0</v>
      </c>
      <c r="K2533" s="107">
        <v>1617</v>
      </c>
      <c r="L2533" s="105">
        <v>61744</v>
      </c>
      <c r="M2533" s="105">
        <v>52689.95</v>
      </c>
      <c r="N2533" s="106">
        <v>15701</v>
      </c>
      <c r="O2533" s="107">
        <v>4690.58</v>
      </c>
      <c r="P2533" s="113">
        <v>1500</v>
      </c>
      <c r="Q2533" s="113">
        <v>17435.27</v>
      </c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43"/>
        <v>61753</v>
      </c>
      <c r="E2534" s="24">
        <f t="shared" si="43"/>
        <v>61753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>
        <v>3531</v>
      </c>
      <c r="K2534" s="32">
        <v>3531</v>
      </c>
      <c r="L2534" s="113"/>
      <c r="M2534" s="113"/>
      <c r="N2534" s="31">
        <v>31672</v>
      </c>
      <c r="O2534" s="32">
        <v>31672</v>
      </c>
      <c r="P2534" s="105">
        <v>2400</v>
      </c>
      <c r="Q2534" s="105">
        <v>2400</v>
      </c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43"/>
        <v>214740.72</v>
      </c>
      <c r="E2535" s="24">
        <f t="shared" si="43"/>
        <v>214740.72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>
        <v>34902.959999999999</v>
      </c>
      <c r="K2535" s="32">
        <v>34902.959999999999</v>
      </c>
      <c r="L2535" s="113">
        <v>34421.9</v>
      </c>
      <c r="M2535" s="113">
        <v>34421.9</v>
      </c>
      <c r="N2535" s="31">
        <v>33532.06</v>
      </c>
      <c r="O2535" s="32">
        <v>33532.06</v>
      </c>
      <c r="P2535" s="113">
        <v>53979.839999999997</v>
      </c>
      <c r="Q2535" s="113">
        <v>53979.839999999997</v>
      </c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43"/>
        <v>74731</v>
      </c>
      <c r="E2536" s="24">
        <f t="shared" si="43"/>
        <v>126239.69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>
        <v>0</v>
      </c>
      <c r="K2536" s="107">
        <v>0</v>
      </c>
      <c r="L2536" s="105">
        <v>17463</v>
      </c>
      <c r="M2536" s="105">
        <v>19677.12</v>
      </c>
      <c r="N2536" s="106">
        <v>19672</v>
      </c>
      <c r="O2536" s="107">
        <v>18324.68</v>
      </c>
      <c r="P2536" s="113">
        <v>0</v>
      </c>
      <c r="Q2536" s="113">
        <v>0</v>
      </c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43"/>
        <v>83476</v>
      </c>
      <c r="E2538" s="24">
        <f t="shared" si="43"/>
        <v>108517.7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>
        <v>14980</v>
      </c>
      <c r="K2538" s="107">
        <v>14980</v>
      </c>
      <c r="L2538" s="105">
        <v>20754</v>
      </c>
      <c r="M2538" s="105">
        <v>14664</v>
      </c>
      <c r="N2538" s="106">
        <v>0</v>
      </c>
      <c r="O2538" s="107">
        <v>32200</v>
      </c>
      <c r="P2538" s="113">
        <v>16422</v>
      </c>
      <c r="Q2538" s="113">
        <v>1992</v>
      </c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43"/>
        <v>353814.77</v>
      </c>
      <c r="E2539" s="24">
        <f t="shared" si="43"/>
        <v>319486.94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>
        <v>48760.800000000003</v>
      </c>
      <c r="K2539" s="107">
        <v>58833.68</v>
      </c>
      <c r="L2539" s="105">
        <v>24126.94</v>
      </c>
      <c r="M2539" s="105">
        <v>34117.58</v>
      </c>
      <c r="N2539" s="106">
        <v>146067.5</v>
      </c>
      <c r="O2539" s="107">
        <v>92615.44</v>
      </c>
      <c r="P2539" s="105">
        <v>14286.4</v>
      </c>
      <c r="Q2539" s="105">
        <v>22234.54</v>
      </c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43"/>
        <v>97729.88</v>
      </c>
      <c r="E2540" s="24">
        <f t="shared" si="43"/>
        <v>97729.88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>
        <v>1216</v>
      </c>
      <c r="K2540" s="32">
        <v>1216</v>
      </c>
      <c r="L2540" s="113">
        <v>5035</v>
      </c>
      <c r="M2540" s="113">
        <v>5035</v>
      </c>
      <c r="N2540" s="31">
        <v>21825</v>
      </c>
      <c r="O2540" s="32">
        <v>21825</v>
      </c>
      <c r="P2540" s="105">
        <v>8129.6</v>
      </c>
      <c r="Q2540" s="105">
        <v>8129.6</v>
      </c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43"/>
        <v>55376</v>
      </c>
      <c r="E2541" s="24">
        <f t="shared" si="43"/>
        <v>55376</v>
      </c>
      <c r="F2541" s="104"/>
      <c r="G2541" s="104"/>
      <c r="H2541" s="105">
        <v>10945</v>
      </c>
      <c r="I2541" s="105">
        <v>10945</v>
      </c>
      <c r="J2541" s="106">
        <v>11150</v>
      </c>
      <c r="K2541" s="107">
        <v>11150</v>
      </c>
      <c r="L2541" s="105">
        <v>200</v>
      </c>
      <c r="M2541" s="105">
        <v>200</v>
      </c>
      <c r="N2541" s="106">
        <v>32498</v>
      </c>
      <c r="O2541" s="107">
        <v>32498</v>
      </c>
      <c r="P2541" s="113">
        <v>583</v>
      </c>
      <c r="Q2541" s="113">
        <v>583</v>
      </c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43"/>
        <v>12243</v>
      </c>
      <c r="E2542" s="24">
        <f t="shared" si="43"/>
        <v>12243</v>
      </c>
      <c r="F2542" s="104">
        <v>1798</v>
      </c>
      <c r="G2542" s="104">
        <v>1798</v>
      </c>
      <c r="H2542" s="105">
        <v>1777</v>
      </c>
      <c r="I2542" s="105">
        <v>1777</v>
      </c>
      <c r="J2542" s="106">
        <v>4006</v>
      </c>
      <c r="K2542" s="107">
        <v>4006</v>
      </c>
      <c r="L2542" s="105">
        <v>2762</v>
      </c>
      <c r="M2542" s="105">
        <v>2762</v>
      </c>
      <c r="N2542" s="106">
        <v>929</v>
      </c>
      <c r="O2542" s="107">
        <v>929</v>
      </c>
      <c r="P2542" s="105">
        <v>971</v>
      </c>
      <c r="Q2542" s="105">
        <v>971</v>
      </c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43"/>
        <v>3659500</v>
      </c>
      <c r="E2544" s="24">
        <f t="shared" si="43"/>
        <v>2386300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>
        <v>605200</v>
      </c>
      <c r="K2544" s="107">
        <v>0</v>
      </c>
      <c r="L2544" s="105">
        <v>612700</v>
      </c>
      <c r="M2544" s="105">
        <v>605800</v>
      </c>
      <c r="N2544" s="106">
        <v>610300</v>
      </c>
      <c r="O2544" s="107">
        <v>0</v>
      </c>
      <c r="P2544" s="113">
        <v>610000</v>
      </c>
      <c r="Q2544" s="113">
        <v>0</v>
      </c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114320.04</v>
      </c>
      <c r="F2551" s="104">
        <v>0</v>
      </c>
      <c r="G2551" s="104">
        <v>19053.34</v>
      </c>
      <c r="H2551" s="113">
        <v>0</v>
      </c>
      <c r="I2551" s="113">
        <v>19053.34</v>
      </c>
      <c r="J2551" s="31">
        <v>0</v>
      </c>
      <c r="K2551" s="32">
        <v>19053.34</v>
      </c>
      <c r="L2551" s="113">
        <v>0</v>
      </c>
      <c r="M2551" s="113">
        <v>19053.34</v>
      </c>
      <c r="N2551" s="31">
        <v>0</v>
      </c>
      <c r="O2551" s="32">
        <v>19053.34</v>
      </c>
      <c r="P2551" s="105">
        <v>0</v>
      </c>
      <c r="Q2551" s="105">
        <v>19053.34</v>
      </c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319970.03000000003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>
        <v>0</v>
      </c>
      <c r="K2554" s="107">
        <v>53328.34</v>
      </c>
      <c r="L2554" s="105">
        <v>0</v>
      </c>
      <c r="M2554" s="105">
        <v>53328.34</v>
      </c>
      <c r="N2554" s="106">
        <v>0</v>
      </c>
      <c r="O2554" s="107">
        <v>53328.34</v>
      </c>
      <c r="P2554" s="113">
        <v>0</v>
      </c>
      <c r="Q2554" s="113">
        <v>53328.34</v>
      </c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>
        <v>0</v>
      </c>
      <c r="K2562" s="32">
        <v>0</v>
      </c>
      <c r="L2562" s="113">
        <v>0</v>
      </c>
      <c r="M2562" s="113">
        <v>0</v>
      </c>
      <c r="N2562" s="31">
        <v>0</v>
      </c>
      <c r="O2562" s="32">
        <v>0</v>
      </c>
      <c r="P2562" s="113">
        <v>0</v>
      </c>
      <c r="Q2562" s="113">
        <v>0</v>
      </c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>
        <v>0</v>
      </c>
      <c r="Q2563" s="113">
        <v>0</v>
      </c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>
        <v>0</v>
      </c>
      <c r="Q2566" s="105">
        <v>0</v>
      </c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9439.98</v>
      </c>
      <c r="F2573" s="104">
        <v>0</v>
      </c>
      <c r="G2573" s="104">
        <v>1573.33</v>
      </c>
      <c r="H2573" s="113">
        <v>0</v>
      </c>
      <c r="I2573" s="113">
        <v>1573.33</v>
      </c>
      <c r="J2573" s="31">
        <v>0</v>
      </c>
      <c r="K2573" s="32">
        <v>1573.33</v>
      </c>
      <c r="L2573" s="113">
        <v>0</v>
      </c>
      <c r="M2573" s="113">
        <v>1573.33</v>
      </c>
      <c r="N2573" s="31">
        <v>0</v>
      </c>
      <c r="O2573" s="32">
        <v>1573.33</v>
      </c>
      <c r="P2573" s="113">
        <v>0</v>
      </c>
      <c r="Q2573" s="113">
        <v>1573.33</v>
      </c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>
        <v>0</v>
      </c>
      <c r="K2574" s="32">
        <v>0</v>
      </c>
      <c r="L2574" s="113">
        <v>0</v>
      </c>
      <c r="M2574" s="113">
        <v>0</v>
      </c>
      <c r="N2574" s="31">
        <v>0</v>
      </c>
      <c r="O2574" s="32">
        <v>0</v>
      </c>
      <c r="P2574" s="113">
        <v>0</v>
      </c>
      <c r="Q2574" s="113">
        <v>0</v>
      </c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>
        <v>0</v>
      </c>
      <c r="Q2575" s="113">
        <v>0</v>
      </c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>
        <v>0</v>
      </c>
      <c r="I2578" s="105">
        <v>0</v>
      </c>
      <c r="J2578" s="106">
        <v>0</v>
      </c>
      <c r="K2578" s="107">
        <v>0</v>
      </c>
      <c r="L2578" s="105">
        <v>0</v>
      </c>
      <c r="M2578" s="105">
        <v>0</v>
      </c>
      <c r="N2578" s="106">
        <v>0</v>
      </c>
      <c r="O2578" s="107">
        <v>0</v>
      </c>
      <c r="P2578" s="113">
        <v>0</v>
      </c>
      <c r="Q2578" s="113">
        <v>0</v>
      </c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44"/>
        <v>782000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525000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>
        <v>0</v>
      </c>
      <c r="K2583" s="107">
        <v>0</v>
      </c>
      <c r="L2583" s="105">
        <v>0</v>
      </c>
      <c r="M2583" s="105">
        <v>0</v>
      </c>
      <c r="N2583" s="106">
        <v>0</v>
      </c>
      <c r="O2583" s="107">
        <v>0</v>
      </c>
      <c r="P2583" s="105">
        <v>0</v>
      </c>
      <c r="Q2583" s="105">
        <v>0</v>
      </c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>
        <v>0</v>
      </c>
      <c r="K2584" s="107">
        <v>0</v>
      </c>
      <c r="L2584" s="105">
        <v>0</v>
      </c>
      <c r="M2584" s="105">
        <v>0</v>
      </c>
      <c r="N2584" s="106">
        <v>0</v>
      </c>
      <c r="O2584" s="107">
        <v>0</v>
      </c>
      <c r="P2584" s="105">
        <v>0</v>
      </c>
      <c r="Q2584" s="105">
        <v>0</v>
      </c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159400.01999999996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>
        <v>0</v>
      </c>
      <c r="K2588" s="107">
        <v>26566.67</v>
      </c>
      <c r="L2588" s="105">
        <v>0</v>
      </c>
      <c r="M2588" s="105">
        <v>26566.67</v>
      </c>
      <c r="N2588" s="106">
        <v>0</v>
      </c>
      <c r="O2588" s="107">
        <v>26566.67</v>
      </c>
      <c r="P2588" s="105">
        <v>0</v>
      </c>
      <c r="Q2588" s="105">
        <v>26566.67</v>
      </c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3012257.43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>
        <v>0</v>
      </c>
      <c r="K2589" s="107">
        <v>501602.35</v>
      </c>
      <c r="L2589" s="105">
        <v>0</v>
      </c>
      <c r="M2589" s="105">
        <v>501602.35</v>
      </c>
      <c r="N2589" s="106">
        <v>0</v>
      </c>
      <c r="O2589" s="107">
        <v>503352.35</v>
      </c>
      <c r="P2589" s="105">
        <v>0</v>
      </c>
      <c r="Q2589" s="105">
        <v>503352.35</v>
      </c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60114</v>
      </c>
      <c r="F2590" s="104">
        <v>0</v>
      </c>
      <c r="G2590" s="104">
        <v>10019</v>
      </c>
      <c r="H2590" s="105">
        <v>0</v>
      </c>
      <c r="I2590" s="105">
        <v>10019</v>
      </c>
      <c r="J2590" s="106">
        <v>0</v>
      </c>
      <c r="K2590" s="107">
        <v>10019</v>
      </c>
      <c r="L2590" s="105">
        <v>0</v>
      </c>
      <c r="M2590" s="105">
        <v>10019</v>
      </c>
      <c r="N2590" s="106">
        <v>0</v>
      </c>
      <c r="O2590" s="107">
        <v>10019</v>
      </c>
      <c r="P2590" s="105">
        <v>0</v>
      </c>
      <c r="Q2590" s="105">
        <v>10019</v>
      </c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95128.319999999992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>
        <v>0</v>
      </c>
      <c r="K2591" s="107">
        <v>15854.72</v>
      </c>
      <c r="L2591" s="105">
        <v>0</v>
      </c>
      <c r="M2591" s="105">
        <v>15854.72</v>
      </c>
      <c r="N2591" s="106">
        <v>0</v>
      </c>
      <c r="O2591" s="107">
        <v>15854.72</v>
      </c>
      <c r="P2591" s="105">
        <v>0</v>
      </c>
      <c r="Q2591" s="105">
        <v>15854.72</v>
      </c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10193.280000000002</v>
      </c>
      <c r="F2592" s="104">
        <v>0</v>
      </c>
      <c r="G2592" s="104">
        <v>1698.88</v>
      </c>
      <c r="H2592" s="105">
        <v>0</v>
      </c>
      <c r="I2592" s="105">
        <v>1698.88</v>
      </c>
      <c r="J2592" s="106">
        <v>0</v>
      </c>
      <c r="K2592" s="107">
        <v>1698.88</v>
      </c>
      <c r="L2592" s="105">
        <v>0</v>
      </c>
      <c r="M2592" s="105">
        <v>1698.88</v>
      </c>
      <c r="N2592" s="106">
        <v>0</v>
      </c>
      <c r="O2592" s="107">
        <v>1698.88</v>
      </c>
      <c r="P2592" s="105">
        <v>0</v>
      </c>
      <c r="Q2592" s="105">
        <v>1698.88</v>
      </c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1566</v>
      </c>
      <c r="D2593" s="21">
        <f t="shared" si="44"/>
        <v>0</v>
      </c>
      <c r="E2593" s="24">
        <f t="shared" si="44"/>
        <v>4786.6799999999994</v>
      </c>
      <c r="F2593" s="104">
        <v>0</v>
      </c>
      <c r="G2593" s="104">
        <v>797.78</v>
      </c>
      <c r="H2593" s="105">
        <v>0</v>
      </c>
      <c r="I2593" s="105">
        <v>797.78</v>
      </c>
      <c r="J2593" s="106">
        <v>0</v>
      </c>
      <c r="K2593" s="107">
        <v>797.78</v>
      </c>
      <c r="L2593" s="105">
        <v>0</v>
      </c>
      <c r="M2593" s="105">
        <v>797.78</v>
      </c>
      <c r="N2593" s="106">
        <v>0</v>
      </c>
      <c r="O2593" s="107">
        <v>797.78</v>
      </c>
      <c r="P2593" s="105">
        <v>0</v>
      </c>
      <c r="Q2593" s="105">
        <v>797.78</v>
      </c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1567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45835.02</v>
      </c>
      <c r="F2596" s="104">
        <v>0</v>
      </c>
      <c r="G2596" s="104">
        <v>7639.17</v>
      </c>
      <c r="H2596" s="105">
        <v>0</v>
      </c>
      <c r="I2596" s="105">
        <v>7639.17</v>
      </c>
      <c r="J2596" s="106">
        <v>0</v>
      </c>
      <c r="K2596" s="107">
        <v>7639.17</v>
      </c>
      <c r="L2596" s="105">
        <v>0</v>
      </c>
      <c r="M2596" s="105">
        <v>7639.17</v>
      </c>
      <c r="N2596" s="106">
        <v>0</v>
      </c>
      <c r="O2596" s="107">
        <v>7639.17</v>
      </c>
      <c r="P2596" s="105">
        <v>0</v>
      </c>
      <c r="Q2596" s="105">
        <v>7639.17</v>
      </c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44"/>
        <v>929750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929750</v>
      </c>
      <c r="Q2617" s="113">
        <v>0</v>
      </c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0</v>
      </c>
      <c r="P2619" s="113">
        <v>0</v>
      </c>
      <c r="Q2619" s="113">
        <v>0</v>
      </c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1568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1569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1570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1571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45"/>
        <v>68500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>
        <v>0</v>
      </c>
      <c r="K2641" s="107">
        <v>0</v>
      </c>
      <c r="L2641" s="105">
        <v>0</v>
      </c>
      <c r="M2641" s="105">
        <v>0</v>
      </c>
      <c r="N2641" s="106">
        <v>47000</v>
      </c>
      <c r="O2641" s="107">
        <v>0</v>
      </c>
      <c r="P2641" s="105">
        <v>0</v>
      </c>
      <c r="Q2641" s="105">
        <v>0</v>
      </c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45"/>
        <v>59600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59600</v>
      </c>
      <c r="O2644" s="107">
        <v>0</v>
      </c>
      <c r="P2644" s="105">
        <v>0</v>
      </c>
      <c r="Q2644" s="105">
        <v>0</v>
      </c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45"/>
        <v>545434.5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>
        <v>165000</v>
      </c>
      <c r="K2647" s="32">
        <v>0</v>
      </c>
      <c r="L2647" s="113">
        <v>94534.5</v>
      </c>
      <c r="M2647" s="113">
        <v>0</v>
      </c>
      <c r="N2647" s="31">
        <v>48000</v>
      </c>
      <c r="O2647" s="32">
        <v>0</v>
      </c>
      <c r="P2647" s="113">
        <v>210000</v>
      </c>
      <c r="Q2647" s="113">
        <v>0</v>
      </c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45"/>
        <v>88032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23190</v>
      </c>
      <c r="M2648" s="105">
        <v>0</v>
      </c>
      <c r="N2648" s="106">
        <v>64842</v>
      </c>
      <c r="O2648" s="107">
        <v>0</v>
      </c>
      <c r="P2648" s="113">
        <v>0</v>
      </c>
      <c r="Q2648" s="113">
        <v>0</v>
      </c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0</v>
      </c>
      <c r="M2649" s="113">
        <v>0</v>
      </c>
      <c r="N2649" s="31">
        <v>0</v>
      </c>
      <c r="O2649" s="32">
        <v>0</v>
      </c>
      <c r="P2649" s="105">
        <v>0</v>
      </c>
      <c r="Q2649" s="105">
        <v>0</v>
      </c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45"/>
        <v>524332.21</v>
      </c>
      <c r="E2651" s="24">
        <f t="shared" si="45"/>
        <v>197048.80000000002</v>
      </c>
      <c r="F2651" s="104">
        <v>0</v>
      </c>
      <c r="G2651" s="104">
        <v>38046.36</v>
      </c>
      <c r="H2651" s="113">
        <v>0</v>
      </c>
      <c r="I2651" s="113">
        <v>38643.58</v>
      </c>
      <c r="J2651" s="31">
        <v>0</v>
      </c>
      <c r="K2651" s="32">
        <v>38643.58</v>
      </c>
      <c r="L2651" s="113">
        <v>0</v>
      </c>
      <c r="M2651" s="113">
        <v>38643.58</v>
      </c>
      <c r="N2651" s="31">
        <v>524332.21</v>
      </c>
      <c r="O2651" s="32">
        <v>20883.07</v>
      </c>
      <c r="P2651" s="105">
        <v>0</v>
      </c>
      <c r="Q2651" s="105">
        <v>22188.63</v>
      </c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200499.96000000002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>
        <v>0</v>
      </c>
      <c r="K2652" s="32">
        <v>33416.660000000003</v>
      </c>
      <c r="L2652" s="113">
        <v>0</v>
      </c>
      <c r="M2652" s="113">
        <v>33416.660000000003</v>
      </c>
      <c r="N2652" s="31">
        <v>0</v>
      </c>
      <c r="O2652" s="32">
        <v>33416.660000000003</v>
      </c>
      <c r="P2652" s="113">
        <v>0</v>
      </c>
      <c r="Q2652" s="113">
        <v>33416.660000000003</v>
      </c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17999.939999999999</v>
      </c>
      <c r="F2653" s="104">
        <v>0</v>
      </c>
      <c r="G2653" s="104">
        <v>2999.99</v>
      </c>
      <c r="H2653" s="113">
        <v>0</v>
      </c>
      <c r="I2653" s="113">
        <v>2999.99</v>
      </c>
      <c r="J2653" s="31">
        <v>0</v>
      </c>
      <c r="K2653" s="32">
        <v>2999.99</v>
      </c>
      <c r="L2653" s="113">
        <v>0</v>
      </c>
      <c r="M2653" s="113">
        <v>2999.99</v>
      </c>
      <c r="N2653" s="31">
        <v>0</v>
      </c>
      <c r="O2653" s="32">
        <v>2999.99</v>
      </c>
      <c r="P2653" s="113">
        <v>0</v>
      </c>
      <c r="Q2653" s="113">
        <v>2999.99</v>
      </c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45"/>
        <v>31862.26</v>
      </c>
      <c r="E2654" s="24">
        <f t="shared" si="45"/>
        <v>24396.060000000005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>
        <v>31862.26</v>
      </c>
      <c r="K2654" s="32">
        <v>4332.18</v>
      </c>
      <c r="L2654" s="113">
        <v>0</v>
      </c>
      <c r="M2654" s="113">
        <v>4332.18</v>
      </c>
      <c r="N2654" s="31">
        <v>0</v>
      </c>
      <c r="O2654" s="32">
        <v>5325.51</v>
      </c>
      <c r="P2654" s="113">
        <v>0</v>
      </c>
      <c r="Q2654" s="113">
        <v>5325.51</v>
      </c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28526.58</v>
      </c>
      <c r="F2655" s="104">
        <v>0</v>
      </c>
      <c r="G2655" s="104">
        <v>4754.43</v>
      </c>
      <c r="H2655" s="113">
        <v>0</v>
      </c>
      <c r="I2655" s="113">
        <v>4754.43</v>
      </c>
      <c r="J2655" s="31">
        <v>0</v>
      </c>
      <c r="K2655" s="32">
        <v>4754.43</v>
      </c>
      <c r="L2655" s="113">
        <v>0</v>
      </c>
      <c r="M2655" s="113">
        <v>4754.43</v>
      </c>
      <c r="N2655" s="31">
        <v>0</v>
      </c>
      <c r="O2655" s="32">
        <v>4754.43</v>
      </c>
      <c r="P2655" s="113">
        <v>0</v>
      </c>
      <c r="Q2655" s="113">
        <v>4754.43</v>
      </c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3090885.3400000003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>
        <v>0</v>
      </c>
      <c r="K2657" s="32">
        <v>514640.13</v>
      </c>
      <c r="L2657" s="113">
        <v>0</v>
      </c>
      <c r="M2657" s="113">
        <v>516215.71</v>
      </c>
      <c r="N2657" s="31">
        <v>0</v>
      </c>
      <c r="O2657" s="32">
        <v>518124.62</v>
      </c>
      <c r="P2657" s="113">
        <v>0</v>
      </c>
      <c r="Q2657" s="113">
        <v>518124.62</v>
      </c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84792.790000000008</v>
      </c>
      <c r="F2658" s="104">
        <v>0</v>
      </c>
      <c r="G2658" s="104">
        <v>12245.65</v>
      </c>
      <c r="H2658" s="113">
        <v>0</v>
      </c>
      <c r="I2658" s="113">
        <v>14251.76</v>
      </c>
      <c r="J2658" s="31">
        <v>0</v>
      </c>
      <c r="K2658" s="32">
        <v>14251.76</v>
      </c>
      <c r="L2658" s="113">
        <v>0</v>
      </c>
      <c r="M2658" s="113">
        <v>14251.76</v>
      </c>
      <c r="N2658" s="31">
        <v>0</v>
      </c>
      <c r="O2658" s="32">
        <v>14895.93</v>
      </c>
      <c r="P2658" s="113">
        <v>0</v>
      </c>
      <c r="Q2658" s="113">
        <v>14895.93</v>
      </c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5976.66</v>
      </c>
      <c r="F2659" s="104">
        <v>0</v>
      </c>
      <c r="G2659" s="104">
        <v>996.11</v>
      </c>
      <c r="H2659" s="113">
        <v>0</v>
      </c>
      <c r="I2659" s="113">
        <v>996.11</v>
      </c>
      <c r="J2659" s="31">
        <v>0</v>
      </c>
      <c r="K2659" s="32">
        <v>996.11</v>
      </c>
      <c r="L2659" s="113">
        <v>0</v>
      </c>
      <c r="M2659" s="113">
        <v>996.11</v>
      </c>
      <c r="N2659" s="31">
        <v>0</v>
      </c>
      <c r="O2659" s="32">
        <v>996.11</v>
      </c>
      <c r="P2659" s="113">
        <v>0</v>
      </c>
      <c r="Q2659" s="113">
        <v>996.11</v>
      </c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0</v>
      </c>
      <c r="N2660" s="31">
        <v>0</v>
      </c>
      <c r="O2660" s="32">
        <v>0</v>
      </c>
      <c r="P2660" s="113">
        <v>0</v>
      </c>
      <c r="Q2660" s="113">
        <v>0</v>
      </c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1572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1666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1667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1573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1668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1574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1575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1576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1577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46"/>
        <v>4314041.9399999995</v>
      </c>
      <c r="E2693" s="24">
        <f t="shared" si="46"/>
        <v>6177077.8699999992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>
        <v>437175</v>
      </c>
      <c r="K2693" s="32">
        <v>688348.8</v>
      </c>
      <c r="L2693" s="113">
        <v>986777.04</v>
      </c>
      <c r="M2693" s="113">
        <v>998889.2</v>
      </c>
      <c r="N2693" s="31">
        <v>264000</v>
      </c>
      <c r="O2693" s="32">
        <v>818286.64</v>
      </c>
      <c r="P2693" s="105">
        <v>1355047.44</v>
      </c>
      <c r="Q2693" s="105">
        <v>779503.94</v>
      </c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46"/>
        <v>790320</v>
      </c>
      <c r="E2694" s="24">
        <f t="shared" si="46"/>
        <v>1021975.5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>
        <v>227015</v>
      </c>
      <c r="K2694" s="32">
        <v>186955</v>
      </c>
      <c r="L2694" s="113">
        <v>190085</v>
      </c>
      <c r="M2694" s="113">
        <v>107910</v>
      </c>
      <c r="N2694" s="31">
        <v>56000</v>
      </c>
      <c r="O2694" s="32">
        <v>341535.5</v>
      </c>
      <c r="P2694" s="113">
        <v>150910</v>
      </c>
      <c r="Q2694" s="113">
        <v>79240</v>
      </c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46"/>
        <v>1262941</v>
      </c>
      <c r="E2695" s="24">
        <f t="shared" si="46"/>
        <v>2195612</v>
      </c>
      <c r="F2695" s="104">
        <v>0</v>
      </c>
      <c r="G2695" s="104">
        <v>332730</v>
      </c>
      <c r="H2695" s="113">
        <v>0</v>
      </c>
      <c r="I2695" s="113">
        <v>570310</v>
      </c>
      <c r="J2695" s="31">
        <v>0</v>
      </c>
      <c r="K2695" s="32">
        <v>326402</v>
      </c>
      <c r="L2695" s="113">
        <v>451887</v>
      </c>
      <c r="M2695" s="113">
        <v>431020</v>
      </c>
      <c r="N2695" s="31">
        <v>0</v>
      </c>
      <c r="O2695" s="32">
        <v>270194</v>
      </c>
      <c r="P2695" s="113">
        <v>811054</v>
      </c>
      <c r="Q2695" s="113">
        <v>264956</v>
      </c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46"/>
        <v>1599112.8800000001</v>
      </c>
      <c r="E2696" s="24">
        <f t="shared" si="46"/>
        <v>1508758.37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>
        <v>342714.76</v>
      </c>
      <c r="K2696" s="107">
        <v>201635.76</v>
      </c>
      <c r="L2696" s="105">
        <v>292957.44</v>
      </c>
      <c r="M2696" s="105">
        <v>238174.84</v>
      </c>
      <c r="N2696" s="106">
        <v>91648.06</v>
      </c>
      <c r="O2696" s="107">
        <v>376042.56</v>
      </c>
      <c r="P2696" s="113">
        <v>447807.76</v>
      </c>
      <c r="Q2696" s="113">
        <v>185280.84</v>
      </c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46"/>
        <v>768306.67999999993</v>
      </c>
      <c r="E2697" s="24">
        <f t="shared" si="46"/>
        <v>656743.98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>
        <v>54584.5</v>
      </c>
      <c r="K2697" s="107">
        <v>57751.95</v>
      </c>
      <c r="L2697" s="105">
        <v>112357.88</v>
      </c>
      <c r="M2697" s="105">
        <v>72282.880000000005</v>
      </c>
      <c r="N2697" s="106">
        <v>46455.46</v>
      </c>
      <c r="O2697" s="107">
        <v>171700.38</v>
      </c>
      <c r="P2697" s="105">
        <v>179504.98</v>
      </c>
      <c r="Q2697" s="105">
        <v>50709.5</v>
      </c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46"/>
        <v>506687</v>
      </c>
      <c r="E2698" s="24">
        <f t="shared" si="46"/>
        <v>529101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>
        <v>27900</v>
      </c>
      <c r="K2698" s="107">
        <v>31785</v>
      </c>
      <c r="L2698" s="105">
        <v>46215</v>
      </c>
      <c r="M2698" s="105">
        <v>39290</v>
      </c>
      <c r="N2698" s="106">
        <v>81378</v>
      </c>
      <c r="O2698" s="107">
        <v>336359</v>
      </c>
      <c r="P2698" s="105">
        <v>143740</v>
      </c>
      <c r="Q2698" s="105">
        <v>34108</v>
      </c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1701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46"/>
        <v>687000</v>
      </c>
      <c r="E2699" s="24">
        <f t="shared" si="46"/>
        <v>687000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>
        <v>430000</v>
      </c>
      <c r="M2699" s="105">
        <v>430000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1701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46"/>
        <v>61100</v>
      </c>
      <c r="E2702" s="24">
        <f t="shared" si="46"/>
        <v>106265</v>
      </c>
      <c r="F2702" s="104">
        <v>0</v>
      </c>
      <c r="G2702" s="104">
        <v>51690</v>
      </c>
      <c r="H2702" s="113">
        <v>0</v>
      </c>
      <c r="I2702" s="113">
        <v>16250</v>
      </c>
      <c r="J2702" s="31">
        <v>0</v>
      </c>
      <c r="K2702" s="32">
        <v>0</v>
      </c>
      <c r="L2702" s="113">
        <v>0</v>
      </c>
      <c r="M2702" s="113">
        <v>1850</v>
      </c>
      <c r="N2702" s="31">
        <v>0</v>
      </c>
      <c r="O2702" s="32">
        <v>36475</v>
      </c>
      <c r="P2702" s="113">
        <v>61100</v>
      </c>
      <c r="Q2702" s="113">
        <v>0</v>
      </c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46"/>
        <v>76110</v>
      </c>
      <c r="E2703" s="24">
        <f t="shared" si="46"/>
        <v>62951</v>
      </c>
      <c r="F2703" s="104">
        <v>0</v>
      </c>
      <c r="G2703" s="104">
        <v>3000</v>
      </c>
      <c r="H2703" s="113">
        <v>0</v>
      </c>
      <c r="I2703" s="113">
        <v>3800</v>
      </c>
      <c r="J2703" s="31">
        <v>0</v>
      </c>
      <c r="K2703" s="32">
        <v>18900</v>
      </c>
      <c r="L2703" s="113">
        <v>57560</v>
      </c>
      <c r="M2703" s="113">
        <v>0</v>
      </c>
      <c r="N2703" s="31">
        <v>0</v>
      </c>
      <c r="O2703" s="32">
        <v>13476</v>
      </c>
      <c r="P2703" s="113">
        <v>18550</v>
      </c>
      <c r="Q2703" s="113">
        <v>23775</v>
      </c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1578</v>
      </c>
      <c r="D2706" s="21">
        <f t="shared" si="46"/>
        <v>522753.5</v>
      </c>
      <c r="E2706" s="24">
        <f t="shared" si="46"/>
        <v>137896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>
        <v>311965</v>
      </c>
      <c r="K2706" s="32">
        <v>7200</v>
      </c>
      <c r="L2706" s="113">
        <v>0</v>
      </c>
      <c r="M2706" s="113">
        <v>24512.5</v>
      </c>
      <c r="N2706" s="31">
        <v>0</v>
      </c>
      <c r="O2706" s="32">
        <v>0</v>
      </c>
      <c r="P2706" s="113">
        <v>4800</v>
      </c>
      <c r="Q2706" s="113">
        <v>360</v>
      </c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1579</v>
      </c>
      <c r="D2707" s="21">
        <f t="shared" si="46"/>
        <v>94300</v>
      </c>
      <c r="E2707" s="24">
        <f t="shared" si="46"/>
        <v>22100</v>
      </c>
      <c r="F2707" s="104">
        <v>94300</v>
      </c>
      <c r="G2707" s="104">
        <v>0</v>
      </c>
      <c r="H2707" s="113">
        <v>0</v>
      </c>
      <c r="I2707" s="113">
        <v>4500</v>
      </c>
      <c r="J2707" s="31">
        <v>0</v>
      </c>
      <c r="K2707" s="32">
        <v>10600</v>
      </c>
      <c r="L2707" s="113">
        <v>0</v>
      </c>
      <c r="M2707" s="113">
        <v>7000</v>
      </c>
      <c r="N2707" s="31">
        <v>0</v>
      </c>
      <c r="O2707" s="32">
        <v>0</v>
      </c>
      <c r="P2707" s="113">
        <v>0</v>
      </c>
      <c r="Q2707" s="113">
        <v>0</v>
      </c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1580</v>
      </c>
      <c r="C2710" s="112" t="s">
        <v>1581</v>
      </c>
      <c r="D2710" s="21">
        <f t="shared" si="46"/>
        <v>216038.39999999999</v>
      </c>
      <c r="E2710" s="24">
        <f t="shared" si="46"/>
        <v>216038.39999999999</v>
      </c>
      <c r="F2710" s="104"/>
      <c r="G2710" s="104"/>
      <c r="H2710" s="113"/>
      <c r="I2710" s="113"/>
      <c r="J2710" s="31"/>
      <c r="K2710" s="32"/>
      <c r="L2710" s="113">
        <v>216038.39999999999</v>
      </c>
      <c r="M2710" s="113">
        <v>216038.39999999999</v>
      </c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46"/>
        <v>234500</v>
      </c>
      <c r="E2711" s="24">
        <f t="shared" si="46"/>
        <v>444500</v>
      </c>
      <c r="F2711" s="104"/>
      <c r="G2711" s="104"/>
      <c r="H2711" s="113">
        <v>41600</v>
      </c>
      <c r="I2711" s="113">
        <v>41600</v>
      </c>
      <c r="J2711" s="31">
        <v>192900</v>
      </c>
      <c r="K2711" s="32">
        <v>192900</v>
      </c>
      <c r="L2711" s="113"/>
      <c r="M2711" s="113"/>
      <c r="N2711" s="31"/>
      <c r="O2711" s="32"/>
      <c r="P2711" s="113">
        <v>0</v>
      </c>
      <c r="Q2711" s="113">
        <v>210000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46"/>
        <v>1144358.8</v>
      </c>
      <c r="E2712" s="24">
        <f t="shared" si="46"/>
        <v>1056795.5</v>
      </c>
      <c r="F2712" s="104">
        <v>0</v>
      </c>
      <c r="G2712" s="104">
        <v>0</v>
      </c>
      <c r="H2712" s="105">
        <v>0</v>
      </c>
      <c r="I2712" s="105">
        <v>185379.25</v>
      </c>
      <c r="J2712" s="106">
        <v>608380.75</v>
      </c>
      <c r="K2712" s="107">
        <v>495359.5</v>
      </c>
      <c r="L2712" s="105">
        <v>0</v>
      </c>
      <c r="M2712" s="105">
        <v>0</v>
      </c>
      <c r="N2712" s="106">
        <v>0</v>
      </c>
      <c r="O2712" s="107">
        <v>757</v>
      </c>
      <c r="P2712" s="113">
        <v>535978.05000000005</v>
      </c>
      <c r="Q2712" s="113">
        <v>375299.75</v>
      </c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1582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1583</v>
      </c>
      <c r="D2716" s="21">
        <f t="shared" si="46"/>
        <v>80087.649999999994</v>
      </c>
      <c r="E2716" s="24">
        <f t="shared" si="46"/>
        <v>700</v>
      </c>
      <c r="F2716" s="104">
        <v>0</v>
      </c>
      <c r="G2716" s="104">
        <v>0</v>
      </c>
      <c r="H2716" s="105">
        <v>0</v>
      </c>
      <c r="I2716" s="105">
        <v>700</v>
      </c>
      <c r="J2716" s="106">
        <v>0</v>
      </c>
      <c r="K2716" s="107">
        <v>0</v>
      </c>
      <c r="L2716" s="105">
        <v>80087.649999999994</v>
      </c>
      <c r="M2716" s="105">
        <v>0</v>
      </c>
      <c r="N2716" s="106">
        <v>0</v>
      </c>
      <c r="O2716" s="107">
        <v>0</v>
      </c>
      <c r="P2716" s="113">
        <v>0</v>
      </c>
      <c r="Q2716" s="113">
        <v>0</v>
      </c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1584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>
        <v>0</v>
      </c>
      <c r="K2717" s="107">
        <v>0</v>
      </c>
      <c r="L2717" s="105">
        <v>0</v>
      </c>
      <c r="M2717" s="105">
        <v>0</v>
      </c>
      <c r="N2717" s="106">
        <v>0</v>
      </c>
      <c r="O2717" s="107">
        <v>0</v>
      </c>
      <c r="P2717" s="105">
        <v>0</v>
      </c>
      <c r="Q2717" s="105">
        <v>0</v>
      </c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1453</v>
      </c>
      <c r="F2718" s="104">
        <v>0</v>
      </c>
      <c r="G2718" s="104">
        <v>0</v>
      </c>
      <c r="H2718" s="105">
        <v>0</v>
      </c>
      <c r="I2718" s="105">
        <v>470</v>
      </c>
      <c r="J2718" s="106">
        <v>0</v>
      </c>
      <c r="K2718" s="107">
        <v>0</v>
      </c>
      <c r="L2718" s="105">
        <v>0</v>
      </c>
      <c r="M2718" s="105">
        <v>0</v>
      </c>
      <c r="N2718" s="106">
        <v>0</v>
      </c>
      <c r="O2718" s="107">
        <v>983</v>
      </c>
      <c r="P2718" s="105">
        <v>0</v>
      </c>
      <c r="Q2718" s="105">
        <v>0</v>
      </c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46"/>
        <v>193332</v>
      </c>
      <c r="E2727" s="24">
        <f t="shared" si="46"/>
        <v>241282</v>
      </c>
      <c r="F2727" s="104">
        <v>0</v>
      </c>
      <c r="G2727" s="104">
        <v>30000</v>
      </c>
      <c r="H2727" s="113">
        <v>30000</v>
      </c>
      <c r="I2727" s="113">
        <v>59432</v>
      </c>
      <c r="J2727" s="31">
        <v>59432</v>
      </c>
      <c r="K2727" s="32">
        <v>10000</v>
      </c>
      <c r="L2727" s="113">
        <v>10000</v>
      </c>
      <c r="M2727" s="113">
        <v>51200</v>
      </c>
      <c r="N2727" s="31">
        <v>51200</v>
      </c>
      <c r="O2727" s="32">
        <v>42700</v>
      </c>
      <c r="P2727" s="113">
        <v>42700</v>
      </c>
      <c r="Q2727" s="113">
        <v>47950</v>
      </c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46"/>
        <v>1887202</v>
      </c>
      <c r="E2728" s="24">
        <f t="shared" si="46"/>
        <v>1921562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>
        <v>347199</v>
      </c>
      <c r="K2728" s="32">
        <v>328298</v>
      </c>
      <c r="L2728" s="113">
        <v>328298</v>
      </c>
      <c r="M2728" s="113">
        <v>328520</v>
      </c>
      <c r="N2728" s="31">
        <v>328520</v>
      </c>
      <c r="O2728" s="32">
        <v>266539</v>
      </c>
      <c r="P2728" s="113">
        <v>266539</v>
      </c>
      <c r="Q2728" s="113">
        <v>338409</v>
      </c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46"/>
        <v>530000</v>
      </c>
      <c r="E2731" s="24">
        <f t="shared" si="46"/>
        <v>550000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>
        <v>180000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100000</v>
      </c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1585</v>
      </c>
      <c r="D2732" s="21">
        <f t="shared" si="46"/>
        <v>2940000</v>
      </c>
      <c r="E2732" s="24">
        <f t="shared" si="46"/>
        <v>2940000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>
        <v>490000</v>
      </c>
      <c r="K2732" s="32">
        <v>490000</v>
      </c>
      <c r="L2732" s="113">
        <v>490000</v>
      </c>
      <c r="M2732" s="113">
        <v>490000</v>
      </c>
      <c r="N2732" s="31">
        <v>490000</v>
      </c>
      <c r="O2732" s="32">
        <v>490000</v>
      </c>
      <c r="P2732" s="113">
        <v>490000</v>
      </c>
      <c r="Q2732" s="113">
        <v>490000</v>
      </c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46"/>
        <v>180000</v>
      </c>
      <c r="E2733" s="24">
        <f t="shared" si="46"/>
        <v>180000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>
        <v>30000</v>
      </c>
      <c r="K2733" s="32">
        <v>30000</v>
      </c>
      <c r="L2733" s="113">
        <v>30000</v>
      </c>
      <c r="M2733" s="113">
        <v>30000</v>
      </c>
      <c r="N2733" s="31">
        <v>30000</v>
      </c>
      <c r="O2733" s="32">
        <v>30000</v>
      </c>
      <c r="P2733" s="113">
        <v>30000</v>
      </c>
      <c r="Q2733" s="113">
        <v>30000</v>
      </c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1586</v>
      </c>
      <c r="D2734" s="21">
        <f t="shared" si="46"/>
        <v>102000</v>
      </c>
      <c r="E2734" s="24">
        <f t="shared" si="46"/>
        <v>101000</v>
      </c>
      <c r="F2734" s="104">
        <v>20000</v>
      </c>
      <c r="G2734" s="104">
        <v>6000</v>
      </c>
      <c r="H2734" s="113">
        <v>0</v>
      </c>
      <c r="I2734" s="113">
        <v>20000</v>
      </c>
      <c r="J2734" s="31">
        <v>26000</v>
      </c>
      <c r="K2734" s="32">
        <v>14000</v>
      </c>
      <c r="L2734" s="113">
        <v>14000</v>
      </c>
      <c r="M2734" s="113">
        <v>13500</v>
      </c>
      <c r="N2734" s="31">
        <v>13500</v>
      </c>
      <c r="O2734" s="32">
        <v>28500</v>
      </c>
      <c r="P2734" s="113">
        <v>28500</v>
      </c>
      <c r="Q2734" s="113">
        <v>19000</v>
      </c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46"/>
        <v>2386300</v>
      </c>
      <c r="E2736" s="24">
        <f t="shared" si="46"/>
        <v>3659500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>
        <v>0</v>
      </c>
      <c r="K2736" s="107">
        <v>605200</v>
      </c>
      <c r="L2736" s="105">
        <v>605800</v>
      </c>
      <c r="M2736" s="105">
        <v>612700</v>
      </c>
      <c r="N2736" s="106">
        <v>0</v>
      </c>
      <c r="O2736" s="107">
        <v>610300</v>
      </c>
      <c r="P2736" s="113">
        <v>0</v>
      </c>
      <c r="Q2736" s="113">
        <v>610000</v>
      </c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46"/>
        <v>1133373.0900000001</v>
      </c>
      <c r="E2738" s="24">
        <f t="shared" si="46"/>
        <v>834091.45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>
        <v>13885</v>
      </c>
      <c r="K2738" s="107">
        <v>115504.19</v>
      </c>
      <c r="L2738" s="105">
        <v>0</v>
      </c>
      <c r="M2738" s="105">
        <v>126937.12</v>
      </c>
      <c r="N2738" s="106">
        <v>483231.31</v>
      </c>
      <c r="O2738" s="107">
        <v>116874.84</v>
      </c>
      <c r="P2738" s="105">
        <v>8000</v>
      </c>
      <c r="Q2738" s="105">
        <v>210495.3</v>
      </c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46"/>
        <v>15241.41</v>
      </c>
      <c r="E2741" s="24">
        <f t="shared" si="46"/>
        <v>71292</v>
      </c>
      <c r="F2741" s="104">
        <v>1571.06</v>
      </c>
      <c r="G2741" s="104">
        <v>0</v>
      </c>
      <c r="H2741" s="105">
        <v>1571.06</v>
      </c>
      <c r="I2741" s="105">
        <v>0</v>
      </c>
      <c r="J2741" s="106">
        <v>1571.02</v>
      </c>
      <c r="K2741" s="107">
        <v>0</v>
      </c>
      <c r="L2741" s="105">
        <v>2104.25</v>
      </c>
      <c r="M2741" s="105">
        <v>14624</v>
      </c>
      <c r="N2741" s="106">
        <v>4084.67</v>
      </c>
      <c r="O2741" s="107">
        <v>47528</v>
      </c>
      <c r="P2741" s="105">
        <v>4339.3500000000004</v>
      </c>
      <c r="Q2741" s="105">
        <v>9140</v>
      </c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46"/>
        <v>251300</v>
      </c>
      <c r="E2743" s="24">
        <f t="shared" si="46"/>
        <v>194290</v>
      </c>
      <c r="F2743" s="104">
        <v>115600</v>
      </c>
      <c r="G2743" s="104">
        <v>0</v>
      </c>
      <c r="H2743" s="105">
        <v>58800</v>
      </c>
      <c r="I2743" s="105">
        <v>0</v>
      </c>
      <c r="J2743" s="106">
        <v>0</v>
      </c>
      <c r="K2743" s="107">
        <v>0</v>
      </c>
      <c r="L2743" s="105">
        <v>0</v>
      </c>
      <c r="M2743" s="105">
        <v>0</v>
      </c>
      <c r="N2743" s="106">
        <v>43500</v>
      </c>
      <c r="O2743" s="107">
        <v>0</v>
      </c>
      <c r="P2743" s="113">
        <v>33400</v>
      </c>
      <c r="Q2743" s="113">
        <v>194290</v>
      </c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46"/>
        <v>43930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20370</v>
      </c>
      <c r="O2744" s="107">
        <v>0</v>
      </c>
      <c r="P2744" s="105">
        <v>5250</v>
      </c>
      <c r="Q2744" s="105">
        <v>0</v>
      </c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80653.84</v>
      </c>
      <c r="F2745" s="104"/>
      <c r="G2745" s="104"/>
      <c r="H2745" s="105"/>
      <c r="I2745" s="105"/>
      <c r="J2745" s="106">
        <v>0</v>
      </c>
      <c r="K2745" s="107">
        <v>48392.3</v>
      </c>
      <c r="L2745" s="105">
        <v>0</v>
      </c>
      <c r="M2745" s="105">
        <v>0</v>
      </c>
      <c r="N2745" s="106">
        <v>0</v>
      </c>
      <c r="O2745" s="107">
        <v>32261.54</v>
      </c>
      <c r="P2745" s="105">
        <v>0</v>
      </c>
      <c r="Q2745" s="105">
        <v>0</v>
      </c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46"/>
        <v>829.65</v>
      </c>
      <c r="E2746" s="24">
        <f t="shared" si="46"/>
        <v>208.41</v>
      </c>
      <c r="F2746" s="104">
        <v>0</v>
      </c>
      <c r="G2746" s="104">
        <v>0</v>
      </c>
      <c r="H2746" s="113">
        <v>0</v>
      </c>
      <c r="I2746" s="113">
        <v>0</v>
      </c>
      <c r="J2746" s="31">
        <v>0</v>
      </c>
      <c r="K2746" s="32">
        <v>208.41</v>
      </c>
      <c r="L2746" s="113">
        <v>829.65</v>
      </c>
      <c r="M2746" s="113">
        <v>0</v>
      </c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46"/>
        <v>332005.43000000005</v>
      </c>
      <c r="E2749" s="24">
        <f t="shared" si="46"/>
        <v>333316.65000000002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>
        <v>48878.55</v>
      </c>
      <c r="K2749" s="32">
        <v>54704.15</v>
      </c>
      <c r="L2749" s="113">
        <v>54704.15</v>
      </c>
      <c r="M2749" s="113">
        <v>66858.740000000005</v>
      </c>
      <c r="N2749" s="31">
        <v>66858.740000000005</v>
      </c>
      <c r="O2749" s="32">
        <v>45157.52</v>
      </c>
      <c r="P2749" s="113">
        <v>45157.52</v>
      </c>
      <c r="Q2749" s="113">
        <v>66182.83</v>
      </c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1587</v>
      </c>
      <c r="D2750" s="21">
        <f t="shared" si="46"/>
        <v>30366.800000000003</v>
      </c>
      <c r="E2750" s="24">
        <f t="shared" si="46"/>
        <v>30366.800000000003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>
        <v>5093.2</v>
      </c>
      <c r="K2750" s="107">
        <v>5093.2</v>
      </c>
      <c r="L2750" s="105">
        <v>5093.2</v>
      </c>
      <c r="M2750" s="105">
        <v>5093.2</v>
      </c>
      <c r="N2750" s="106">
        <v>5093.2</v>
      </c>
      <c r="O2750" s="107">
        <v>5093.2</v>
      </c>
      <c r="P2750" s="113">
        <v>5093.2</v>
      </c>
      <c r="Q2750" s="113">
        <v>5093.2</v>
      </c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1588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1669</v>
      </c>
      <c r="D2752" s="21">
        <f t="shared" si="46"/>
        <v>142439</v>
      </c>
      <c r="E2752" s="24">
        <f t="shared" si="46"/>
        <v>132984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>
        <v>20066</v>
      </c>
      <c r="K2752" s="107">
        <v>39551</v>
      </c>
      <c r="L2752" s="105">
        <v>50338</v>
      </c>
      <c r="M2752" s="105">
        <v>36671</v>
      </c>
      <c r="N2752" s="106">
        <v>30081</v>
      </c>
      <c r="O2752" s="107">
        <v>14105</v>
      </c>
      <c r="P2752" s="105">
        <v>4637</v>
      </c>
      <c r="Q2752" s="105">
        <v>4676</v>
      </c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46"/>
        <v>20387336.240000002</v>
      </c>
      <c r="E2753" s="24">
        <f t="shared" si="46"/>
        <v>20387336.240000002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>
        <v>4956482.1500000004</v>
      </c>
      <c r="M2753" s="105">
        <v>4956482.1500000004</v>
      </c>
      <c r="N2753" s="106">
        <v>4956482.13</v>
      </c>
      <c r="O2753" s="107">
        <v>4956482.13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46"/>
        <v>1898678.6400000001</v>
      </c>
      <c r="E2754" s="24">
        <f t="shared" si="46"/>
        <v>2070978.64</v>
      </c>
      <c r="F2754" s="104"/>
      <c r="G2754" s="104"/>
      <c r="H2754" s="105"/>
      <c r="I2754" s="105"/>
      <c r="J2754" s="106">
        <v>1042245.59</v>
      </c>
      <c r="K2754" s="107">
        <v>2070978.64</v>
      </c>
      <c r="L2754" s="105">
        <v>856433.05</v>
      </c>
      <c r="M2754" s="105">
        <v>0</v>
      </c>
      <c r="N2754" s="106">
        <v>0</v>
      </c>
      <c r="O2754" s="107">
        <v>0</v>
      </c>
      <c r="P2754" s="105">
        <v>0</v>
      </c>
      <c r="Q2754" s="105">
        <v>0</v>
      </c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si="46"/>
        <v>444598.12</v>
      </c>
      <c r="E2755" s="24">
        <f t="shared" si="46"/>
        <v>1000000</v>
      </c>
      <c r="F2755" s="104"/>
      <c r="G2755" s="104"/>
      <c r="H2755" s="105">
        <v>200767.32</v>
      </c>
      <c r="I2755" s="105">
        <v>500000</v>
      </c>
      <c r="J2755" s="106">
        <v>75367.92</v>
      </c>
      <c r="K2755" s="107">
        <v>0</v>
      </c>
      <c r="L2755" s="105">
        <v>67359.41</v>
      </c>
      <c r="M2755" s="105">
        <v>250000</v>
      </c>
      <c r="N2755" s="106">
        <v>53003.23</v>
      </c>
      <c r="O2755" s="107">
        <v>250000</v>
      </c>
      <c r="P2755" s="105">
        <v>48100.24</v>
      </c>
      <c r="Q2755" s="105">
        <v>0</v>
      </c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1169745</v>
      </c>
      <c r="E2756" s="24">
        <f t="shared" si="47"/>
        <v>2169745</v>
      </c>
      <c r="F2756" s="104"/>
      <c r="G2756" s="104"/>
      <c r="H2756" s="105">
        <v>716745</v>
      </c>
      <c r="I2756" s="105">
        <v>1600000</v>
      </c>
      <c r="J2756" s="106">
        <v>453000</v>
      </c>
      <c r="K2756" s="107">
        <v>0</v>
      </c>
      <c r="L2756" s="105">
        <v>0</v>
      </c>
      <c r="M2756" s="105">
        <v>69745</v>
      </c>
      <c r="N2756" s="106">
        <v>0</v>
      </c>
      <c r="O2756" s="107">
        <v>500000</v>
      </c>
      <c r="P2756" s="105">
        <v>0</v>
      </c>
      <c r="Q2756" s="105">
        <v>0</v>
      </c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47"/>
        <v>2539184.62</v>
      </c>
      <c r="E2757" s="24">
        <f t="shared" si="47"/>
        <v>3654108.7300000004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>
        <v>1524771.62</v>
      </c>
      <c r="K2757" s="107">
        <v>328292.39</v>
      </c>
      <c r="L2757" s="105">
        <v>779813</v>
      </c>
      <c r="M2757" s="105">
        <v>874851.72</v>
      </c>
      <c r="N2757" s="106">
        <v>0</v>
      </c>
      <c r="O2757" s="107">
        <v>437426</v>
      </c>
      <c r="P2757" s="105">
        <v>0</v>
      </c>
      <c r="Q2757" s="105">
        <v>0</v>
      </c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1670</v>
      </c>
      <c r="D2760" s="21">
        <f t="shared" si="47"/>
        <v>710</v>
      </c>
      <c r="E2760" s="24">
        <f t="shared" si="47"/>
        <v>10140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30</v>
      </c>
      <c r="K2760" s="107">
        <v>0</v>
      </c>
      <c r="L2760" s="105">
        <v>0</v>
      </c>
      <c r="M2760" s="105">
        <v>2080</v>
      </c>
      <c r="N2760" s="106">
        <v>620</v>
      </c>
      <c r="O2760" s="107">
        <v>6760</v>
      </c>
      <c r="P2760" s="105">
        <v>60</v>
      </c>
      <c r="Q2760" s="105">
        <v>1300</v>
      </c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47"/>
        <v>24850</v>
      </c>
      <c r="E2761" s="24">
        <f t="shared" si="47"/>
        <v>27300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1050</v>
      </c>
      <c r="K2761" s="107">
        <v>0</v>
      </c>
      <c r="L2761" s="105">
        <v>0</v>
      </c>
      <c r="M2761" s="105">
        <v>5600</v>
      </c>
      <c r="N2761" s="106">
        <v>21700</v>
      </c>
      <c r="O2761" s="107">
        <v>18200</v>
      </c>
      <c r="P2761" s="105">
        <v>2100</v>
      </c>
      <c r="Q2761" s="105">
        <v>3500</v>
      </c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16068</v>
      </c>
      <c r="F2762" s="104">
        <v>0</v>
      </c>
      <c r="G2762" s="104">
        <v>0</v>
      </c>
      <c r="H2762" s="113">
        <v>0</v>
      </c>
      <c r="I2762" s="113">
        <v>0</v>
      </c>
      <c r="J2762" s="31">
        <v>0</v>
      </c>
      <c r="K2762" s="32">
        <v>0</v>
      </c>
      <c r="L2762" s="113">
        <v>0</v>
      </c>
      <c r="M2762" s="113">
        <v>3296</v>
      </c>
      <c r="N2762" s="31">
        <v>0</v>
      </c>
      <c r="O2762" s="32">
        <v>10712</v>
      </c>
      <c r="P2762" s="105">
        <v>0</v>
      </c>
      <c r="Q2762" s="105">
        <v>2060</v>
      </c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47"/>
        <v>487500</v>
      </c>
      <c r="E2766" s="24">
        <f t="shared" si="47"/>
        <v>48750</v>
      </c>
      <c r="F2766" s="104">
        <v>0</v>
      </c>
      <c r="G2766" s="104">
        <v>0</v>
      </c>
      <c r="H2766" s="105">
        <v>0</v>
      </c>
      <c r="I2766" s="105">
        <v>21500</v>
      </c>
      <c r="J2766" s="106">
        <v>47500</v>
      </c>
      <c r="K2766" s="107">
        <v>0</v>
      </c>
      <c r="L2766" s="105">
        <v>0</v>
      </c>
      <c r="M2766" s="105">
        <v>27250</v>
      </c>
      <c r="N2766" s="106">
        <v>235000</v>
      </c>
      <c r="O2766" s="107">
        <v>0</v>
      </c>
      <c r="P2766" s="105">
        <v>205000</v>
      </c>
      <c r="Q2766" s="105">
        <v>0</v>
      </c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47"/>
        <v>352000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>
        <v>0</v>
      </c>
      <c r="K2776" s="32">
        <v>0</v>
      </c>
      <c r="L2776" s="113">
        <v>95000</v>
      </c>
      <c r="M2776" s="113">
        <v>0</v>
      </c>
      <c r="N2776" s="31">
        <v>0</v>
      </c>
      <c r="O2776" s="32">
        <v>0</v>
      </c>
      <c r="P2776" s="113">
        <v>0</v>
      </c>
      <c r="Q2776" s="113">
        <v>0</v>
      </c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47"/>
        <v>4962379.9799999995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>
        <v>827063.33</v>
      </c>
      <c r="K2777" s="107">
        <v>0</v>
      </c>
      <c r="L2777" s="105">
        <v>827063.33</v>
      </c>
      <c r="M2777" s="105">
        <v>0</v>
      </c>
      <c r="N2777" s="106">
        <v>827063.33</v>
      </c>
      <c r="O2777" s="107">
        <v>0</v>
      </c>
      <c r="P2777" s="113">
        <v>827063.33</v>
      </c>
      <c r="Q2777" s="113">
        <v>0</v>
      </c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1589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47"/>
        <v>1857561.7599999998</v>
      </c>
      <c r="E2782" s="24">
        <f t="shared" si="47"/>
        <v>1959654.1999999997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>
        <v>720977.84</v>
      </c>
      <c r="K2782" s="107">
        <v>936455.51</v>
      </c>
      <c r="L2782" s="105">
        <v>114373.5</v>
      </c>
      <c r="M2782" s="105">
        <v>0</v>
      </c>
      <c r="N2782" s="106">
        <v>720</v>
      </c>
      <c r="O2782" s="107">
        <v>370355.11</v>
      </c>
      <c r="P2782" s="105">
        <v>0</v>
      </c>
      <c r="Q2782" s="105">
        <v>0</v>
      </c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1590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1591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1671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1592</v>
      </c>
      <c r="C2795" s="112" t="s">
        <v>1593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28440</v>
      </c>
      <c r="F2802" s="104"/>
      <c r="G2802" s="104"/>
      <c r="H2802" s="105"/>
      <c r="I2802" s="105"/>
      <c r="J2802" s="106">
        <v>0</v>
      </c>
      <c r="K2802" s="107">
        <v>350</v>
      </c>
      <c r="L2802" s="105">
        <v>0</v>
      </c>
      <c r="M2802" s="105">
        <v>0</v>
      </c>
      <c r="N2802" s="106">
        <v>0</v>
      </c>
      <c r="O2802" s="107">
        <v>9860</v>
      </c>
      <c r="P2802" s="105">
        <v>0</v>
      </c>
      <c r="Q2802" s="105">
        <v>18230</v>
      </c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>
        <v>0</v>
      </c>
      <c r="K2803" s="32">
        <v>0</v>
      </c>
      <c r="L2803" s="113">
        <v>0</v>
      </c>
      <c r="M2803" s="113">
        <v>0</v>
      </c>
      <c r="N2803" s="31">
        <v>0</v>
      </c>
      <c r="O2803" s="32">
        <v>0</v>
      </c>
      <c r="P2803" s="105">
        <v>0</v>
      </c>
      <c r="Q2803" s="105">
        <v>0</v>
      </c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50380</v>
      </c>
      <c r="F2804" s="104"/>
      <c r="G2804" s="104"/>
      <c r="H2804" s="105"/>
      <c r="I2804" s="105"/>
      <c r="J2804" s="106"/>
      <c r="K2804" s="107"/>
      <c r="L2804" s="105">
        <v>0</v>
      </c>
      <c r="M2804" s="105">
        <v>2070</v>
      </c>
      <c r="N2804" s="106">
        <v>0</v>
      </c>
      <c r="O2804" s="107">
        <v>33050</v>
      </c>
      <c r="P2804" s="113">
        <v>0</v>
      </c>
      <c r="Q2804" s="113">
        <v>15260</v>
      </c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3500</v>
      </c>
      <c r="F2805" s="104">
        <v>0</v>
      </c>
      <c r="G2805" s="104">
        <v>3500</v>
      </c>
      <c r="H2805" s="105">
        <v>0</v>
      </c>
      <c r="I2805" s="105">
        <v>0</v>
      </c>
      <c r="J2805" s="106">
        <v>0</v>
      </c>
      <c r="K2805" s="107">
        <v>0</v>
      </c>
      <c r="L2805" s="105">
        <v>0</v>
      </c>
      <c r="M2805" s="105">
        <v>0</v>
      </c>
      <c r="N2805" s="106">
        <v>0</v>
      </c>
      <c r="O2805" s="107">
        <v>0</v>
      </c>
      <c r="P2805" s="105">
        <v>0</v>
      </c>
      <c r="Q2805" s="105">
        <v>0</v>
      </c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47"/>
        <v>4374</v>
      </c>
      <c r="E2808" s="24">
        <f t="shared" si="47"/>
        <v>16975</v>
      </c>
      <c r="F2808" s="104">
        <v>0</v>
      </c>
      <c r="G2808" s="104">
        <v>1499</v>
      </c>
      <c r="H2808" s="113">
        <v>0</v>
      </c>
      <c r="I2808" s="113">
        <v>15476</v>
      </c>
      <c r="J2808" s="31">
        <v>0</v>
      </c>
      <c r="K2808" s="32">
        <v>0</v>
      </c>
      <c r="L2808" s="113">
        <v>0</v>
      </c>
      <c r="M2808" s="113">
        <v>0</v>
      </c>
      <c r="N2808" s="31">
        <v>4374</v>
      </c>
      <c r="O2808" s="32">
        <v>0</v>
      </c>
      <c r="P2808" s="105">
        <v>0</v>
      </c>
      <c r="Q2808" s="105">
        <v>0</v>
      </c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47"/>
        <v>70070</v>
      </c>
      <c r="E2809" s="24">
        <f t="shared" si="47"/>
        <v>1112345</v>
      </c>
      <c r="F2809" s="104">
        <v>0</v>
      </c>
      <c r="G2809" s="104">
        <v>216475</v>
      </c>
      <c r="H2809" s="113">
        <v>9296</v>
      </c>
      <c r="I2809" s="113">
        <v>181716</v>
      </c>
      <c r="J2809" s="31">
        <v>2225</v>
      </c>
      <c r="K2809" s="32">
        <v>189198</v>
      </c>
      <c r="L2809" s="113">
        <v>47100</v>
      </c>
      <c r="M2809" s="113">
        <v>187379</v>
      </c>
      <c r="N2809" s="31">
        <v>6938</v>
      </c>
      <c r="O2809" s="32">
        <v>154958</v>
      </c>
      <c r="P2809" s="113">
        <v>4511</v>
      </c>
      <c r="Q2809" s="113">
        <v>182619</v>
      </c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47"/>
        <v>55930</v>
      </c>
      <c r="E2810" s="24">
        <f t="shared" si="47"/>
        <v>797911.75</v>
      </c>
      <c r="F2810" s="104">
        <v>0</v>
      </c>
      <c r="G2810" s="104">
        <v>117053</v>
      </c>
      <c r="H2810" s="113">
        <v>40382</v>
      </c>
      <c r="I2810" s="113">
        <v>169975</v>
      </c>
      <c r="J2810" s="31">
        <v>5495</v>
      </c>
      <c r="K2810" s="32">
        <v>148507</v>
      </c>
      <c r="L2810" s="113">
        <v>9582</v>
      </c>
      <c r="M2810" s="113">
        <v>100093.25</v>
      </c>
      <c r="N2810" s="31">
        <v>471</v>
      </c>
      <c r="O2810" s="32">
        <v>129012</v>
      </c>
      <c r="P2810" s="113">
        <v>0</v>
      </c>
      <c r="Q2810" s="113">
        <v>133271.5</v>
      </c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1594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1595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47"/>
        <v>74406</v>
      </c>
      <c r="E2815" s="24">
        <f t="shared" si="47"/>
        <v>2576038.9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>
        <v>13739</v>
      </c>
      <c r="K2815" s="107">
        <v>450472.25</v>
      </c>
      <c r="L2815" s="105">
        <v>9830</v>
      </c>
      <c r="M2815" s="105">
        <v>413289.3</v>
      </c>
      <c r="N2815" s="106">
        <v>11306</v>
      </c>
      <c r="O2815" s="107">
        <v>431471.3</v>
      </c>
      <c r="P2815" s="113">
        <v>2519</v>
      </c>
      <c r="Q2815" s="113">
        <v>459024.35</v>
      </c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784037.75</v>
      </c>
      <c r="F2816" s="104">
        <v>0</v>
      </c>
      <c r="G2816" s="104">
        <v>113137</v>
      </c>
      <c r="H2816" s="113">
        <v>0</v>
      </c>
      <c r="I2816" s="113">
        <v>114500.5</v>
      </c>
      <c r="J2816" s="31">
        <v>0</v>
      </c>
      <c r="K2816" s="32">
        <v>95427.25</v>
      </c>
      <c r="L2816" s="113">
        <v>0</v>
      </c>
      <c r="M2816" s="113">
        <v>155723.5</v>
      </c>
      <c r="N2816" s="31">
        <v>0</v>
      </c>
      <c r="O2816" s="32">
        <v>128947.5</v>
      </c>
      <c r="P2816" s="105">
        <v>0</v>
      </c>
      <c r="Q2816" s="105">
        <v>176302</v>
      </c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47"/>
        <v>68577.33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>
        <v>5608.21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34813.620000000003</v>
      </c>
      <c r="Q2817" s="113">
        <v>0</v>
      </c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54805.05</v>
      </c>
      <c r="F2818" s="104">
        <v>0</v>
      </c>
      <c r="G2818" s="104">
        <v>28708.99</v>
      </c>
      <c r="H2818" s="113">
        <v>0</v>
      </c>
      <c r="I2818" s="113">
        <v>11078.38</v>
      </c>
      <c r="J2818" s="31">
        <v>0</v>
      </c>
      <c r="K2818" s="32">
        <v>7843.8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7173.88</v>
      </c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si="47"/>
        <v>3370</v>
      </c>
      <c r="E2819" s="24">
        <f t="shared" si="47"/>
        <v>121586</v>
      </c>
      <c r="F2819" s="104">
        <v>0</v>
      </c>
      <c r="G2819" s="104">
        <v>18097</v>
      </c>
      <c r="H2819" s="113">
        <v>0</v>
      </c>
      <c r="I2819" s="113">
        <v>19468</v>
      </c>
      <c r="J2819" s="31">
        <v>0</v>
      </c>
      <c r="K2819" s="32">
        <v>38674</v>
      </c>
      <c r="L2819" s="113">
        <v>3370</v>
      </c>
      <c r="M2819" s="113">
        <v>11790</v>
      </c>
      <c r="N2819" s="31">
        <v>0</v>
      </c>
      <c r="O2819" s="32">
        <v>17400</v>
      </c>
      <c r="P2819" s="113">
        <v>0</v>
      </c>
      <c r="Q2819" s="113">
        <v>16157</v>
      </c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4107</v>
      </c>
      <c r="E2820" s="24">
        <f t="shared" si="48"/>
        <v>196110</v>
      </c>
      <c r="F2820" s="104">
        <v>0</v>
      </c>
      <c r="G2820" s="104">
        <v>12914</v>
      </c>
      <c r="H2820" s="113">
        <v>50</v>
      </c>
      <c r="I2820" s="113">
        <v>43358</v>
      </c>
      <c r="J2820" s="31">
        <v>0</v>
      </c>
      <c r="K2820" s="32">
        <v>25421</v>
      </c>
      <c r="L2820" s="113">
        <v>2750</v>
      </c>
      <c r="M2820" s="113">
        <v>42172</v>
      </c>
      <c r="N2820" s="31">
        <v>0</v>
      </c>
      <c r="O2820" s="32">
        <v>39827</v>
      </c>
      <c r="P2820" s="113">
        <v>1307</v>
      </c>
      <c r="Q2820" s="113">
        <v>32418</v>
      </c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48"/>
        <v>11984</v>
      </c>
      <c r="E2821" s="24">
        <f t="shared" si="48"/>
        <v>255712.25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>
        <v>2180</v>
      </c>
      <c r="K2821" s="32">
        <v>43190</v>
      </c>
      <c r="L2821" s="113">
        <v>2419</v>
      </c>
      <c r="M2821" s="113">
        <v>20884.25</v>
      </c>
      <c r="N2821" s="31">
        <v>270</v>
      </c>
      <c r="O2821" s="32">
        <v>47416.5</v>
      </c>
      <c r="P2821" s="113">
        <v>2120</v>
      </c>
      <c r="Q2821" s="113">
        <v>86356</v>
      </c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1596</v>
      </c>
      <c r="D2822" s="21">
        <f t="shared" si="48"/>
        <v>0</v>
      </c>
      <c r="E2822" s="24">
        <f t="shared" si="48"/>
        <v>96603.75</v>
      </c>
      <c r="F2822" s="104">
        <v>0</v>
      </c>
      <c r="G2822" s="104">
        <v>3843.5</v>
      </c>
      <c r="H2822" s="113">
        <v>0</v>
      </c>
      <c r="I2822" s="113">
        <v>6912.5</v>
      </c>
      <c r="J2822" s="31">
        <v>0</v>
      </c>
      <c r="K2822" s="32">
        <v>15025.5</v>
      </c>
      <c r="L2822" s="113">
        <v>0</v>
      </c>
      <c r="M2822" s="113">
        <v>22589.5</v>
      </c>
      <c r="N2822" s="31">
        <v>0</v>
      </c>
      <c r="O2822" s="32">
        <v>11617.25</v>
      </c>
      <c r="P2822" s="113">
        <v>0</v>
      </c>
      <c r="Q2822" s="113">
        <v>36615.5</v>
      </c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1597</v>
      </c>
      <c r="D2823" s="21">
        <f t="shared" si="48"/>
        <v>11608.36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>
        <v>1263.33</v>
      </c>
      <c r="K2823" s="32">
        <v>0</v>
      </c>
      <c r="L2823" s="113">
        <v>3182.69</v>
      </c>
      <c r="M2823" s="113">
        <v>0</v>
      </c>
      <c r="N2823" s="31">
        <v>0</v>
      </c>
      <c r="O2823" s="32">
        <v>0</v>
      </c>
      <c r="P2823" s="113">
        <v>6050.1</v>
      </c>
      <c r="Q2823" s="113">
        <v>0</v>
      </c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1598</v>
      </c>
      <c r="D2824" s="21">
        <f t="shared" si="48"/>
        <v>0</v>
      </c>
      <c r="E2824" s="24">
        <f t="shared" si="48"/>
        <v>4563.07</v>
      </c>
      <c r="F2824" s="104"/>
      <c r="G2824" s="104"/>
      <c r="H2824" s="105"/>
      <c r="I2824" s="105"/>
      <c r="J2824" s="106"/>
      <c r="K2824" s="107"/>
      <c r="L2824" s="105">
        <v>0</v>
      </c>
      <c r="M2824" s="105">
        <v>2928.56</v>
      </c>
      <c r="N2824" s="106">
        <v>0</v>
      </c>
      <c r="O2824" s="107">
        <v>0</v>
      </c>
      <c r="P2824" s="113">
        <v>0</v>
      </c>
      <c r="Q2824" s="113">
        <v>1634.51</v>
      </c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1599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48"/>
        <v>188842.8</v>
      </c>
      <c r="E2829" s="24">
        <f t="shared" si="48"/>
        <v>11178334.310000001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>
        <v>29409.75</v>
      </c>
      <c r="K2829" s="32">
        <v>1916910.15</v>
      </c>
      <c r="L2829" s="113">
        <v>37437.25</v>
      </c>
      <c r="M2829" s="113">
        <v>1943096.45</v>
      </c>
      <c r="N2829" s="31">
        <v>11509</v>
      </c>
      <c r="O2829" s="32">
        <v>1678767.4</v>
      </c>
      <c r="P2829" s="113">
        <v>83973.8</v>
      </c>
      <c r="Q2829" s="113">
        <v>2132078.65</v>
      </c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48"/>
        <v>30115.02</v>
      </c>
      <c r="E2830" s="24">
        <f t="shared" si="48"/>
        <v>6771513.1299999999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>
        <v>13613.72</v>
      </c>
      <c r="K2830" s="32">
        <v>1049797.3799999999</v>
      </c>
      <c r="L2830" s="113">
        <v>8827</v>
      </c>
      <c r="M2830" s="113">
        <v>1095597.25</v>
      </c>
      <c r="N2830" s="31">
        <v>3683</v>
      </c>
      <c r="O2830" s="32">
        <v>1152330.75</v>
      </c>
      <c r="P2830" s="113">
        <v>751</v>
      </c>
      <c r="Q2830" s="113">
        <v>1316034.5</v>
      </c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48286.25</v>
      </c>
      <c r="F2831" s="104">
        <v>0</v>
      </c>
      <c r="G2831" s="104">
        <v>9010</v>
      </c>
      <c r="H2831" s="113">
        <v>0</v>
      </c>
      <c r="I2831" s="113">
        <v>10544.5</v>
      </c>
      <c r="J2831" s="31">
        <v>0</v>
      </c>
      <c r="K2831" s="32">
        <v>9657.5</v>
      </c>
      <c r="L2831" s="113">
        <v>0</v>
      </c>
      <c r="M2831" s="113">
        <v>5877</v>
      </c>
      <c r="N2831" s="31">
        <v>0</v>
      </c>
      <c r="O2831" s="32">
        <v>3534</v>
      </c>
      <c r="P2831" s="113">
        <v>0</v>
      </c>
      <c r="Q2831" s="113">
        <v>9663.25</v>
      </c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1600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1042245.59</v>
      </c>
      <c r="F2834" s="104"/>
      <c r="G2834" s="104"/>
      <c r="H2834" s="105"/>
      <c r="I2834" s="105"/>
      <c r="J2834" s="106">
        <v>0</v>
      </c>
      <c r="K2834" s="107">
        <v>1042245.59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48"/>
        <v>11178334.310000001</v>
      </c>
      <c r="E2835" s="24">
        <f t="shared" si="48"/>
        <v>28111674.73</v>
      </c>
      <c r="F2835" s="104"/>
      <c r="G2835" s="104"/>
      <c r="H2835" s="105">
        <v>3507481.66</v>
      </c>
      <c r="I2835" s="105">
        <v>20689680.579999998</v>
      </c>
      <c r="J2835" s="106">
        <v>1916910.15</v>
      </c>
      <c r="K2835" s="107">
        <v>66789.75</v>
      </c>
      <c r="L2835" s="105">
        <v>1943096.45</v>
      </c>
      <c r="M2835" s="105">
        <v>3853842.93</v>
      </c>
      <c r="N2835" s="106">
        <v>1678767.4</v>
      </c>
      <c r="O2835" s="107">
        <v>3417387.67</v>
      </c>
      <c r="P2835" s="105">
        <v>2132078.65</v>
      </c>
      <c r="Q2835" s="105">
        <v>83973.8</v>
      </c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48"/>
        <v>864167</v>
      </c>
      <c r="E2837" s="24">
        <f t="shared" si="48"/>
        <v>3357700.08</v>
      </c>
      <c r="F2837" s="104"/>
      <c r="G2837" s="104"/>
      <c r="H2837" s="113">
        <v>213849.5</v>
      </c>
      <c r="I2837" s="113">
        <v>2920274.37</v>
      </c>
      <c r="J2837" s="31">
        <v>179035.5</v>
      </c>
      <c r="K2837" s="32">
        <v>0</v>
      </c>
      <c r="L2837" s="113">
        <v>201411</v>
      </c>
      <c r="M2837" s="113">
        <v>0</v>
      </c>
      <c r="N2837" s="31">
        <v>93188</v>
      </c>
      <c r="O2837" s="32">
        <v>437425.71</v>
      </c>
      <c r="P2837" s="105">
        <v>176683</v>
      </c>
      <c r="Q2837" s="105">
        <v>0</v>
      </c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670652</v>
      </c>
      <c r="F2838" s="104">
        <v>0</v>
      </c>
      <c r="G2838" s="104">
        <v>21895</v>
      </c>
      <c r="H2838" s="113">
        <v>0</v>
      </c>
      <c r="I2838" s="113">
        <v>0</v>
      </c>
      <c r="J2838" s="31">
        <v>0</v>
      </c>
      <c r="K2838" s="32">
        <v>15959</v>
      </c>
      <c r="L2838" s="113">
        <v>0</v>
      </c>
      <c r="M2838" s="113">
        <v>0</v>
      </c>
      <c r="N2838" s="31">
        <v>0</v>
      </c>
      <c r="O2838" s="32">
        <v>240</v>
      </c>
      <c r="P2838" s="113">
        <v>0</v>
      </c>
      <c r="Q2838" s="113">
        <v>632558</v>
      </c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221400</v>
      </c>
      <c r="F2839" s="104">
        <v>0</v>
      </c>
      <c r="G2839" s="104">
        <v>53000</v>
      </c>
      <c r="H2839" s="113">
        <v>0</v>
      </c>
      <c r="I2839" s="113">
        <v>9000</v>
      </c>
      <c r="J2839" s="31">
        <v>0</v>
      </c>
      <c r="K2839" s="32">
        <v>37000</v>
      </c>
      <c r="L2839" s="113">
        <v>0</v>
      </c>
      <c r="M2839" s="113">
        <v>87000</v>
      </c>
      <c r="N2839" s="31">
        <v>0</v>
      </c>
      <c r="O2839" s="32">
        <v>34600</v>
      </c>
      <c r="P2839" s="113">
        <v>0</v>
      </c>
      <c r="Q2839" s="113">
        <v>800</v>
      </c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542419.24</v>
      </c>
      <c r="F2840" s="104">
        <v>0</v>
      </c>
      <c r="G2840" s="104">
        <v>283964.24</v>
      </c>
      <c r="H2840" s="113">
        <v>0</v>
      </c>
      <c r="I2840" s="113">
        <v>18310</v>
      </c>
      <c r="J2840" s="31">
        <v>0</v>
      </c>
      <c r="K2840" s="32">
        <v>113875</v>
      </c>
      <c r="L2840" s="113">
        <v>0</v>
      </c>
      <c r="M2840" s="113">
        <v>0</v>
      </c>
      <c r="N2840" s="31">
        <v>0</v>
      </c>
      <c r="O2840" s="32">
        <v>66295</v>
      </c>
      <c r="P2840" s="113">
        <v>0</v>
      </c>
      <c r="Q2840" s="113">
        <v>59975</v>
      </c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48"/>
        <v>1377449.93</v>
      </c>
      <c r="E2842" s="24">
        <f t="shared" si="48"/>
        <v>0</v>
      </c>
      <c r="F2842" s="104"/>
      <c r="G2842" s="104"/>
      <c r="H2842" s="113">
        <v>279684.90999999997</v>
      </c>
      <c r="I2842" s="113">
        <v>0</v>
      </c>
      <c r="J2842" s="31">
        <v>215209.87</v>
      </c>
      <c r="K2842" s="32">
        <v>0</v>
      </c>
      <c r="L2842" s="113">
        <v>289344.46999999997</v>
      </c>
      <c r="M2842" s="113">
        <v>0</v>
      </c>
      <c r="N2842" s="31">
        <v>232323.89</v>
      </c>
      <c r="O2842" s="32">
        <v>0</v>
      </c>
      <c r="P2842" s="113">
        <v>360886.79</v>
      </c>
      <c r="Q2842" s="113">
        <v>0</v>
      </c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1599820.06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>
        <v>0</v>
      </c>
      <c r="K2843" s="32">
        <v>237272.89</v>
      </c>
      <c r="L2843" s="113">
        <v>0</v>
      </c>
      <c r="M2843" s="113">
        <v>248326.32</v>
      </c>
      <c r="N2843" s="31">
        <v>0</v>
      </c>
      <c r="O2843" s="32">
        <v>253320.62</v>
      </c>
      <c r="P2843" s="113">
        <v>0</v>
      </c>
      <c r="Q2843" s="113">
        <v>91334.35</v>
      </c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475619.2</v>
      </c>
      <c r="F2845" s="104"/>
      <c r="G2845" s="104"/>
      <c r="H2845" s="105">
        <v>0</v>
      </c>
      <c r="I2845" s="105">
        <v>133761</v>
      </c>
      <c r="J2845" s="106">
        <v>0</v>
      </c>
      <c r="K2845" s="107">
        <v>39879.949999999997</v>
      </c>
      <c r="L2845" s="105">
        <v>0</v>
      </c>
      <c r="M2845" s="105">
        <v>0</v>
      </c>
      <c r="N2845" s="106">
        <v>0</v>
      </c>
      <c r="O2845" s="107">
        <v>60</v>
      </c>
      <c r="P2845" s="105">
        <v>0</v>
      </c>
      <c r="Q2845" s="105">
        <v>301918.25</v>
      </c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864167</v>
      </c>
      <c r="F2846" s="104">
        <v>0</v>
      </c>
      <c r="G2846" s="104">
        <v>115432.5</v>
      </c>
      <c r="H2846" s="113">
        <v>0</v>
      </c>
      <c r="I2846" s="113">
        <v>98417</v>
      </c>
      <c r="J2846" s="31">
        <v>0</v>
      </c>
      <c r="K2846" s="32">
        <v>179035.5</v>
      </c>
      <c r="L2846" s="113">
        <v>0</v>
      </c>
      <c r="M2846" s="113">
        <v>201411</v>
      </c>
      <c r="N2846" s="31">
        <v>0</v>
      </c>
      <c r="O2846" s="32">
        <v>93188</v>
      </c>
      <c r="P2846" s="105">
        <v>0</v>
      </c>
      <c r="Q2846" s="105">
        <v>176683</v>
      </c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1601</v>
      </c>
      <c r="D2849" s="21">
        <f t="shared" si="48"/>
        <v>0</v>
      </c>
      <c r="E2849" s="24">
        <f t="shared" si="48"/>
        <v>1263777.05</v>
      </c>
      <c r="F2849" s="104">
        <v>0</v>
      </c>
      <c r="G2849" s="104">
        <v>201096.5</v>
      </c>
      <c r="H2849" s="113">
        <v>0</v>
      </c>
      <c r="I2849" s="113">
        <v>204724.5</v>
      </c>
      <c r="J2849" s="31">
        <v>0</v>
      </c>
      <c r="K2849" s="32">
        <v>200447.75</v>
      </c>
      <c r="L2849" s="113">
        <v>0</v>
      </c>
      <c r="M2849" s="113">
        <v>204574.75</v>
      </c>
      <c r="N2849" s="31">
        <v>0</v>
      </c>
      <c r="O2849" s="32">
        <v>181446</v>
      </c>
      <c r="P2849" s="113">
        <v>0</v>
      </c>
      <c r="Q2849" s="113">
        <v>271487.55</v>
      </c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30115.02</v>
      </c>
      <c r="F2850" s="104"/>
      <c r="G2850" s="104"/>
      <c r="H2850" s="113">
        <v>0</v>
      </c>
      <c r="I2850" s="113">
        <v>3240.3</v>
      </c>
      <c r="J2850" s="31">
        <v>0</v>
      </c>
      <c r="K2850" s="32">
        <v>13613.72</v>
      </c>
      <c r="L2850" s="113">
        <v>0</v>
      </c>
      <c r="M2850" s="113">
        <v>8827</v>
      </c>
      <c r="N2850" s="31">
        <v>0</v>
      </c>
      <c r="O2850" s="32">
        <v>3683</v>
      </c>
      <c r="P2850" s="113">
        <v>0</v>
      </c>
      <c r="Q2850" s="113">
        <v>751</v>
      </c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1672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1673</v>
      </c>
      <c r="D2852" s="21">
        <f t="shared" si="48"/>
        <v>0</v>
      </c>
      <c r="E2852" s="24">
        <f t="shared" si="48"/>
        <v>602.76</v>
      </c>
      <c r="F2852" s="104"/>
      <c r="G2852" s="104"/>
      <c r="H2852" s="113"/>
      <c r="I2852" s="113"/>
      <c r="J2852" s="31"/>
      <c r="K2852" s="32"/>
      <c r="L2852" s="113">
        <v>0</v>
      </c>
      <c r="M2852" s="113">
        <v>602.76</v>
      </c>
      <c r="N2852" s="31">
        <v>0</v>
      </c>
      <c r="O2852" s="32">
        <v>0</v>
      </c>
      <c r="P2852" s="105">
        <v>0</v>
      </c>
      <c r="Q2852" s="105">
        <v>0</v>
      </c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48"/>
        <v>180192.8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>
        <v>70238.75</v>
      </c>
      <c r="K2856" s="107">
        <v>0</v>
      </c>
      <c r="L2856" s="105">
        <v>27161.25</v>
      </c>
      <c r="M2856" s="105">
        <v>0</v>
      </c>
      <c r="N2856" s="106">
        <v>19230</v>
      </c>
      <c r="O2856" s="107">
        <v>0</v>
      </c>
      <c r="P2856" s="113">
        <v>48598.8</v>
      </c>
      <c r="Q2856" s="113">
        <v>0</v>
      </c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48"/>
        <v>2039771.47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>
        <v>407954.29</v>
      </c>
      <c r="K2860" s="32">
        <v>0</v>
      </c>
      <c r="L2860" s="113">
        <v>407954.3</v>
      </c>
      <c r="M2860" s="113">
        <v>0</v>
      </c>
      <c r="N2860" s="31">
        <v>407954.29</v>
      </c>
      <c r="O2860" s="32">
        <v>0</v>
      </c>
      <c r="P2860" s="113">
        <v>407954.3</v>
      </c>
      <c r="Q2860" s="113">
        <v>0</v>
      </c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1602</v>
      </c>
      <c r="C2862" s="112" t="s">
        <v>1603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1604</v>
      </c>
      <c r="C2863" s="112" t="s">
        <v>1605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464292.85</v>
      </c>
      <c r="F2865" s="104">
        <v>0</v>
      </c>
      <c r="G2865" s="104">
        <v>80011.25</v>
      </c>
      <c r="H2865" s="113">
        <v>0</v>
      </c>
      <c r="I2865" s="113">
        <v>75159.8</v>
      </c>
      <c r="J2865" s="31">
        <v>0</v>
      </c>
      <c r="K2865" s="32">
        <v>61738.8</v>
      </c>
      <c r="L2865" s="113">
        <v>0</v>
      </c>
      <c r="M2865" s="113">
        <v>58053.5</v>
      </c>
      <c r="N2865" s="31">
        <v>0</v>
      </c>
      <c r="O2865" s="32">
        <v>61273</v>
      </c>
      <c r="P2865" s="113">
        <v>0</v>
      </c>
      <c r="Q2865" s="113">
        <v>128056.5</v>
      </c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182898.5</v>
      </c>
      <c r="F2866" s="104">
        <v>0</v>
      </c>
      <c r="G2866" s="104">
        <v>29072.25</v>
      </c>
      <c r="H2866" s="113">
        <v>0</v>
      </c>
      <c r="I2866" s="113">
        <v>14966.25</v>
      </c>
      <c r="J2866" s="31">
        <v>0</v>
      </c>
      <c r="K2866" s="32">
        <v>27184.5</v>
      </c>
      <c r="L2866" s="113">
        <v>0</v>
      </c>
      <c r="M2866" s="113">
        <v>24781.5</v>
      </c>
      <c r="N2866" s="31">
        <v>0</v>
      </c>
      <c r="O2866" s="32">
        <v>48249.5</v>
      </c>
      <c r="P2866" s="113">
        <v>0</v>
      </c>
      <c r="Q2866" s="113">
        <v>38644.5</v>
      </c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48"/>
        <v>3709</v>
      </c>
      <c r="E2867" s="24">
        <f t="shared" si="48"/>
        <v>45128</v>
      </c>
      <c r="F2867" s="104">
        <v>0</v>
      </c>
      <c r="G2867" s="104">
        <v>4471.5</v>
      </c>
      <c r="H2867" s="113">
        <v>0</v>
      </c>
      <c r="I2867" s="113">
        <v>17610.5</v>
      </c>
      <c r="J2867" s="31">
        <v>2621</v>
      </c>
      <c r="K2867" s="32">
        <v>12051</v>
      </c>
      <c r="L2867" s="113">
        <v>864</v>
      </c>
      <c r="M2867" s="113">
        <v>1059</v>
      </c>
      <c r="N2867" s="31">
        <v>0</v>
      </c>
      <c r="O2867" s="32">
        <v>4876</v>
      </c>
      <c r="P2867" s="113">
        <v>224</v>
      </c>
      <c r="Q2867" s="113">
        <v>5060</v>
      </c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1606</v>
      </c>
      <c r="C2869" s="112" t="s">
        <v>1607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1608</v>
      </c>
      <c r="C2870" s="112" t="s">
        <v>1609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48"/>
        <v>3828.1</v>
      </c>
      <c r="E2871" s="24">
        <f t="shared" si="48"/>
        <v>99875</v>
      </c>
      <c r="F2871" s="104">
        <v>0</v>
      </c>
      <c r="G2871" s="104">
        <v>29839</v>
      </c>
      <c r="H2871" s="105">
        <v>0</v>
      </c>
      <c r="I2871" s="105">
        <v>22410</v>
      </c>
      <c r="J2871" s="106">
        <v>378.1</v>
      </c>
      <c r="K2871" s="107">
        <v>19931</v>
      </c>
      <c r="L2871" s="105">
        <v>1120</v>
      </c>
      <c r="M2871" s="105">
        <v>4753</v>
      </c>
      <c r="N2871" s="106">
        <v>100</v>
      </c>
      <c r="O2871" s="107">
        <v>8559</v>
      </c>
      <c r="P2871" s="113">
        <v>2230</v>
      </c>
      <c r="Q2871" s="113">
        <v>14383</v>
      </c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48"/>
        <v>3580</v>
      </c>
      <c r="E2872" s="24">
        <f t="shared" si="48"/>
        <v>114581</v>
      </c>
      <c r="F2872" s="104">
        <v>600</v>
      </c>
      <c r="G2872" s="104">
        <v>25847</v>
      </c>
      <c r="H2872" s="113">
        <v>0</v>
      </c>
      <c r="I2872" s="113">
        <v>31598</v>
      </c>
      <c r="J2872" s="31">
        <v>2980</v>
      </c>
      <c r="K2872" s="32">
        <v>29842</v>
      </c>
      <c r="L2872" s="113">
        <v>0</v>
      </c>
      <c r="M2872" s="113">
        <v>9964</v>
      </c>
      <c r="N2872" s="31">
        <v>0</v>
      </c>
      <c r="O2872" s="32">
        <v>9040</v>
      </c>
      <c r="P2872" s="105">
        <v>0</v>
      </c>
      <c r="Q2872" s="105">
        <v>8290</v>
      </c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334116</v>
      </c>
      <c r="F2873" s="104">
        <v>0</v>
      </c>
      <c r="G2873" s="104">
        <v>69198</v>
      </c>
      <c r="H2873" s="113">
        <v>6610</v>
      </c>
      <c r="I2873" s="113">
        <v>70765</v>
      </c>
      <c r="J2873" s="31">
        <v>0</v>
      </c>
      <c r="K2873" s="32">
        <v>53630</v>
      </c>
      <c r="L2873" s="113">
        <v>0</v>
      </c>
      <c r="M2873" s="113">
        <v>42258</v>
      </c>
      <c r="N2873" s="31">
        <v>0</v>
      </c>
      <c r="O2873" s="32">
        <v>39235</v>
      </c>
      <c r="P2873" s="113">
        <v>0</v>
      </c>
      <c r="Q2873" s="113">
        <v>59030</v>
      </c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48"/>
        <v>180674.56</v>
      </c>
      <c r="E2875" s="24">
        <f t="shared" si="48"/>
        <v>12987.22</v>
      </c>
      <c r="F2875" s="104">
        <v>21194.93</v>
      </c>
      <c r="G2875" s="104">
        <v>0</v>
      </c>
      <c r="H2875" s="113">
        <v>16343.48</v>
      </c>
      <c r="I2875" s="113">
        <v>0</v>
      </c>
      <c r="J2875" s="31">
        <v>2922.48</v>
      </c>
      <c r="K2875" s="32">
        <v>0</v>
      </c>
      <c r="L2875" s="113">
        <v>22330.39</v>
      </c>
      <c r="M2875" s="113">
        <v>12987.22</v>
      </c>
      <c r="N2875" s="31">
        <v>25549.89</v>
      </c>
      <c r="O2875" s="32">
        <v>0</v>
      </c>
      <c r="P2875" s="113">
        <v>92333.39</v>
      </c>
      <c r="Q2875" s="113">
        <v>0</v>
      </c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48"/>
        <v>94617.05</v>
      </c>
      <c r="E2876" s="24">
        <f t="shared" si="48"/>
        <v>0</v>
      </c>
      <c r="F2876" s="104">
        <v>13227.26</v>
      </c>
      <c r="G2876" s="104">
        <v>0</v>
      </c>
      <c r="H2876" s="113">
        <v>907.76</v>
      </c>
      <c r="I2876" s="113">
        <v>0</v>
      </c>
      <c r="J2876" s="31">
        <v>11339.51</v>
      </c>
      <c r="K2876" s="32">
        <v>0</v>
      </c>
      <c r="L2876" s="113">
        <v>12254.01</v>
      </c>
      <c r="M2876" s="113">
        <v>0</v>
      </c>
      <c r="N2876" s="31">
        <v>34089</v>
      </c>
      <c r="O2876" s="32">
        <v>0</v>
      </c>
      <c r="P2876" s="113">
        <v>22799.51</v>
      </c>
      <c r="Q2876" s="113">
        <v>0</v>
      </c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20373</v>
      </c>
      <c r="F2882" s="104">
        <v>0</v>
      </c>
      <c r="G2882" s="104">
        <v>949</v>
      </c>
      <c r="H2882" s="105">
        <v>0</v>
      </c>
      <c r="I2882" s="105">
        <v>1773</v>
      </c>
      <c r="J2882" s="106">
        <v>0</v>
      </c>
      <c r="K2882" s="107">
        <v>3112</v>
      </c>
      <c r="L2882" s="105">
        <v>0</v>
      </c>
      <c r="M2882" s="105">
        <v>1940</v>
      </c>
      <c r="N2882" s="106">
        <v>0</v>
      </c>
      <c r="O2882" s="107">
        <v>4505</v>
      </c>
      <c r="P2882" s="105">
        <v>0</v>
      </c>
      <c r="Q2882" s="105">
        <v>8094</v>
      </c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>
        <v>0</v>
      </c>
      <c r="K2883" s="107">
        <v>0</v>
      </c>
      <c r="L2883" s="105">
        <v>0</v>
      </c>
      <c r="M2883" s="105">
        <v>0</v>
      </c>
      <c r="N2883" s="106">
        <v>0</v>
      </c>
      <c r="O2883" s="107">
        <v>0</v>
      </c>
      <c r="P2883" s="105">
        <v>0</v>
      </c>
      <c r="Q2883" s="105">
        <v>0</v>
      </c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6321.77</v>
      </c>
      <c r="E2884" s="24">
        <f t="shared" si="49"/>
        <v>164.25</v>
      </c>
      <c r="F2884" s="104">
        <v>403.87</v>
      </c>
      <c r="G2884" s="104">
        <v>0</v>
      </c>
      <c r="H2884" s="105">
        <v>201.94</v>
      </c>
      <c r="I2884" s="105">
        <v>0</v>
      </c>
      <c r="J2884" s="106">
        <v>1540.98</v>
      </c>
      <c r="K2884" s="107">
        <v>0</v>
      </c>
      <c r="L2884" s="105">
        <v>0</v>
      </c>
      <c r="M2884" s="105">
        <v>164.25</v>
      </c>
      <c r="N2884" s="106">
        <v>420.33</v>
      </c>
      <c r="O2884" s="107">
        <v>0</v>
      </c>
      <c r="P2884" s="105">
        <v>3754.65</v>
      </c>
      <c r="Q2884" s="105">
        <v>0</v>
      </c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1674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1675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1676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1677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38500</v>
      </c>
      <c r="F2893" s="104"/>
      <c r="G2893" s="104"/>
      <c r="H2893" s="105"/>
      <c r="I2893" s="105"/>
      <c r="J2893" s="106"/>
      <c r="K2893" s="107"/>
      <c r="L2893" s="105">
        <v>0</v>
      </c>
      <c r="M2893" s="105">
        <v>8000</v>
      </c>
      <c r="N2893" s="106">
        <v>0</v>
      </c>
      <c r="O2893" s="107">
        <v>26000</v>
      </c>
      <c r="P2893" s="113">
        <v>0</v>
      </c>
      <c r="Q2893" s="113">
        <v>4500</v>
      </c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>
        <v>0</v>
      </c>
      <c r="K2896" s="107">
        <v>0</v>
      </c>
      <c r="L2896" s="105">
        <v>0</v>
      </c>
      <c r="M2896" s="105">
        <v>0</v>
      </c>
      <c r="N2896" s="106">
        <v>0</v>
      </c>
      <c r="O2896" s="107">
        <v>0</v>
      </c>
      <c r="P2896" s="105">
        <v>0</v>
      </c>
      <c r="Q2896" s="105">
        <v>0</v>
      </c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49140.43</v>
      </c>
      <c r="F2898" s="104"/>
      <c r="G2898" s="104"/>
      <c r="H2898" s="105">
        <v>0</v>
      </c>
      <c r="I2898" s="105">
        <v>27858.43</v>
      </c>
      <c r="J2898" s="106">
        <v>0</v>
      </c>
      <c r="K2898" s="107">
        <v>10717</v>
      </c>
      <c r="L2898" s="105">
        <v>0</v>
      </c>
      <c r="M2898" s="105">
        <v>10565</v>
      </c>
      <c r="N2898" s="106">
        <v>0</v>
      </c>
      <c r="O2898" s="107">
        <v>0</v>
      </c>
      <c r="P2898" s="105">
        <v>0</v>
      </c>
      <c r="Q2898" s="105">
        <v>0</v>
      </c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49"/>
        <v>8604.369999999999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>
        <v>2273.39</v>
      </c>
      <c r="K2899" s="32">
        <v>0</v>
      </c>
      <c r="L2899" s="113">
        <v>2121.39</v>
      </c>
      <c r="M2899" s="113">
        <v>0</v>
      </c>
      <c r="N2899" s="31">
        <v>0</v>
      </c>
      <c r="O2899" s="32">
        <v>0</v>
      </c>
      <c r="P2899" s="105">
        <v>0</v>
      </c>
      <c r="Q2899" s="105">
        <v>0</v>
      </c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>
        <v>0</v>
      </c>
      <c r="K2901" s="107">
        <v>0</v>
      </c>
      <c r="L2901" s="105">
        <v>0</v>
      </c>
      <c r="M2901" s="105">
        <v>0</v>
      </c>
      <c r="N2901" s="106">
        <v>0</v>
      </c>
      <c r="O2901" s="107">
        <v>0</v>
      </c>
      <c r="P2901" s="113">
        <v>0</v>
      </c>
      <c r="Q2901" s="113">
        <v>0</v>
      </c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49"/>
        <v>31999</v>
      </c>
      <c r="E2902" s="24">
        <f t="shared" si="49"/>
        <v>88937</v>
      </c>
      <c r="F2902" s="104">
        <v>0</v>
      </c>
      <c r="G2902" s="104">
        <v>13569</v>
      </c>
      <c r="H2902" s="105">
        <v>10717</v>
      </c>
      <c r="I2902" s="105">
        <v>19903</v>
      </c>
      <c r="J2902" s="106">
        <v>10717</v>
      </c>
      <c r="K2902" s="107">
        <v>14460</v>
      </c>
      <c r="L2902" s="105">
        <v>10565</v>
      </c>
      <c r="M2902" s="105">
        <v>13380</v>
      </c>
      <c r="N2902" s="106">
        <v>0</v>
      </c>
      <c r="O2902" s="107">
        <v>15152</v>
      </c>
      <c r="P2902" s="105">
        <v>0</v>
      </c>
      <c r="Q2902" s="105">
        <v>12473</v>
      </c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24528</v>
      </c>
      <c r="F2903" s="104">
        <v>0</v>
      </c>
      <c r="G2903" s="104">
        <v>3417</v>
      </c>
      <c r="H2903" s="113">
        <v>0</v>
      </c>
      <c r="I2903" s="113">
        <v>0</v>
      </c>
      <c r="J2903" s="31">
        <v>0</v>
      </c>
      <c r="K2903" s="32">
        <v>2115</v>
      </c>
      <c r="L2903" s="113">
        <v>0</v>
      </c>
      <c r="M2903" s="113">
        <v>18996</v>
      </c>
      <c r="N2903" s="31">
        <v>0</v>
      </c>
      <c r="O2903" s="32">
        <v>0</v>
      </c>
      <c r="P2903" s="105">
        <v>0</v>
      </c>
      <c r="Q2903" s="105">
        <v>0</v>
      </c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49"/>
        <v>66058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>
        <v>3743</v>
      </c>
      <c r="K2904" s="32">
        <v>0</v>
      </c>
      <c r="L2904" s="113">
        <v>2815</v>
      </c>
      <c r="M2904" s="113">
        <v>0</v>
      </c>
      <c r="N2904" s="31">
        <v>15152</v>
      </c>
      <c r="O2904" s="32">
        <v>0</v>
      </c>
      <c r="P2904" s="113">
        <v>12473</v>
      </c>
      <c r="Q2904" s="113">
        <v>0</v>
      </c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251300</v>
      </c>
      <c r="F2909" s="104">
        <v>0</v>
      </c>
      <c r="G2909" s="104">
        <v>115600</v>
      </c>
      <c r="H2909" s="105">
        <v>0</v>
      </c>
      <c r="I2909" s="105">
        <v>58800</v>
      </c>
      <c r="J2909" s="106">
        <v>0</v>
      </c>
      <c r="K2909" s="107">
        <v>0</v>
      </c>
      <c r="L2909" s="105">
        <v>0</v>
      </c>
      <c r="M2909" s="105">
        <v>0</v>
      </c>
      <c r="N2909" s="106">
        <v>0</v>
      </c>
      <c r="O2909" s="107">
        <v>43500</v>
      </c>
      <c r="P2909" s="113">
        <v>0</v>
      </c>
      <c r="Q2909" s="113">
        <v>33400</v>
      </c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1678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498593</v>
      </c>
      <c r="F2913" s="104">
        <v>0</v>
      </c>
      <c r="G2913" s="104">
        <v>319408</v>
      </c>
      <c r="H2913" s="113">
        <v>0</v>
      </c>
      <c r="I2913" s="113">
        <v>2500</v>
      </c>
      <c r="J2913" s="31">
        <v>0</v>
      </c>
      <c r="K2913" s="32">
        <v>6422</v>
      </c>
      <c r="L2913" s="113">
        <v>0</v>
      </c>
      <c r="M2913" s="113">
        <v>107553</v>
      </c>
      <c r="N2913" s="31">
        <v>0</v>
      </c>
      <c r="O2913" s="32">
        <v>62210</v>
      </c>
      <c r="P2913" s="105">
        <v>0</v>
      </c>
      <c r="Q2913" s="105">
        <v>500</v>
      </c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4962379.9799999995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>
        <v>0</v>
      </c>
      <c r="K2914" s="107">
        <v>827063.33</v>
      </c>
      <c r="L2914" s="105">
        <v>0</v>
      </c>
      <c r="M2914" s="105">
        <v>827063.33</v>
      </c>
      <c r="N2914" s="106">
        <v>0</v>
      </c>
      <c r="O2914" s="107">
        <v>827063.33</v>
      </c>
      <c r="P2914" s="113">
        <v>0</v>
      </c>
      <c r="Q2914" s="113">
        <v>827063.33</v>
      </c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22410.87</v>
      </c>
      <c r="F2916" s="104">
        <v>0</v>
      </c>
      <c r="G2916" s="104">
        <v>3101.43</v>
      </c>
      <c r="H2916" s="105">
        <v>0</v>
      </c>
      <c r="I2916" s="105">
        <v>0</v>
      </c>
      <c r="J2916" s="106">
        <v>0</v>
      </c>
      <c r="K2916" s="107">
        <v>3571.19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15738.25</v>
      </c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5400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>
        <v>0</v>
      </c>
      <c r="Q2919" s="105">
        <v>5400</v>
      </c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12952155.48</v>
      </c>
      <c r="F2920" s="104">
        <v>0</v>
      </c>
      <c r="G2920" s="104">
        <v>2077700</v>
      </c>
      <c r="H2920" s="105">
        <v>0</v>
      </c>
      <c r="I2920" s="105">
        <v>2101220</v>
      </c>
      <c r="J2920" s="106">
        <v>0</v>
      </c>
      <c r="K2920" s="107">
        <v>2222870</v>
      </c>
      <c r="L2920" s="105">
        <v>0</v>
      </c>
      <c r="M2920" s="105">
        <v>2244765.48</v>
      </c>
      <c r="N2920" s="106">
        <v>0</v>
      </c>
      <c r="O2920" s="107">
        <v>2154960</v>
      </c>
      <c r="P2920" s="113">
        <v>0</v>
      </c>
      <c r="Q2920" s="113">
        <v>2150640</v>
      </c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495273.77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>
        <v>0</v>
      </c>
      <c r="K2925" s="32">
        <v>84940.5</v>
      </c>
      <c r="L2925" s="113">
        <v>0</v>
      </c>
      <c r="M2925" s="113">
        <v>87075.27</v>
      </c>
      <c r="N2925" s="31">
        <v>0</v>
      </c>
      <c r="O2925" s="32">
        <v>82585</v>
      </c>
      <c r="P2925" s="113">
        <v>0</v>
      </c>
      <c r="Q2925" s="113">
        <v>82369</v>
      </c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1610</v>
      </c>
      <c r="C2927" s="112" t="s">
        <v>1611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10560</v>
      </c>
      <c r="F2935" s="104"/>
      <c r="G2935" s="104"/>
      <c r="H2935" s="113"/>
      <c r="I2935" s="113"/>
      <c r="J2935" s="31">
        <v>0</v>
      </c>
      <c r="K2935" s="32">
        <v>10560</v>
      </c>
      <c r="L2935" s="113">
        <v>0</v>
      </c>
      <c r="M2935" s="113">
        <v>0</v>
      </c>
      <c r="N2935" s="31">
        <v>0</v>
      </c>
      <c r="O2935" s="32">
        <v>0</v>
      </c>
      <c r="P2935" s="113">
        <v>0</v>
      </c>
      <c r="Q2935" s="113">
        <v>0</v>
      </c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11748</v>
      </c>
      <c r="F2941" s="104">
        <v>0</v>
      </c>
      <c r="G2941" s="104">
        <v>4798</v>
      </c>
      <c r="H2941" s="113">
        <v>0</v>
      </c>
      <c r="I2941" s="113">
        <v>805</v>
      </c>
      <c r="J2941" s="31">
        <v>0</v>
      </c>
      <c r="K2941" s="32">
        <v>545</v>
      </c>
      <c r="L2941" s="113">
        <v>0</v>
      </c>
      <c r="M2941" s="113">
        <v>1640</v>
      </c>
      <c r="N2941" s="31">
        <v>0</v>
      </c>
      <c r="O2941" s="32">
        <v>1200</v>
      </c>
      <c r="P2941" s="113">
        <v>0</v>
      </c>
      <c r="Q2941" s="113">
        <v>2760</v>
      </c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17655</v>
      </c>
      <c r="F2942" s="104">
        <v>0</v>
      </c>
      <c r="G2942" s="104">
        <v>120</v>
      </c>
      <c r="H2942" s="113">
        <v>0</v>
      </c>
      <c r="I2942" s="113">
        <v>15695</v>
      </c>
      <c r="J2942" s="31">
        <v>0</v>
      </c>
      <c r="K2942" s="32">
        <v>180</v>
      </c>
      <c r="L2942" s="113">
        <v>0</v>
      </c>
      <c r="M2942" s="113">
        <v>120</v>
      </c>
      <c r="N2942" s="31">
        <v>0</v>
      </c>
      <c r="O2942" s="32">
        <v>1020</v>
      </c>
      <c r="P2942" s="113">
        <v>0</v>
      </c>
      <c r="Q2942" s="113">
        <v>520</v>
      </c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1679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1680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1681</v>
      </c>
      <c r="D2947" s="21">
        <f t="shared" si="49"/>
        <v>0</v>
      </c>
      <c r="E2947" s="24">
        <f t="shared" si="49"/>
        <v>929750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>
        <v>0</v>
      </c>
      <c r="Q2947" s="113">
        <v>929750</v>
      </c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985987</v>
      </c>
      <c r="F2948" s="104">
        <v>0</v>
      </c>
      <c r="G2948" s="104">
        <v>3000</v>
      </c>
      <c r="H2948" s="113">
        <v>0</v>
      </c>
      <c r="I2948" s="113">
        <v>1500</v>
      </c>
      <c r="J2948" s="31">
        <v>0</v>
      </c>
      <c r="K2948" s="32">
        <v>237000</v>
      </c>
      <c r="L2948" s="113">
        <v>0</v>
      </c>
      <c r="M2948" s="113">
        <v>613427</v>
      </c>
      <c r="N2948" s="31">
        <v>0</v>
      </c>
      <c r="O2948" s="32">
        <v>130685</v>
      </c>
      <c r="P2948" s="113">
        <v>0</v>
      </c>
      <c r="Q2948" s="113">
        <v>375</v>
      </c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1682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1683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1684</v>
      </c>
      <c r="D2951" s="21">
        <f t="shared" si="50"/>
        <v>0</v>
      </c>
      <c r="E2951" s="24">
        <f t="shared" si="50"/>
        <v>131835</v>
      </c>
      <c r="F2951" s="104">
        <v>0</v>
      </c>
      <c r="G2951" s="104">
        <v>61335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27200</v>
      </c>
      <c r="N2951" s="31">
        <v>0</v>
      </c>
      <c r="O2951" s="32">
        <v>0</v>
      </c>
      <c r="P2951" s="113">
        <v>0</v>
      </c>
      <c r="Q2951" s="113">
        <v>43300</v>
      </c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132600</v>
      </c>
      <c r="F2952" s="104">
        <v>0</v>
      </c>
      <c r="G2952" s="104">
        <v>23340</v>
      </c>
      <c r="H2952" s="105">
        <v>0</v>
      </c>
      <c r="I2952" s="105">
        <v>20640</v>
      </c>
      <c r="J2952" s="106">
        <v>0</v>
      </c>
      <c r="K2952" s="107">
        <v>23790</v>
      </c>
      <c r="L2952" s="105">
        <v>0</v>
      </c>
      <c r="M2952" s="105">
        <v>19980</v>
      </c>
      <c r="N2952" s="106">
        <v>0</v>
      </c>
      <c r="O2952" s="107">
        <v>18660</v>
      </c>
      <c r="P2952" s="113">
        <v>0</v>
      </c>
      <c r="Q2952" s="113">
        <v>26190</v>
      </c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50"/>
        <v>10426755.48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>
        <v>1790170</v>
      </c>
      <c r="K2953" s="32">
        <v>0</v>
      </c>
      <c r="L2953" s="113">
        <v>1823865.48</v>
      </c>
      <c r="M2953" s="113">
        <v>0</v>
      </c>
      <c r="N2953" s="31">
        <v>1734060</v>
      </c>
      <c r="O2953" s="32">
        <v>0</v>
      </c>
      <c r="P2953" s="105">
        <v>1729740</v>
      </c>
      <c r="Q2953" s="105">
        <v>0</v>
      </c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50"/>
        <v>565380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>
        <v>98810</v>
      </c>
      <c r="K2954" s="32">
        <v>0</v>
      </c>
      <c r="L2954" s="113">
        <v>94230</v>
      </c>
      <c r="M2954" s="113">
        <v>0</v>
      </c>
      <c r="N2954" s="31">
        <v>94230</v>
      </c>
      <c r="O2954" s="32">
        <v>0</v>
      </c>
      <c r="P2954" s="113">
        <v>94230</v>
      </c>
      <c r="Q2954" s="113">
        <v>0</v>
      </c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1685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50"/>
        <v>432600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>
        <v>72100</v>
      </c>
      <c r="K2956" s="32">
        <v>0</v>
      </c>
      <c r="L2956" s="113">
        <v>72100</v>
      </c>
      <c r="M2956" s="113">
        <v>0</v>
      </c>
      <c r="N2956" s="31">
        <v>72100</v>
      </c>
      <c r="O2956" s="32">
        <v>0</v>
      </c>
      <c r="P2956" s="113">
        <v>72100</v>
      </c>
      <c r="Q2956" s="113">
        <v>0</v>
      </c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50"/>
        <v>59400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50"/>
        <v>571920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>
        <v>95320</v>
      </c>
      <c r="K2963" s="107">
        <v>0</v>
      </c>
      <c r="L2963" s="105">
        <v>95320</v>
      </c>
      <c r="M2963" s="105">
        <v>0</v>
      </c>
      <c r="N2963" s="106">
        <v>95320</v>
      </c>
      <c r="O2963" s="107">
        <v>0</v>
      </c>
      <c r="P2963" s="105">
        <v>95320</v>
      </c>
      <c r="Q2963" s="105">
        <v>0</v>
      </c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50"/>
        <v>144480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>
        <v>24080</v>
      </c>
      <c r="K2964" s="107">
        <v>0</v>
      </c>
      <c r="L2964" s="105">
        <v>24080</v>
      </c>
      <c r="M2964" s="105">
        <v>0</v>
      </c>
      <c r="N2964" s="106">
        <v>24080</v>
      </c>
      <c r="O2964" s="107">
        <v>0</v>
      </c>
      <c r="P2964" s="105">
        <v>24080</v>
      </c>
      <c r="Q2964" s="105">
        <v>0</v>
      </c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50"/>
        <v>971667.86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>
        <v>126282</v>
      </c>
      <c r="K2965" s="107">
        <v>0</v>
      </c>
      <c r="L2965" s="105">
        <v>194340</v>
      </c>
      <c r="M2965" s="105">
        <v>0</v>
      </c>
      <c r="N2965" s="106">
        <v>155790</v>
      </c>
      <c r="O2965" s="107">
        <v>0</v>
      </c>
      <c r="P2965" s="105">
        <v>165152</v>
      </c>
      <c r="Q2965" s="105">
        <v>0</v>
      </c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50"/>
        <v>2077262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>
        <v>354248</v>
      </c>
      <c r="K2966" s="107">
        <v>0</v>
      </c>
      <c r="L2966" s="105">
        <v>354470</v>
      </c>
      <c r="M2966" s="105">
        <v>0</v>
      </c>
      <c r="N2966" s="106">
        <v>292489</v>
      </c>
      <c r="O2966" s="107">
        <v>0</v>
      </c>
      <c r="P2966" s="105">
        <v>364359</v>
      </c>
      <c r="Q2966" s="105">
        <v>0</v>
      </c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50"/>
        <v>2162220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>
        <v>365690</v>
      </c>
      <c r="K2967" s="107">
        <v>0</v>
      </c>
      <c r="L2967" s="105">
        <v>365690</v>
      </c>
      <c r="M2967" s="105">
        <v>0</v>
      </c>
      <c r="N2967" s="106">
        <v>365690</v>
      </c>
      <c r="O2967" s="107">
        <v>0</v>
      </c>
      <c r="P2967" s="105">
        <v>365690</v>
      </c>
      <c r="Q2967" s="105">
        <v>0</v>
      </c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50"/>
        <v>786060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>
        <v>131010</v>
      </c>
      <c r="K2968" s="107">
        <v>0</v>
      </c>
      <c r="L2968" s="105">
        <v>131010</v>
      </c>
      <c r="M2968" s="105">
        <v>0</v>
      </c>
      <c r="N2968" s="106">
        <v>131010</v>
      </c>
      <c r="O2968" s="107">
        <v>0</v>
      </c>
      <c r="P2968" s="105">
        <v>131010</v>
      </c>
      <c r="Q2968" s="105">
        <v>0</v>
      </c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50"/>
        <v>244500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>
        <v>40750</v>
      </c>
      <c r="K2971" s="107">
        <v>0</v>
      </c>
      <c r="L2971" s="105">
        <v>40750</v>
      </c>
      <c r="M2971" s="105">
        <v>0</v>
      </c>
      <c r="N2971" s="106">
        <v>40750</v>
      </c>
      <c r="O2971" s="107">
        <v>0</v>
      </c>
      <c r="P2971" s="105">
        <v>40750</v>
      </c>
      <c r="Q2971" s="105">
        <v>0</v>
      </c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50"/>
        <v>392460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>
        <v>65410</v>
      </c>
      <c r="K2972" s="107">
        <v>0</v>
      </c>
      <c r="L2972" s="105">
        <v>65410</v>
      </c>
      <c r="M2972" s="105">
        <v>0</v>
      </c>
      <c r="N2972" s="106">
        <v>65410</v>
      </c>
      <c r="O2972" s="107">
        <v>0</v>
      </c>
      <c r="P2972" s="105">
        <v>65410</v>
      </c>
      <c r="Q2972" s="105">
        <v>0</v>
      </c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50"/>
        <v>21660</v>
      </c>
      <c r="E2973" s="24">
        <f t="shared" si="50"/>
        <v>0</v>
      </c>
      <c r="F2973" s="104"/>
      <c r="G2973" s="104"/>
      <c r="H2973" s="113"/>
      <c r="I2973" s="113"/>
      <c r="J2973" s="31">
        <v>10830</v>
      </c>
      <c r="K2973" s="32">
        <v>0</v>
      </c>
      <c r="L2973" s="113">
        <v>3610</v>
      </c>
      <c r="M2973" s="113">
        <v>0</v>
      </c>
      <c r="N2973" s="31">
        <v>3610</v>
      </c>
      <c r="O2973" s="32">
        <v>0</v>
      </c>
      <c r="P2973" s="105">
        <v>3610</v>
      </c>
      <c r="Q2973" s="105">
        <v>0</v>
      </c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50"/>
        <v>93000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>
        <v>15500</v>
      </c>
      <c r="K2979" s="32">
        <v>0</v>
      </c>
      <c r="L2979" s="113">
        <v>15500</v>
      </c>
      <c r="M2979" s="113">
        <v>0</v>
      </c>
      <c r="N2979" s="31">
        <v>15500</v>
      </c>
      <c r="O2979" s="32">
        <v>0</v>
      </c>
      <c r="P2979" s="113">
        <v>15500</v>
      </c>
      <c r="Q2979" s="113">
        <v>0</v>
      </c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50"/>
        <v>240000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>
        <v>40000</v>
      </c>
      <c r="K2981" s="32">
        <v>0</v>
      </c>
      <c r="L2981" s="113">
        <v>40000</v>
      </c>
      <c r="M2981" s="113">
        <v>0</v>
      </c>
      <c r="N2981" s="31">
        <v>40000</v>
      </c>
      <c r="O2981" s="32">
        <v>0</v>
      </c>
      <c r="P2981" s="105">
        <v>40000</v>
      </c>
      <c r="Q2981" s="105">
        <v>0</v>
      </c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1612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1613</v>
      </c>
      <c r="C2983" s="112" t="s">
        <v>1614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50"/>
        <v>190055.11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>
        <v>32543.4</v>
      </c>
      <c r="K2985" s="32">
        <v>0</v>
      </c>
      <c r="L2985" s="113">
        <v>33397.31</v>
      </c>
      <c r="M2985" s="113">
        <v>0</v>
      </c>
      <c r="N2985" s="31">
        <v>31601.200000000001</v>
      </c>
      <c r="O2985" s="32">
        <v>0</v>
      </c>
      <c r="P2985" s="105">
        <v>31514.799999999999</v>
      </c>
      <c r="Q2985" s="105">
        <v>0</v>
      </c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50"/>
        <v>285082.66000000003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>
        <v>48815.1</v>
      </c>
      <c r="K2986" s="32">
        <v>0</v>
      </c>
      <c r="L2986" s="113">
        <v>50095.96</v>
      </c>
      <c r="M2986" s="113">
        <v>0</v>
      </c>
      <c r="N2986" s="31">
        <v>47401.8</v>
      </c>
      <c r="O2986" s="32">
        <v>0</v>
      </c>
      <c r="P2986" s="113">
        <v>47272.2</v>
      </c>
      <c r="Q2986" s="113">
        <v>0</v>
      </c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50"/>
        <v>20136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>
        <v>3582</v>
      </c>
      <c r="K2987" s="32">
        <v>0</v>
      </c>
      <c r="L2987" s="113">
        <v>3582</v>
      </c>
      <c r="M2987" s="113">
        <v>0</v>
      </c>
      <c r="N2987" s="31">
        <v>3582</v>
      </c>
      <c r="O2987" s="32">
        <v>0</v>
      </c>
      <c r="P2987" s="113">
        <v>3582</v>
      </c>
      <c r="Q2987" s="113">
        <v>0</v>
      </c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50"/>
        <v>9000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>
        <v>3000</v>
      </c>
      <c r="K2988" s="32">
        <v>0</v>
      </c>
      <c r="L2988" s="113">
        <v>2250</v>
      </c>
      <c r="M2988" s="113">
        <v>0</v>
      </c>
      <c r="N2988" s="31">
        <v>375</v>
      </c>
      <c r="O2988" s="32">
        <v>0</v>
      </c>
      <c r="P2988" s="113">
        <v>375</v>
      </c>
      <c r="Q2988" s="113">
        <v>0</v>
      </c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50"/>
        <v>163977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>
        <v>20066</v>
      </c>
      <c r="K2989" s="107">
        <v>0</v>
      </c>
      <c r="L2989" s="105">
        <v>49138</v>
      </c>
      <c r="M2989" s="105">
        <v>0</v>
      </c>
      <c r="N2989" s="106">
        <v>29692</v>
      </c>
      <c r="O2989" s="107">
        <v>0</v>
      </c>
      <c r="P2989" s="113">
        <v>27764</v>
      </c>
      <c r="Q2989" s="113">
        <v>0</v>
      </c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1615</v>
      </c>
      <c r="D2991" s="21">
        <f t="shared" si="50"/>
        <v>30366.800000000003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>
        <v>5093.2</v>
      </c>
      <c r="K2991" s="107">
        <v>0</v>
      </c>
      <c r="L2991" s="105">
        <v>5093.2</v>
      </c>
      <c r="M2991" s="105">
        <v>0</v>
      </c>
      <c r="N2991" s="106">
        <v>5093.2</v>
      </c>
      <c r="O2991" s="107">
        <v>0</v>
      </c>
      <c r="P2991" s="105">
        <v>5093.2</v>
      </c>
      <c r="Q2991" s="105">
        <v>0</v>
      </c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1686</v>
      </c>
      <c r="D2992" s="21">
        <f t="shared" si="50"/>
        <v>490677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>
        <v>234000</v>
      </c>
      <c r="K2992" s="107">
        <v>0</v>
      </c>
      <c r="L2992" s="105">
        <v>135177</v>
      </c>
      <c r="M2992" s="105">
        <v>0</v>
      </c>
      <c r="N2992" s="106">
        <v>120000</v>
      </c>
      <c r="O2992" s="107">
        <v>0</v>
      </c>
      <c r="P2992" s="105">
        <v>0</v>
      </c>
      <c r="Q2992" s="105">
        <v>0</v>
      </c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1687</v>
      </c>
      <c r="D2993" s="21">
        <f t="shared" si="50"/>
        <v>101000</v>
      </c>
      <c r="E2993" s="24">
        <f t="shared" si="50"/>
        <v>500</v>
      </c>
      <c r="F2993" s="104">
        <v>6000</v>
      </c>
      <c r="G2993" s="104">
        <v>0</v>
      </c>
      <c r="H2993" s="105">
        <v>20000</v>
      </c>
      <c r="I2993" s="105">
        <v>0</v>
      </c>
      <c r="J2993" s="106">
        <v>14000</v>
      </c>
      <c r="K2993" s="107">
        <v>0</v>
      </c>
      <c r="L2993" s="105">
        <v>13500</v>
      </c>
      <c r="M2993" s="105">
        <v>0</v>
      </c>
      <c r="N2993" s="106">
        <v>28500</v>
      </c>
      <c r="O2993" s="107">
        <v>500</v>
      </c>
      <c r="P2993" s="105">
        <v>19000</v>
      </c>
      <c r="Q2993" s="105">
        <v>0</v>
      </c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1688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1689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50"/>
        <v>3659500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>
        <v>605200</v>
      </c>
      <c r="K3000" s="107">
        <v>0</v>
      </c>
      <c r="L3000" s="105">
        <v>612700</v>
      </c>
      <c r="M3000" s="105">
        <v>0</v>
      </c>
      <c r="N3000" s="106">
        <v>610300</v>
      </c>
      <c r="O3000" s="107">
        <v>0</v>
      </c>
      <c r="P3000" s="105">
        <v>610000</v>
      </c>
      <c r="Q3000" s="105">
        <v>0</v>
      </c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1616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1617</v>
      </c>
      <c r="D3004" s="21">
        <f t="shared" si="50"/>
        <v>28472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26200</v>
      </c>
      <c r="M3004" s="105">
        <v>0</v>
      </c>
      <c r="N3004" s="106">
        <v>2272</v>
      </c>
      <c r="O3004" s="107">
        <v>0</v>
      </c>
      <c r="P3004" s="105">
        <v>0</v>
      </c>
      <c r="Q3004" s="105">
        <v>0</v>
      </c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50"/>
        <v>118585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>
        <v>0</v>
      </c>
      <c r="K3007" s="107">
        <v>0</v>
      </c>
      <c r="L3007" s="105">
        <v>16700</v>
      </c>
      <c r="M3007" s="105">
        <v>0</v>
      </c>
      <c r="N3007" s="106">
        <v>0</v>
      </c>
      <c r="O3007" s="107">
        <v>0</v>
      </c>
      <c r="P3007" s="105">
        <v>43300</v>
      </c>
      <c r="Q3007" s="105">
        <v>0</v>
      </c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1618</v>
      </c>
      <c r="D3008" s="21">
        <f t="shared" si="50"/>
        <v>13250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10500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1619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1620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1621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1690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1691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1692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1693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1622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1623</v>
      </c>
      <c r="D3023" s="21">
        <f t="shared" si="51"/>
        <v>169988.72999999998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>
        <v>5920</v>
      </c>
      <c r="K3023" s="107">
        <v>0</v>
      </c>
      <c r="L3023" s="105">
        <v>82167.81</v>
      </c>
      <c r="M3023" s="105">
        <v>0</v>
      </c>
      <c r="N3023" s="106">
        <v>0</v>
      </c>
      <c r="O3023" s="107">
        <v>0</v>
      </c>
      <c r="P3023" s="113">
        <v>1000</v>
      </c>
      <c r="Q3023" s="113">
        <v>0</v>
      </c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1624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1625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51"/>
        <v>125967.82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>
        <v>1617</v>
      </c>
      <c r="K3032" s="32">
        <v>0</v>
      </c>
      <c r="L3032" s="113">
        <v>52689.95</v>
      </c>
      <c r="M3032" s="113">
        <v>0</v>
      </c>
      <c r="N3032" s="31">
        <v>4690.58</v>
      </c>
      <c r="O3032" s="32">
        <v>0</v>
      </c>
      <c r="P3032" s="105">
        <v>17435.27</v>
      </c>
      <c r="Q3032" s="105">
        <v>0</v>
      </c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51"/>
        <v>61753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>
        <v>3531</v>
      </c>
      <c r="K3033" s="32">
        <v>0</v>
      </c>
      <c r="L3033" s="113">
        <v>0</v>
      </c>
      <c r="M3033" s="113">
        <v>0</v>
      </c>
      <c r="N3033" s="31">
        <v>31672</v>
      </c>
      <c r="O3033" s="32">
        <v>0</v>
      </c>
      <c r="P3033" s="113">
        <v>2400</v>
      </c>
      <c r="Q3033" s="113">
        <v>0</v>
      </c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51"/>
        <v>126239.69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>
        <v>0</v>
      </c>
      <c r="K3034" s="32">
        <v>0</v>
      </c>
      <c r="L3034" s="113">
        <v>19677.12</v>
      </c>
      <c r="M3034" s="113">
        <v>0</v>
      </c>
      <c r="N3034" s="31">
        <v>18324.68</v>
      </c>
      <c r="O3034" s="32">
        <v>0</v>
      </c>
      <c r="P3034" s="113">
        <v>0</v>
      </c>
      <c r="Q3034" s="113">
        <v>0</v>
      </c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51"/>
        <v>108517.7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>
        <v>14980</v>
      </c>
      <c r="K3036" s="107">
        <v>0</v>
      </c>
      <c r="L3036" s="105">
        <v>14664</v>
      </c>
      <c r="M3036" s="105">
        <v>0</v>
      </c>
      <c r="N3036" s="106">
        <v>32200</v>
      </c>
      <c r="O3036" s="107">
        <v>0</v>
      </c>
      <c r="P3036" s="105">
        <v>1992</v>
      </c>
      <c r="Q3036" s="105">
        <v>0</v>
      </c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51"/>
        <v>319486.94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>
        <v>58833.68</v>
      </c>
      <c r="K3037" s="107">
        <v>0</v>
      </c>
      <c r="L3037" s="105">
        <v>34117.58</v>
      </c>
      <c r="M3037" s="105">
        <v>0</v>
      </c>
      <c r="N3037" s="106">
        <v>92615.44</v>
      </c>
      <c r="O3037" s="107">
        <v>0</v>
      </c>
      <c r="P3037" s="105">
        <v>22234.54</v>
      </c>
      <c r="Q3037" s="105">
        <v>0</v>
      </c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51"/>
        <v>97729.88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>
        <v>1216</v>
      </c>
      <c r="K3038" s="107">
        <v>0</v>
      </c>
      <c r="L3038" s="105">
        <v>5035</v>
      </c>
      <c r="M3038" s="105">
        <v>0</v>
      </c>
      <c r="N3038" s="106">
        <v>21825</v>
      </c>
      <c r="O3038" s="107">
        <v>0</v>
      </c>
      <c r="P3038" s="105">
        <v>8129.6</v>
      </c>
      <c r="Q3038" s="105">
        <v>0</v>
      </c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51"/>
        <v>55376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>
        <v>11150</v>
      </c>
      <c r="K3039" s="32">
        <v>0</v>
      </c>
      <c r="L3039" s="113">
        <v>200</v>
      </c>
      <c r="M3039" s="113">
        <v>0</v>
      </c>
      <c r="N3039" s="31">
        <v>32498</v>
      </c>
      <c r="O3039" s="32">
        <v>0</v>
      </c>
      <c r="P3039" s="105">
        <v>583</v>
      </c>
      <c r="Q3039" s="105">
        <v>0</v>
      </c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51"/>
        <v>60952.119999999995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>
        <v>19710.95</v>
      </c>
      <c r="K3043" s="107">
        <v>0</v>
      </c>
      <c r="L3043" s="105">
        <v>22698.880000000001</v>
      </c>
      <c r="M3043" s="105">
        <v>0</v>
      </c>
      <c r="N3043" s="106">
        <v>8500.98</v>
      </c>
      <c r="O3043" s="107">
        <v>0</v>
      </c>
      <c r="P3043" s="113">
        <v>100</v>
      </c>
      <c r="Q3043" s="113">
        <v>0</v>
      </c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51"/>
        <v>99900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>
        <v>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>
        <v>0</v>
      </c>
      <c r="Q3051" s="113">
        <v>0</v>
      </c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51"/>
        <v>13000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>
        <v>500</v>
      </c>
      <c r="K3052" s="32">
        <v>0</v>
      </c>
      <c r="L3052" s="113">
        <v>0</v>
      </c>
      <c r="M3052" s="113">
        <v>0</v>
      </c>
      <c r="N3052" s="31">
        <v>500</v>
      </c>
      <c r="O3052" s="32">
        <v>0</v>
      </c>
      <c r="P3052" s="105">
        <v>4600</v>
      </c>
      <c r="Q3052" s="105">
        <v>0</v>
      </c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51"/>
        <v>214740.72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>
        <v>34902.959999999999</v>
      </c>
      <c r="K3054" s="32">
        <v>0</v>
      </c>
      <c r="L3054" s="113">
        <v>34421.9</v>
      </c>
      <c r="M3054" s="113">
        <v>0</v>
      </c>
      <c r="N3054" s="31">
        <v>33532.06</v>
      </c>
      <c r="O3054" s="32">
        <v>0</v>
      </c>
      <c r="P3054" s="113">
        <v>53979.839999999997</v>
      </c>
      <c r="Q3054" s="113">
        <v>0</v>
      </c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51"/>
        <v>47310</v>
      </c>
      <c r="E3055" s="24">
        <f t="shared" si="51"/>
        <v>880</v>
      </c>
      <c r="F3055" s="104">
        <v>8960</v>
      </c>
      <c r="G3055" s="104">
        <v>0</v>
      </c>
      <c r="H3055" s="113">
        <v>6320</v>
      </c>
      <c r="I3055" s="113">
        <v>0</v>
      </c>
      <c r="J3055" s="31">
        <v>7280</v>
      </c>
      <c r="K3055" s="32">
        <v>0</v>
      </c>
      <c r="L3055" s="113">
        <v>7450</v>
      </c>
      <c r="M3055" s="113">
        <v>0</v>
      </c>
      <c r="N3055" s="31">
        <v>7500</v>
      </c>
      <c r="O3055" s="32">
        <v>880</v>
      </c>
      <c r="P3055" s="113">
        <v>9800</v>
      </c>
      <c r="Q3055" s="113">
        <v>0</v>
      </c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51"/>
        <v>87896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>
        <v>9960</v>
      </c>
      <c r="K3060" s="32">
        <v>0</v>
      </c>
      <c r="L3060" s="113">
        <v>14688</v>
      </c>
      <c r="M3060" s="113">
        <v>0</v>
      </c>
      <c r="N3060" s="31">
        <v>10224</v>
      </c>
      <c r="O3060" s="32">
        <v>0</v>
      </c>
      <c r="P3060" s="113">
        <v>13044</v>
      </c>
      <c r="Q3060" s="113">
        <v>0</v>
      </c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51"/>
        <v>341985.86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>
        <v>20301</v>
      </c>
      <c r="K3062" s="32">
        <v>0</v>
      </c>
      <c r="L3062" s="113">
        <v>27446</v>
      </c>
      <c r="M3062" s="113">
        <v>0</v>
      </c>
      <c r="N3062" s="31">
        <v>139275.4</v>
      </c>
      <c r="O3062" s="32">
        <v>0</v>
      </c>
      <c r="P3062" s="113">
        <v>23165.5</v>
      </c>
      <c r="Q3062" s="113">
        <v>0</v>
      </c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51"/>
        <v>137896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>
        <v>7200</v>
      </c>
      <c r="K3063" s="32">
        <v>0</v>
      </c>
      <c r="L3063" s="113">
        <v>24512.5</v>
      </c>
      <c r="M3063" s="113">
        <v>0</v>
      </c>
      <c r="N3063" s="31">
        <v>0</v>
      </c>
      <c r="O3063" s="32">
        <v>0</v>
      </c>
      <c r="P3063" s="113">
        <v>360</v>
      </c>
      <c r="Q3063" s="113">
        <v>0</v>
      </c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51"/>
        <v>22100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>
        <v>10600</v>
      </c>
      <c r="K3064" s="32">
        <v>0</v>
      </c>
      <c r="L3064" s="113">
        <v>7000</v>
      </c>
      <c r="M3064" s="113">
        <v>0</v>
      </c>
      <c r="N3064" s="31">
        <v>0</v>
      </c>
      <c r="O3064" s="32">
        <v>0</v>
      </c>
      <c r="P3064" s="113">
        <v>0</v>
      </c>
      <c r="Q3064" s="113">
        <v>0</v>
      </c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51"/>
        <v>42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>
        <v>12</v>
      </c>
      <c r="K3066" s="32">
        <v>0</v>
      </c>
      <c r="L3066" s="113">
        <v>6</v>
      </c>
      <c r="M3066" s="113">
        <v>0</v>
      </c>
      <c r="N3066" s="31">
        <v>6</v>
      </c>
      <c r="O3066" s="32">
        <v>0</v>
      </c>
      <c r="P3066" s="113">
        <v>6</v>
      </c>
      <c r="Q3066" s="113">
        <v>0</v>
      </c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51"/>
        <v>775291.35999999987</v>
      </c>
      <c r="E3067" s="24">
        <f t="shared" si="51"/>
        <v>69515.81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>
        <v>100000</v>
      </c>
      <c r="K3067" s="32">
        <v>42579.21</v>
      </c>
      <c r="L3067" s="113">
        <v>94695.13</v>
      </c>
      <c r="M3067" s="113">
        <v>11237.77</v>
      </c>
      <c r="N3067" s="31">
        <v>155375.29999999999</v>
      </c>
      <c r="O3067" s="32">
        <v>9976.7000000000007</v>
      </c>
      <c r="P3067" s="113">
        <v>175220.93</v>
      </c>
      <c r="Q3067" s="113">
        <v>2808.81</v>
      </c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51"/>
        <v>77599.78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>
        <v>9856.6299999999992</v>
      </c>
      <c r="K3068" s="32">
        <v>0</v>
      </c>
      <c r="L3068" s="113">
        <v>25636.99</v>
      </c>
      <c r="M3068" s="113">
        <v>0</v>
      </c>
      <c r="N3068" s="31">
        <v>12366.79</v>
      </c>
      <c r="O3068" s="32">
        <v>0</v>
      </c>
      <c r="P3068" s="113">
        <v>28669.37</v>
      </c>
      <c r="Q3068" s="113">
        <v>0</v>
      </c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51"/>
        <v>40962.559999999998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>
        <v>7991.77</v>
      </c>
      <c r="K3069" s="107">
        <v>0</v>
      </c>
      <c r="L3069" s="105">
        <v>5000</v>
      </c>
      <c r="M3069" s="105">
        <v>0</v>
      </c>
      <c r="N3069" s="106">
        <v>8332.7199999999993</v>
      </c>
      <c r="O3069" s="107">
        <v>0</v>
      </c>
      <c r="P3069" s="113">
        <v>9638.07</v>
      </c>
      <c r="Q3069" s="113">
        <v>0</v>
      </c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51"/>
        <v>9630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>
        <v>1605</v>
      </c>
      <c r="K3070" s="32">
        <v>0</v>
      </c>
      <c r="L3070" s="113">
        <v>1605</v>
      </c>
      <c r="M3070" s="113">
        <v>0</v>
      </c>
      <c r="N3070" s="31">
        <v>1605</v>
      </c>
      <c r="O3070" s="32">
        <v>0</v>
      </c>
      <c r="P3070" s="105">
        <v>1605</v>
      </c>
      <c r="Q3070" s="105">
        <v>0</v>
      </c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51"/>
        <v>5051734.8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>
        <v>849669.82</v>
      </c>
      <c r="K3074" s="32">
        <v>0</v>
      </c>
      <c r="L3074" s="113">
        <v>971028.85</v>
      </c>
      <c r="M3074" s="113">
        <v>0</v>
      </c>
      <c r="N3074" s="31">
        <v>516617.02</v>
      </c>
      <c r="O3074" s="32">
        <v>0</v>
      </c>
      <c r="P3074" s="113">
        <v>728534.13</v>
      </c>
      <c r="Q3074" s="113">
        <v>0</v>
      </c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si="51"/>
        <v>86671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>
        <v>9570</v>
      </c>
      <c r="K3075" s="107">
        <v>0</v>
      </c>
      <c r="L3075" s="105">
        <v>13060</v>
      </c>
      <c r="M3075" s="105">
        <v>0</v>
      </c>
      <c r="N3075" s="106">
        <v>15560</v>
      </c>
      <c r="O3075" s="107">
        <v>0</v>
      </c>
      <c r="P3075" s="113">
        <v>18625</v>
      </c>
      <c r="Q3075" s="113">
        <v>0</v>
      </c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1029267.24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>
        <v>197086.71</v>
      </c>
      <c r="K3076" s="107">
        <v>0</v>
      </c>
      <c r="L3076" s="105">
        <v>178537.77</v>
      </c>
      <c r="M3076" s="105">
        <v>0</v>
      </c>
      <c r="N3076" s="106">
        <v>131837.99</v>
      </c>
      <c r="O3076" s="107">
        <v>0</v>
      </c>
      <c r="P3076" s="105">
        <v>79240</v>
      </c>
      <c r="Q3076" s="105">
        <v>0</v>
      </c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52"/>
        <v>1910492.4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>
        <v>351441</v>
      </c>
      <c r="K3077" s="107">
        <v>0</v>
      </c>
      <c r="L3077" s="105">
        <v>348767</v>
      </c>
      <c r="M3077" s="105">
        <v>0</v>
      </c>
      <c r="N3077" s="106">
        <v>357349</v>
      </c>
      <c r="O3077" s="107">
        <v>0</v>
      </c>
      <c r="P3077" s="105">
        <v>158700.4</v>
      </c>
      <c r="Q3077" s="105">
        <v>0</v>
      </c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52"/>
        <v>459120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>
        <v>87095</v>
      </c>
      <c r="K3078" s="107">
        <v>0</v>
      </c>
      <c r="L3078" s="105">
        <v>74430</v>
      </c>
      <c r="M3078" s="105">
        <v>0</v>
      </c>
      <c r="N3078" s="106">
        <v>75075</v>
      </c>
      <c r="O3078" s="107">
        <v>0</v>
      </c>
      <c r="P3078" s="105">
        <v>87980</v>
      </c>
      <c r="Q3078" s="105">
        <v>0</v>
      </c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52"/>
        <v>57797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>
        <v>8585</v>
      </c>
      <c r="K3080" s="107">
        <v>0</v>
      </c>
      <c r="L3080" s="105">
        <v>2487</v>
      </c>
      <c r="M3080" s="105">
        <v>0</v>
      </c>
      <c r="N3080" s="106">
        <v>6189</v>
      </c>
      <c r="O3080" s="107">
        <v>0</v>
      </c>
      <c r="P3080" s="105">
        <v>12594</v>
      </c>
      <c r="Q3080" s="105">
        <v>0</v>
      </c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52"/>
        <v>258572.9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>
        <v>31785</v>
      </c>
      <c r="K3082" s="107">
        <v>0</v>
      </c>
      <c r="L3082" s="105">
        <v>42603.9</v>
      </c>
      <c r="M3082" s="105">
        <v>0</v>
      </c>
      <c r="N3082" s="106">
        <v>116917</v>
      </c>
      <c r="O3082" s="107">
        <v>0</v>
      </c>
      <c r="P3082" s="105">
        <v>34108</v>
      </c>
      <c r="Q3082" s="105">
        <v>0</v>
      </c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1702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52"/>
        <v>842150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>
        <v>133910</v>
      </c>
      <c r="K3091" s="32">
        <v>0</v>
      </c>
      <c r="L3091" s="113">
        <v>7200</v>
      </c>
      <c r="M3091" s="113">
        <v>0</v>
      </c>
      <c r="N3091" s="31">
        <v>170880</v>
      </c>
      <c r="O3091" s="32">
        <v>0</v>
      </c>
      <c r="P3091" s="113">
        <v>121690</v>
      </c>
      <c r="Q3091" s="113">
        <v>0</v>
      </c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1626</v>
      </c>
      <c r="D3092" s="21">
        <f t="shared" si="52"/>
        <v>10310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>
        <v>10310</v>
      </c>
      <c r="O3092" s="32">
        <v>0</v>
      </c>
      <c r="P3092" s="113">
        <v>0</v>
      </c>
      <c r="Q3092" s="113">
        <v>0</v>
      </c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1627</v>
      </c>
      <c r="D3094" s="21">
        <f t="shared" si="52"/>
        <v>539227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>
        <v>0</v>
      </c>
      <c r="K3094" s="32">
        <v>0</v>
      </c>
      <c r="L3094" s="113">
        <v>19500</v>
      </c>
      <c r="M3094" s="113">
        <v>0</v>
      </c>
      <c r="N3094" s="31">
        <v>173005</v>
      </c>
      <c r="O3094" s="32">
        <v>0</v>
      </c>
      <c r="P3094" s="113">
        <v>157282</v>
      </c>
      <c r="Q3094" s="113">
        <v>0</v>
      </c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52"/>
        <v>1189964.75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>
        <v>153896</v>
      </c>
      <c r="K3095" s="32">
        <v>0</v>
      </c>
      <c r="L3095" s="113">
        <v>3027</v>
      </c>
      <c r="M3095" s="113">
        <v>0</v>
      </c>
      <c r="N3095" s="31">
        <v>7802</v>
      </c>
      <c r="O3095" s="32">
        <v>0</v>
      </c>
      <c r="P3095" s="113">
        <v>677218</v>
      </c>
      <c r="Q3095" s="113">
        <v>0</v>
      </c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1628</v>
      </c>
      <c r="D3096" s="21">
        <f t="shared" si="52"/>
        <v>316652.75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>
        <v>63190.75</v>
      </c>
      <c r="K3096" s="32">
        <v>0</v>
      </c>
      <c r="L3096" s="113">
        <v>68273</v>
      </c>
      <c r="M3096" s="113">
        <v>0</v>
      </c>
      <c r="N3096" s="31">
        <v>108061.25</v>
      </c>
      <c r="O3096" s="32">
        <v>0</v>
      </c>
      <c r="P3096" s="113">
        <v>0</v>
      </c>
      <c r="Q3096" s="113">
        <v>0</v>
      </c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1629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1630</v>
      </c>
      <c r="C3098" s="112" t="s">
        <v>1631</v>
      </c>
      <c r="D3098" s="21">
        <f t="shared" si="52"/>
        <v>5775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>
        <v>0</v>
      </c>
      <c r="K3098" s="32">
        <v>0</v>
      </c>
      <c r="L3098" s="113">
        <v>0</v>
      </c>
      <c r="M3098" s="113">
        <v>0</v>
      </c>
      <c r="N3098" s="31">
        <v>0</v>
      </c>
      <c r="O3098" s="32">
        <v>0</v>
      </c>
      <c r="P3098" s="113">
        <v>0</v>
      </c>
      <c r="Q3098" s="113">
        <v>0</v>
      </c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1632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1633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52"/>
        <v>1453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>
        <v>0</v>
      </c>
      <c r="K3101" s="32">
        <v>0</v>
      </c>
      <c r="L3101" s="113">
        <v>0</v>
      </c>
      <c r="M3101" s="113">
        <v>0</v>
      </c>
      <c r="N3101" s="31">
        <v>983</v>
      </c>
      <c r="O3101" s="32">
        <v>0</v>
      </c>
      <c r="P3101" s="113">
        <v>0</v>
      </c>
      <c r="Q3101" s="113">
        <v>0</v>
      </c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1634</v>
      </c>
      <c r="D3102" s="21">
        <f t="shared" si="52"/>
        <v>3794100.5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>
        <v>660966.75</v>
      </c>
      <c r="K3102" s="107">
        <v>0</v>
      </c>
      <c r="L3102" s="105">
        <v>692173.25</v>
      </c>
      <c r="M3102" s="105">
        <v>0</v>
      </c>
      <c r="N3102" s="106">
        <v>690673.25</v>
      </c>
      <c r="O3102" s="107">
        <v>0</v>
      </c>
      <c r="P3102" s="113">
        <v>650761</v>
      </c>
      <c r="Q3102" s="113">
        <v>0</v>
      </c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1635</v>
      </c>
      <c r="D3103" s="21">
        <f t="shared" si="52"/>
        <v>382775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>
        <v>70640</v>
      </c>
      <c r="K3103" s="32">
        <v>0</v>
      </c>
      <c r="L3103" s="113">
        <v>57500</v>
      </c>
      <c r="M3103" s="113">
        <v>0</v>
      </c>
      <c r="N3103" s="31">
        <v>73640</v>
      </c>
      <c r="O3103" s="32">
        <v>0</v>
      </c>
      <c r="P3103" s="105">
        <v>96200</v>
      </c>
      <c r="Q3103" s="105">
        <v>0</v>
      </c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1636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1637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1638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52"/>
        <v>310000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>
        <v>50000</v>
      </c>
      <c r="K3107" s="107">
        <v>0</v>
      </c>
      <c r="L3107" s="105">
        <v>50000</v>
      </c>
      <c r="M3107" s="105">
        <v>0</v>
      </c>
      <c r="N3107" s="106">
        <v>50000</v>
      </c>
      <c r="O3107" s="107">
        <v>0</v>
      </c>
      <c r="P3107" s="105">
        <v>60000</v>
      </c>
      <c r="Q3107" s="105">
        <v>0</v>
      </c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52"/>
        <v>120000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>
        <v>20000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52"/>
        <v>120000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>
        <v>20000</v>
      </c>
      <c r="K3109" s="32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1639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1640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52"/>
        <v>114320.04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>
        <v>19053.34</v>
      </c>
      <c r="K3113" s="32">
        <v>0</v>
      </c>
      <c r="L3113" s="113">
        <v>19053.34</v>
      </c>
      <c r="M3113" s="113">
        <v>0</v>
      </c>
      <c r="N3113" s="31">
        <v>19053.34</v>
      </c>
      <c r="O3113" s="32">
        <v>0</v>
      </c>
      <c r="P3113" s="113">
        <v>19053.34</v>
      </c>
      <c r="Q3113" s="113">
        <v>0</v>
      </c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1641</v>
      </c>
      <c r="D3114" s="21">
        <f t="shared" si="52"/>
        <v>319970.03000000003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>
        <v>53328.34</v>
      </c>
      <c r="K3114" s="32">
        <v>0</v>
      </c>
      <c r="L3114" s="113">
        <v>53328.34</v>
      </c>
      <c r="M3114" s="113">
        <v>0</v>
      </c>
      <c r="N3114" s="31">
        <v>53328.34</v>
      </c>
      <c r="O3114" s="32">
        <v>0</v>
      </c>
      <c r="P3114" s="113">
        <v>53328.34</v>
      </c>
      <c r="Q3114" s="113">
        <v>0</v>
      </c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1642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1643</v>
      </c>
      <c r="D3116" s="21">
        <f t="shared" si="52"/>
        <v>9439.98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>
        <v>1573.33</v>
      </c>
      <c r="K3116" s="32">
        <v>0</v>
      </c>
      <c r="L3116" s="113">
        <v>1573.33</v>
      </c>
      <c r="M3116" s="113">
        <v>0</v>
      </c>
      <c r="N3116" s="31">
        <v>1573.33</v>
      </c>
      <c r="O3116" s="32">
        <v>0</v>
      </c>
      <c r="P3116" s="113">
        <v>1573.33</v>
      </c>
      <c r="Q3116" s="113">
        <v>0</v>
      </c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1644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1645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1646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si="52"/>
        <v>159400.01999999996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>
        <v>26566.67</v>
      </c>
      <c r="K3139" s="32">
        <v>0</v>
      </c>
      <c r="L3139" s="113">
        <v>26566.67</v>
      </c>
      <c r="M3139" s="113">
        <v>0</v>
      </c>
      <c r="N3139" s="31">
        <v>26566.67</v>
      </c>
      <c r="O3139" s="32">
        <v>0</v>
      </c>
      <c r="P3139" s="113">
        <v>26566.67</v>
      </c>
      <c r="Q3139" s="113">
        <v>0</v>
      </c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3012257.43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>
        <v>501602.35</v>
      </c>
      <c r="K3140" s="107">
        <v>0</v>
      </c>
      <c r="L3140" s="105">
        <v>501602.35</v>
      </c>
      <c r="M3140" s="105">
        <v>0</v>
      </c>
      <c r="N3140" s="106">
        <v>503352.35</v>
      </c>
      <c r="O3140" s="107">
        <v>0</v>
      </c>
      <c r="P3140" s="113">
        <v>503352.35</v>
      </c>
      <c r="Q3140" s="113">
        <v>0</v>
      </c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53"/>
        <v>60114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>
        <v>10019</v>
      </c>
      <c r="K3141" s="32">
        <v>0</v>
      </c>
      <c r="L3141" s="113">
        <v>10019</v>
      </c>
      <c r="M3141" s="113">
        <v>0</v>
      </c>
      <c r="N3141" s="31">
        <v>10019</v>
      </c>
      <c r="O3141" s="32">
        <v>0</v>
      </c>
      <c r="P3141" s="105">
        <v>10019</v>
      </c>
      <c r="Q3141" s="105">
        <v>0</v>
      </c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53"/>
        <v>95128.319999999992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>
        <v>15854.72</v>
      </c>
      <c r="K3142" s="107">
        <v>0</v>
      </c>
      <c r="L3142" s="105">
        <v>15854.72</v>
      </c>
      <c r="M3142" s="105">
        <v>0</v>
      </c>
      <c r="N3142" s="106">
        <v>15854.72</v>
      </c>
      <c r="O3142" s="107">
        <v>0</v>
      </c>
      <c r="P3142" s="113">
        <v>15854.72</v>
      </c>
      <c r="Q3142" s="113">
        <v>0</v>
      </c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53"/>
        <v>10193.280000000002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>
        <v>1698.88</v>
      </c>
      <c r="K3143" s="32">
        <v>0</v>
      </c>
      <c r="L3143" s="113">
        <v>1698.88</v>
      </c>
      <c r="M3143" s="113">
        <v>0</v>
      </c>
      <c r="N3143" s="31">
        <v>1698.88</v>
      </c>
      <c r="O3143" s="32">
        <v>0</v>
      </c>
      <c r="P3143" s="105">
        <v>1698.88</v>
      </c>
      <c r="Q3143" s="105">
        <v>0</v>
      </c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53"/>
        <v>4786.6799999999994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>
        <v>797.78</v>
      </c>
      <c r="K3144" s="32">
        <v>0</v>
      </c>
      <c r="L3144" s="113">
        <v>797.78</v>
      </c>
      <c r="M3144" s="113">
        <v>0</v>
      </c>
      <c r="N3144" s="31">
        <v>797.78</v>
      </c>
      <c r="O3144" s="32">
        <v>0</v>
      </c>
      <c r="P3144" s="113">
        <v>797.78</v>
      </c>
      <c r="Q3144" s="113">
        <v>0</v>
      </c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53"/>
        <v>45835.02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>
        <v>7639.17</v>
      </c>
      <c r="K3147" s="32">
        <v>0</v>
      </c>
      <c r="L3147" s="113">
        <v>7639.17</v>
      </c>
      <c r="M3147" s="113">
        <v>0</v>
      </c>
      <c r="N3147" s="31">
        <v>7639.17</v>
      </c>
      <c r="O3147" s="32">
        <v>0</v>
      </c>
      <c r="P3147" s="113">
        <v>7639.17</v>
      </c>
      <c r="Q3147" s="113">
        <v>0</v>
      </c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53"/>
        <v>197048.80000000002</v>
      </c>
      <c r="E3148" s="24">
        <f t="shared" si="53"/>
        <v>153977.1</v>
      </c>
      <c r="F3148" s="104">
        <v>38046.36</v>
      </c>
      <c r="G3148" s="104">
        <v>0</v>
      </c>
      <c r="H3148" s="113">
        <v>38643.58</v>
      </c>
      <c r="I3148" s="113">
        <v>0</v>
      </c>
      <c r="J3148" s="31">
        <v>38643.58</v>
      </c>
      <c r="K3148" s="32">
        <v>0</v>
      </c>
      <c r="L3148" s="113">
        <v>38643.58</v>
      </c>
      <c r="M3148" s="113">
        <v>0</v>
      </c>
      <c r="N3148" s="31">
        <v>20883.07</v>
      </c>
      <c r="O3148" s="32">
        <v>153977.1</v>
      </c>
      <c r="P3148" s="113">
        <v>22188.63</v>
      </c>
      <c r="Q3148" s="113">
        <v>0</v>
      </c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53"/>
        <v>200499.96000000002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>
        <v>33416.660000000003</v>
      </c>
      <c r="K3149" s="107">
        <v>0</v>
      </c>
      <c r="L3149" s="105">
        <v>33416.660000000003</v>
      </c>
      <c r="M3149" s="105">
        <v>0</v>
      </c>
      <c r="N3149" s="106">
        <v>33416.660000000003</v>
      </c>
      <c r="O3149" s="107">
        <v>0</v>
      </c>
      <c r="P3149" s="113">
        <v>33416.660000000003</v>
      </c>
      <c r="Q3149" s="113">
        <v>0</v>
      </c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53"/>
        <v>17999.939999999999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>
        <v>2999.99</v>
      </c>
      <c r="K3150" s="32">
        <v>0</v>
      </c>
      <c r="L3150" s="113">
        <v>2999.99</v>
      </c>
      <c r="M3150" s="113">
        <v>0</v>
      </c>
      <c r="N3150" s="31">
        <v>2999.99</v>
      </c>
      <c r="O3150" s="32">
        <v>0</v>
      </c>
      <c r="P3150" s="105">
        <v>2999.99</v>
      </c>
      <c r="Q3150" s="105">
        <v>0</v>
      </c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53"/>
        <v>24396.060000000005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>
        <v>4332.18</v>
      </c>
      <c r="K3151" s="107">
        <v>0</v>
      </c>
      <c r="L3151" s="105">
        <v>4332.18</v>
      </c>
      <c r="M3151" s="105">
        <v>0</v>
      </c>
      <c r="N3151" s="106">
        <v>5325.51</v>
      </c>
      <c r="O3151" s="107">
        <v>0</v>
      </c>
      <c r="P3151" s="113">
        <v>5325.51</v>
      </c>
      <c r="Q3151" s="113">
        <v>0</v>
      </c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53"/>
        <v>28526.58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>
        <v>4754.43</v>
      </c>
      <c r="K3152" s="32">
        <v>0</v>
      </c>
      <c r="L3152" s="113">
        <v>4754.43</v>
      </c>
      <c r="M3152" s="113">
        <v>0</v>
      </c>
      <c r="N3152" s="31">
        <v>4754.43</v>
      </c>
      <c r="O3152" s="32">
        <v>0</v>
      </c>
      <c r="P3152" s="105">
        <v>4754.43</v>
      </c>
      <c r="Q3152" s="105">
        <v>0</v>
      </c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53"/>
        <v>3090885.3400000003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>
        <v>514640.13</v>
      </c>
      <c r="K3154" s="32">
        <v>0</v>
      </c>
      <c r="L3154" s="113">
        <v>516215.71</v>
      </c>
      <c r="M3154" s="113">
        <v>0</v>
      </c>
      <c r="N3154" s="31">
        <v>518124.62</v>
      </c>
      <c r="O3154" s="32">
        <v>0</v>
      </c>
      <c r="P3154" s="113">
        <v>518124.62</v>
      </c>
      <c r="Q3154" s="113">
        <v>0</v>
      </c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53"/>
        <v>84792.790000000008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>
        <v>14251.76</v>
      </c>
      <c r="K3155" s="32">
        <v>0</v>
      </c>
      <c r="L3155" s="113">
        <v>14251.76</v>
      </c>
      <c r="M3155" s="113">
        <v>0</v>
      </c>
      <c r="N3155" s="31">
        <v>14895.93</v>
      </c>
      <c r="O3155" s="32">
        <v>0</v>
      </c>
      <c r="P3155" s="113">
        <v>14895.93</v>
      </c>
      <c r="Q3155" s="113">
        <v>0</v>
      </c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53"/>
        <v>5976.66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>
        <v>996.11</v>
      </c>
      <c r="K3156" s="107">
        <v>0</v>
      </c>
      <c r="L3156" s="105">
        <v>996.11</v>
      </c>
      <c r="M3156" s="105">
        <v>0</v>
      </c>
      <c r="N3156" s="106">
        <v>996.11</v>
      </c>
      <c r="O3156" s="107">
        <v>0</v>
      </c>
      <c r="P3156" s="113">
        <v>996.11</v>
      </c>
      <c r="Q3156" s="113">
        <v>0</v>
      </c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1647</v>
      </c>
      <c r="C3162" s="112" t="s">
        <v>1648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1649</v>
      </c>
      <c r="C3175" s="112" t="s">
        <v>1650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53"/>
        <v>2819906.85</v>
      </c>
      <c r="E3176" s="24">
        <f t="shared" si="53"/>
        <v>2300412.65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>
        <v>497184.4</v>
      </c>
      <c r="K3176" s="32">
        <v>470701.25</v>
      </c>
      <c r="L3176" s="113">
        <v>429153</v>
      </c>
      <c r="M3176" s="113">
        <v>497184.4</v>
      </c>
      <c r="N3176" s="31">
        <v>462813.4</v>
      </c>
      <c r="O3176" s="32">
        <v>429153</v>
      </c>
      <c r="P3176" s="113">
        <v>519494.2</v>
      </c>
      <c r="Q3176" s="113">
        <v>462813.4</v>
      </c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1651</v>
      </c>
      <c r="D3177" s="21">
        <f t="shared" si="53"/>
        <v>1371497.9000000001</v>
      </c>
      <c r="E3177" s="24">
        <f t="shared" si="53"/>
        <v>1134166.05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>
        <v>222197.4</v>
      </c>
      <c r="K3177" s="32">
        <v>212236.65</v>
      </c>
      <c r="L3177" s="113">
        <v>232228.45</v>
      </c>
      <c r="M3177" s="113">
        <v>222197.4</v>
      </c>
      <c r="N3177" s="31">
        <v>231784.8</v>
      </c>
      <c r="O3177" s="32">
        <v>232228.45</v>
      </c>
      <c r="P3177" s="113">
        <v>237331.85</v>
      </c>
      <c r="Q3177" s="113">
        <v>231784.8</v>
      </c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1652</v>
      </c>
      <c r="C3178" s="112" t="s">
        <v>1653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1654</v>
      </c>
      <c r="C3179" s="112" t="s">
        <v>1655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53"/>
        <v>227329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>
        <v>49921</v>
      </c>
      <c r="K3180" s="107">
        <v>0</v>
      </c>
      <c r="L3180" s="105">
        <v>41326</v>
      </c>
      <c r="M3180" s="105">
        <v>0</v>
      </c>
      <c r="N3180" s="106">
        <v>30875</v>
      </c>
      <c r="O3180" s="107">
        <v>0</v>
      </c>
      <c r="P3180" s="113">
        <v>35377</v>
      </c>
      <c r="Q3180" s="113">
        <v>0</v>
      </c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1656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1657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1694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54"/>
        <v>117100</v>
      </c>
      <c r="E3212" s="24">
        <f t="shared" si="54"/>
        <v>0</v>
      </c>
      <c r="F3212" s="104"/>
      <c r="G3212" s="104"/>
      <c r="H3212" s="105"/>
      <c r="I3212" s="105"/>
      <c r="J3212" s="106">
        <v>32100</v>
      </c>
      <c r="K3212" s="107">
        <v>0</v>
      </c>
      <c r="L3212" s="105">
        <v>80000</v>
      </c>
      <c r="M3212" s="105">
        <v>0</v>
      </c>
      <c r="N3212" s="106">
        <v>4000</v>
      </c>
      <c r="O3212" s="107">
        <v>0</v>
      </c>
      <c r="P3212" s="113">
        <v>1000</v>
      </c>
      <c r="Q3212" s="113">
        <v>0</v>
      </c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1658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1659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1660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1661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1662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54"/>
        <v>39490025.609999999</v>
      </c>
      <c r="E3223" s="24">
        <f t="shared" si="54"/>
        <v>39502265.609999999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>
        <v>6827432.4299999997</v>
      </c>
      <c r="K3223" s="32">
        <v>6827432.4299999997</v>
      </c>
      <c r="L3223" s="113">
        <v>5161359.41</v>
      </c>
      <c r="M3223" s="113">
        <v>5161359.41</v>
      </c>
      <c r="N3223" s="31">
        <v>6289430.0800000001</v>
      </c>
      <c r="O3223" s="32">
        <v>6275032.0800000001</v>
      </c>
      <c r="P3223" s="105">
        <v>8280845.6900000004</v>
      </c>
      <c r="Q3223" s="105">
        <v>8295243.6900000004</v>
      </c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1437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1438</v>
      </c>
      <c r="D3228" s="21">
        <f t="shared" si="54"/>
        <v>951772.81</v>
      </c>
      <c r="E3228" s="24">
        <f t="shared" si="54"/>
        <v>1770321.8</v>
      </c>
      <c r="F3228" s="104">
        <v>0</v>
      </c>
      <c r="G3228" s="104">
        <v>0</v>
      </c>
      <c r="H3228" s="113">
        <v>92495</v>
      </c>
      <c r="I3228" s="113">
        <v>81463</v>
      </c>
      <c r="J3228" s="31">
        <v>0</v>
      </c>
      <c r="K3228" s="32">
        <v>1226853.3</v>
      </c>
      <c r="L3228" s="113">
        <v>538625.78</v>
      </c>
      <c r="M3228" s="113">
        <v>0</v>
      </c>
      <c r="N3228" s="31">
        <v>205276.5</v>
      </c>
      <c r="O3228" s="32">
        <v>408387.5</v>
      </c>
      <c r="P3228" s="113">
        <v>115375.53</v>
      </c>
      <c r="Q3228" s="113">
        <v>53618</v>
      </c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1439</v>
      </c>
      <c r="C3229" s="112" t="s">
        <v>1440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1441</v>
      </c>
      <c r="C3230" s="112" t="s">
        <v>1442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1443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1444</v>
      </c>
      <c r="D3233" s="21">
        <f t="shared" si="54"/>
        <v>11442571.319999998</v>
      </c>
      <c r="E3233" s="24">
        <f t="shared" si="54"/>
        <v>11519908.82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>
        <v>2602332.2999999998</v>
      </c>
      <c r="K3233" s="32">
        <v>1113289.5</v>
      </c>
      <c r="L3233" s="113">
        <v>3190856.9</v>
      </c>
      <c r="M3233" s="113">
        <v>4646181.4800000004</v>
      </c>
      <c r="N3233" s="31">
        <v>1466272.5</v>
      </c>
      <c r="O3233" s="32">
        <v>1623118</v>
      </c>
      <c r="P3233" s="113">
        <v>1831808.28</v>
      </c>
      <c r="Q3233" s="113">
        <v>1804104.28</v>
      </c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1445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1446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1698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1447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1448</v>
      </c>
      <c r="D3241" s="21">
        <f t="shared" si="54"/>
        <v>387078346.40000004</v>
      </c>
      <c r="E3241" s="24">
        <f t="shared" si="54"/>
        <v>411179031.81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>
        <v>50862343.25</v>
      </c>
      <c r="K3241" s="32">
        <v>74052987.659999996</v>
      </c>
      <c r="L3241" s="113">
        <v>74377207.790000007</v>
      </c>
      <c r="M3241" s="113">
        <v>69779979.670000002</v>
      </c>
      <c r="N3241" s="31">
        <v>70658739.680000007</v>
      </c>
      <c r="O3241" s="32">
        <v>59456971.75</v>
      </c>
      <c r="P3241" s="105">
        <v>40706037.810000002</v>
      </c>
      <c r="Q3241" s="105">
        <v>46091524.829999998</v>
      </c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1449</v>
      </c>
      <c r="D3242" s="21">
        <f t="shared" si="54"/>
        <v>22087617.149999999</v>
      </c>
      <c r="E3242" s="24">
        <f t="shared" si="54"/>
        <v>18582458.450000003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>
        <v>1687665.88</v>
      </c>
      <c r="K3242" s="32">
        <v>8384363.0300000003</v>
      </c>
      <c r="L3242" s="113">
        <v>6702508.9400000004</v>
      </c>
      <c r="M3242" s="113">
        <v>5588116.7999999998</v>
      </c>
      <c r="N3242" s="31">
        <v>2015470.18</v>
      </c>
      <c r="O3242" s="32">
        <v>824201.02</v>
      </c>
      <c r="P3242" s="113">
        <v>2422360.31</v>
      </c>
      <c r="Q3242" s="113">
        <v>1454702.6</v>
      </c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1450</v>
      </c>
      <c r="D3243" s="21">
        <f t="shared" si="54"/>
        <v>5435889.5699999994</v>
      </c>
      <c r="E3243" s="24">
        <f t="shared" si="54"/>
        <v>4873639.66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>
        <v>1296576.6000000001</v>
      </c>
      <c r="K3243" s="32">
        <v>26060.75</v>
      </c>
      <c r="L3243" s="113">
        <v>40347.97</v>
      </c>
      <c r="M3243" s="113">
        <v>1272967.3799999999</v>
      </c>
      <c r="N3243" s="31">
        <v>77200</v>
      </c>
      <c r="O3243" s="32">
        <v>15542.28</v>
      </c>
      <c r="P3243" s="113">
        <v>1101125</v>
      </c>
      <c r="Q3243" s="113">
        <v>659430</v>
      </c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1451</v>
      </c>
      <c r="D3244" s="21">
        <f t="shared" si="54"/>
        <v>11859391.369999999</v>
      </c>
      <c r="E3244" s="24">
        <f t="shared" si="54"/>
        <v>9774245.6699999999</v>
      </c>
      <c r="F3244" s="104">
        <v>0</v>
      </c>
      <c r="G3244" s="104">
        <v>0</v>
      </c>
      <c r="H3244" s="113">
        <v>0</v>
      </c>
      <c r="I3244" s="113">
        <v>1907938.85</v>
      </c>
      <c r="J3244" s="31">
        <v>11652675.199999999</v>
      </c>
      <c r="K3244" s="32">
        <v>2033683.53</v>
      </c>
      <c r="L3244" s="113">
        <v>199432.48</v>
      </c>
      <c r="M3244" s="113">
        <v>2369741.98</v>
      </c>
      <c r="N3244" s="31">
        <v>0</v>
      </c>
      <c r="O3244" s="32">
        <v>0</v>
      </c>
      <c r="P3244" s="113">
        <v>7283.69</v>
      </c>
      <c r="Q3244" s="113">
        <v>3462881.31</v>
      </c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1663</v>
      </c>
      <c r="D3245" s="21">
        <f t="shared" si="54"/>
        <v>7603356.1600000001</v>
      </c>
      <c r="E3245" s="24">
        <f t="shared" si="54"/>
        <v>5018777.1300000008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>
        <v>1392834.07</v>
      </c>
      <c r="K3245" s="32">
        <v>619342.49</v>
      </c>
      <c r="L3245" s="113">
        <v>979307.84</v>
      </c>
      <c r="M3245" s="113">
        <v>1111437.3799999999</v>
      </c>
      <c r="N3245" s="31">
        <v>1368356.36</v>
      </c>
      <c r="O3245" s="32">
        <v>496373.21</v>
      </c>
      <c r="P3245" s="113">
        <v>2331917.7799999998</v>
      </c>
      <c r="Q3245" s="113">
        <v>552066.73</v>
      </c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1452</v>
      </c>
      <c r="D3248" s="21">
        <f t="shared" si="54"/>
        <v>22181222.710000001</v>
      </c>
      <c r="E3248" s="24">
        <f t="shared" si="54"/>
        <v>15816504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>
        <v>3190987</v>
      </c>
      <c r="K3248" s="107">
        <v>2731093</v>
      </c>
      <c r="L3248" s="105">
        <v>4104294</v>
      </c>
      <c r="M3248" s="105">
        <v>5709351</v>
      </c>
      <c r="N3248" s="106">
        <v>2439618</v>
      </c>
      <c r="O3248" s="107">
        <v>1671950</v>
      </c>
      <c r="P3248" s="105">
        <v>3952681.71</v>
      </c>
      <c r="Q3248" s="105">
        <v>2114800</v>
      </c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1453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1454</v>
      </c>
      <c r="D3250" s="21">
        <f t="shared" si="54"/>
        <v>691230</v>
      </c>
      <c r="E3250" s="24">
        <f t="shared" si="54"/>
        <v>179800</v>
      </c>
      <c r="F3250" s="104">
        <v>0</v>
      </c>
      <c r="G3250" s="104">
        <v>148000</v>
      </c>
      <c r="H3250" s="113"/>
      <c r="I3250" s="113"/>
      <c r="J3250" s="31">
        <v>31800</v>
      </c>
      <c r="K3250" s="32">
        <v>0</v>
      </c>
      <c r="L3250" s="113">
        <v>254750</v>
      </c>
      <c r="M3250" s="113">
        <v>31800</v>
      </c>
      <c r="N3250" s="31">
        <v>191080</v>
      </c>
      <c r="O3250" s="32">
        <v>0</v>
      </c>
      <c r="P3250" s="105">
        <v>213600</v>
      </c>
      <c r="Q3250" s="105">
        <v>0</v>
      </c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1455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1456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1457</v>
      </c>
      <c r="C3253" s="112" t="s">
        <v>56</v>
      </c>
      <c r="D3253" s="21">
        <f t="shared" si="54"/>
        <v>27720</v>
      </c>
      <c r="E3253" s="24">
        <f t="shared" si="54"/>
        <v>586080</v>
      </c>
      <c r="F3253" s="104">
        <v>0</v>
      </c>
      <c r="G3253" s="104">
        <v>0</v>
      </c>
      <c r="H3253" s="105">
        <v>0</v>
      </c>
      <c r="I3253" s="105">
        <v>0</v>
      </c>
      <c r="J3253" s="106">
        <v>0</v>
      </c>
      <c r="K3253" s="107">
        <v>586080</v>
      </c>
      <c r="L3253" s="105">
        <v>27720</v>
      </c>
      <c r="M3253" s="105">
        <v>0</v>
      </c>
      <c r="N3253" s="106">
        <v>0</v>
      </c>
      <c r="O3253" s="107">
        <v>0</v>
      </c>
      <c r="P3253" s="105">
        <v>0</v>
      </c>
      <c r="Q3253" s="105">
        <v>0</v>
      </c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1458</v>
      </c>
      <c r="C3254" s="112" t="s">
        <v>58</v>
      </c>
      <c r="D3254" s="21">
        <f t="shared" si="54"/>
        <v>381710</v>
      </c>
      <c r="E3254" s="24">
        <f t="shared" si="54"/>
        <v>325920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>
        <v>41310</v>
      </c>
      <c r="K3254" s="32">
        <v>65300</v>
      </c>
      <c r="L3254" s="113">
        <v>130760</v>
      </c>
      <c r="M3254" s="113">
        <v>56230</v>
      </c>
      <c r="N3254" s="31">
        <v>85665</v>
      </c>
      <c r="O3254" s="32">
        <v>52750</v>
      </c>
      <c r="P3254" s="105">
        <v>41580</v>
      </c>
      <c r="Q3254" s="105">
        <v>36080</v>
      </c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1459</v>
      </c>
      <c r="C3255" s="112" t="s">
        <v>59</v>
      </c>
      <c r="D3255" s="21">
        <f t="shared" si="54"/>
        <v>0</v>
      </c>
      <c r="E3255" s="24">
        <f t="shared" si="54"/>
        <v>6000000</v>
      </c>
      <c r="F3255" s="104">
        <v>0</v>
      </c>
      <c r="G3255" s="104">
        <v>0</v>
      </c>
      <c r="H3255" s="113">
        <v>0</v>
      </c>
      <c r="I3255" s="113">
        <v>0</v>
      </c>
      <c r="J3255" s="31">
        <v>0</v>
      </c>
      <c r="K3255" s="32">
        <v>6000000</v>
      </c>
      <c r="L3255" s="113">
        <v>0</v>
      </c>
      <c r="M3255" s="113">
        <v>0</v>
      </c>
      <c r="N3255" s="31">
        <v>0</v>
      </c>
      <c r="O3255" s="32">
        <v>0</v>
      </c>
      <c r="P3255" s="113">
        <v>0</v>
      </c>
      <c r="Q3255" s="113">
        <v>0</v>
      </c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1460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1461</v>
      </c>
      <c r="C3257" s="112" t="s">
        <v>1462</v>
      </c>
      <c r="D3257" s="21">
        <f t="shared" si="54"/>
        <v>69750</v>
      </c>
      <c r="E3257" s="24">
        <f t="shared" si="54"/>
        <v>101550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>
        <v>13750</v>
      </c>
      <c r="K3257" s="107">
        <v>22950</v>
      </c>
      <c r="L3257" s="105">
        <v>13200</v>
      </c>
      <c r="M3257" s="105">
        <v>13750</v>
      </c>
      <c r="N3257" s="106">
        <v>200</v>
      </c>
      <c r="O3257" s="107">
        <v>14700</v>
      </c>
      <c r="P3257" s="113">
        <v>7000</v>
      </c>
      <c r="Q3257" s="113">
        <v>0</v>
      </c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1463</v>
      </c>
      <c r="C3258" s="112" t="s">
        <v>67</v>
      </c>
      <c r="D3258" s="21">
        <f t="shared" si="54"/>
        <v>40300428.789999999</v>
      </c>
      <c r="E3258" s="24">
        <f t="shared" si="54"/>
        <v>40300428.789999999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>
        <v>6697514.3899999997</v>
      </c>
      <c r="K3258" s="107">
        <v>6697514.3899999997</v>
      </c>
      <c r="L3258" s="105">
        <v>6591489.5199999996</v>
      </c>
      <c r="M3258" s="105">
        <v>6591489.5199999996</v>
      </c>
      <c r="N3258" s="106">
        <v>6000930.8099999996</v>
      </c>
      <c r="O3258" s="107">
        <v>6000930.8099999996</v>
      </c>
      <c r="P3258" s="105">
        <v>7279216.5099999998</v>
      </c>
      <c r="Q3258" s="105">
        <v>7279216.5099999998</v>
      </c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1464</v>
      </c>
      <c r="C3259" s="112" t="s">
        <v>1465</v>
      </c>
      <c r="D3259" s="21">
        <f t="shared" si="54"/>
        <v>136178945.84999999</v>
      </c>
      <c r="E3259" s="24">
        <f t="shared" si="54"/>
        <v>117536290.81000002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>
        <v>22925584.25</v>
      </c>
      <c r="K3259" s="107">
        <v>19769887.760000002</v>
      </c>
      <c r="L3259" s="105">
        <v>22718790</v>
      </c>
      <c r="M3259" s="105">
        <v>26085503.41</v>
      </c>
      <c r="N3259" s="106">
        <v>20224822.760000002</v>
      </c>
      <c r="O3259" s="107">
        <v>25005002.600000001</v>
      </c>
      <c r="P3259" s="105">
        <v>22755770.510000002</v>
      </c>
      <c r="Q3259" s="105">
        <v>19688438.760000002</v>
      </c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1466</v>
      </c>
      <c r="C3260" s="112" t="s">
        <v>1467</v>
      </c>
      <c r="D3260" s="21">
        <f t="shared" si="54"/>
        <v>6622525.25</v>
      </c>
      <c r="E3260" s="24">
        <f t="shared" si="54"/>
        <v>1543558.5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>
        <v>1176988.25</v>
      </c>
      <c r="K3260" s="32">
        <v>68454</v>
      </c>
      <c r="L3260" s="113">
        <v>1045350.25</v>
      </c>
      <c r="M3260" s="113">
        <v>380638</v>
      </c>
      <c r="N3260" s="31">
        <v>1065724.75</v>
      </c>
      <c r="O3260" s="32">
        <v>52141.5</v>
      </c>
      <c r="P3260" s="105">
        <v>1186953</v>
      </c>
      <c r="Q3260" s="105">
        <v>15921</v>
      </c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1468</v>
      </c>
      <c r="C3261" s="112" t="s">
        <v>1469</v>
      </c>
      <c r="D3261" s="21">
        <f t="shared" si="54"/>
        <v>1905137</v>
      </c>
      <c r="E3261" s="24">
        <f t="shared" si="54"/>
        <v>1372899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>
        <v>263088.5</v>
      </c>
      <c r="K3261" s="32">
        <v>0</v>
      </c>
      <c r="L3261" s="113">
        <v>239805</v>
      </c>
      <c r="M3261" s="113">
        <v>263088.5</v>
      </c>
      <c r="N3261" s="31">
        <v>278495.5</v>
      </c>
      <c r="O3261" s="32">
        <v>267023.5</v>
      </c>
      <c r="P3261" s="113">
        <v>559456.5</v>
      </c>
      <c r="Q3261" s="113">
        <v>278495.5</v>
      </c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1470</v>
      </c>
      <c r="C3262" s="112" t="s">
        <v>68</v>
      </c>
      <c r="D3262" s="21">
        <f t="shared" si="54"/>
        <v>6377300.0199999996</v>
      </c>
      <c r="E3262" s="24">
        <f t="shared" si="54"/>
        <v>6377300.0199999996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>
        <v>1096223.51</v>
      </c>
      <c r="K3262" s="107">
        <v>1096223.51</v>
      </c>
      <c r="L3262" s="105">
        <v>1064229</v>
      </c>
      <c r="M3262" s="105">
        <v>1064229</v>
      </c>
      <c r="N3262" s="106">
        <v>395915</v>
      </c>
      <c r="O3262" s="107">
        <v>395915</v>
      </c>
      <c r="P3262" s="113">
        <v>856261.5</v>
      </c>
      <c r="Q3262" s="113">
        <v>856261.5</v>
      </c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1471</v>
      </c>
      <c r="C3263" s="112" t="s">
        <v>1472</v>
      </c>
      <c r="D3263" s="21">
        <f t="shared" si="54"/>
        <v>5957177.7000000002</v>
      </c>
      <c r="E3263" s="24">
        <f t="shared" si="54"/>
        <v>5040904.2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>
        <v>1134393.25</v>
      </c>
      <c r="K3263" s="107">
        <v>1702933.25</v>
      </c>
      <c r="L3263" s="105">
        <v>1012908.5</v>
      </c>
      <c r="M3263" s="105">
        <v>313035.5</v>
      </c>
      <c r="N3263" s="106">
        <v>921648.5</v>
      </c>
      <c r="O3263" s="107">
        <v>1349352</v>
      </c>
      <c r="P3263" s="105">
        <v>1004606</v>
      </c>
      <c r="Q3263" s="105">
        <v>1211403</v>
      </c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1473</v>
      </c>
      <c r="C3264" s="112" t="s">
        <v>1474</v>
      </c>
      <c r="D3264" s="21">
        <f t="shared" si="54"/>
        <v>7853108.0099999998</v>
      </c>
      <c r="E3264" s="24">
        <f t="shared" si="54"/>
        <v>7944761.1200000001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>
        <v>1476569.6</v>
      </c>
      <c r="K3264" s="107">
        <v>1499231.6</v>
      </c>
      <c r="L3264" s="105">
        <v>1637448.64</v>
      </c>
      <c r="M3264" s="105">
        <v>1797451.75</v>
      </c>
      <c r="N3264" s="106">
        <v>1675321.59</v>
      </c>
      <c r="O3264" s="107">
        <v>1673579.59</v>
      </c>
      <c r="P3264" s="105">
        <v>1123830</v>
      </c>
      <c r="Q3264" s="105">
        <v>1118259</v>
      </c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1475</v>
      </c>
      <c r="C3265" s="112" t="s">
        <v>1476</v>
      </c>
      <c r="D3265" s="21">
        <f t="shared" si="54"/>
        <v>1345680.5</v>
      </c>
      <c r="E3265" s="24">
        <f t="shared" si="54"/>
        <v>1346123.5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>
        <v>0</v>
      </c>
      <c r="K3265" s="32">
        <v>319082.5</v>
      </c>
      <c r="L3265" s="113">
        <v>263088.5</v>
      </c>
      <c r="M3265" s="113">
        <v>282485.5</v>
      </c>
      <c r="N3265" s="31">
        <v>239805</v>
      </c>
      <c r="O3265" s="32">
        <v>196149</v>
      </c>
      <c r="P3265" s="105">
        <v>278495.5</v>
      </c>
      <c r="Q3265" s="105">
        <v>117571.5</v>
      </c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1477</v>
      </c>
      <c r="C3266" s="112" t="s">
        <v>1478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1479</v>
      </c>
      <c r="C3267" s="112" t="s">
        <v>1480</v>
      </c>
      <c r="D3267" s="21">
        <f t="shared" si="54"/>
        <v>38474.28</v>
      </c>
      <c r="E3267" s="24">
        <f t="shared" si="54"/>
        <v>38474.28</v>
      </c>
      <c r="F3267" s="104"/>
      <c r="G3267" s="104"/>
      <c r="H3267" s="113"/>
      <c r="I3267" s="113"/>
      <c r="J3267" s="31"/>
      <c r="K3267" s="32"/>
      <c r="L3267" s="113"/>
      <c r="M3267" s="113"/>
      <c r="N3267" s="31">
        <v>3800</v>
      </c>
      <c r="O3267" s="32">
        <v>3800</v>
      </c>
      <c r="P3267" s="105">
        <v>34674.28</v>
      </c>
      <c r="Q3267" s="105">
        <v>34674.28</v>
      </c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1481</v>
      </c>
      <c r="C3268" s="112" t="s">
        <v>1482</v>
      </c>
      <c r="D3268" s="21">
        <f t="shared" ref="D3268:E3331" si="55">F3268+H3268+J3268+L3268+N3268+P3268+R3268+T3268+V3268+X3268+Z3268+AB3268</f>
        <v>3582430.0900000003</v>
      </c>
      <c r="E3268" s="24">
        <f t="shared" si="55"/>
        <v>1987536.33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>
        <v>669681.01</v>
      </c>
      <c r="K3268" s="32">
        <v>1244640.96</v>
      </c>
      <c r="L3268" s="113">
        <v>595137.01</v>
      </c>
      <c r="M3268" s="113">
        <v>157535.78</v>
      </c>
      <c r="N3268" s="31">
        <v>567571.03</v>
      </c>
      <c r="O3268" s="32">
        <v>38569.800000000003</v>
      </c>
      <c r="P3268" s="113">
        <v>580074.98</v>
      </c>
      <c r="Q3268" s="113">
        <v>51983.75</v>
      </c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1483</v>
      </c>
      <c r="C3269" s="112" t="s">
        <v>1484</v>
      </c>
      <c r="D3269" s="21">
        <f t="shared" si="55"/>
        <v>5935683.5</v>
      </c>
      <c r="E3269" s="24">
        <f t="shared" si="55"/>
        <v>6038458.7499999991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>
        <v>823060.25</v>
      </c>
      <c r="K3269" s="32">
        <v>2250012.63</v>
      </c>
      <c r="L3269" s="113">
        <v>1219549.75</v>
      </c>
      <c r="M3269" s="113">
        <v>923830.56</v>
      </c>
      <c r="N3269" s="31">
        <v>777278.75</v>
      </c>
      <c r="O3269" s="32">
        <v>526354.56000000006</v>
      </c>
      <c r="P3269" s="113">
        <v>804014.75</v>
      </c>
      <c r="Q3269" s="113">
        <v>458715.56</v>
      </c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1485</v>
      </c>
      <c r="C3270" s="112" t="s">
        <v>1486</v>
      </c>
      <c r="D3270" s="21">
        <f t="shared" si="55"/>
        <v>84448</v>
      </c>
      <c r="E3270" s="24">
        <f t="shared" si="55"/>
        <v>76192</v>
      </c>
      <c r="F3270" s="104">
        <v>34324</v>
      </c>
      <c r="G3270" s="104">
        <v>7129</v>
      </c>
      <c r="H3270" s="113">
        <v>28706</v>
      </c>
      <c r="I3270" s="113">
        <v>0</v>
      </c>
      <c r="J3270" s="31">
        <v>16834</v>
      </c>
      <c r="K3270" s="32">
        <v>17302</v>
      </c>
      <c r="L3270" s="113">
        <v>174</v>
      </c>
      <c r="M3270" s="113">
        <v>1026</v>
      </c>
      <c r="N3270" s="31">
        <v>1780</v>
      </c>
      <c r="O3270" s="32">
        <v>1235</v>
      </c>
      <c r="P3270" s="113">
        <v>2630</v>
      </c>
      <c r="Q3270" s="113">
        <v>49500</v>
      </c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1487</v>
      </c>
      <c r="C3271" s="112" t="s">
        <v>1488</v>
      </c>
      <c r="D3271" s="21">
        <f t="shared" si="55"/>
        <v>2755620.25</v>
      </c>
      <c r="E3271" s="24">
        <f t="shared" si="55"/>
        <v>793693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>
        <v>197367</v>
      </c>
      <c r="K3271" s="32">
        <v>101137</v>
      </c>
      <c r="L3271" s="113">
        <v>128864</v>
      </c>
      <c r="M3271" s="113">
        <v>126062</v>
      </c>
      <c r="N3271" s="31">
        <v>414556</v>
      </c>
      <c r="O3271" s="32">
        <v>182760</v>
      </c>
      <c r="P3271" s="113">
        <v>64351</v>
      </c>
      <c r="Q3271" s="113">
        <v>63969</v>
      </c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1489</v>
      </c>
      <c r="C3272" s="112" t="s">
        <v>1490</v>
      </c>
      <c r="D3272" s="21">
        <f t="shared" si="55"/>
        <v>220971.6</v>
      </c>
      <c r="E3272" s="24">
        <f t="shared" si="55"/>
        <v>193723.55000000002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>
        <v>43936.6</v>
      </c>
      <c r="K3272" s="32">
        <v>46426</v>
      </c>
      <c r="L3272" s="113">
        <v>40894</v>
      </c>
      <c r="M3272" s="113">
        <v>20815</v>
      </c>
      <c r="N3272" s="31">
        <v>27524</v>
      </c>
      <c r="O3272" s="32">
        <v>32628</v>
      </c>
      <c r="P3272" s="113">
        <v>32650</v>
      </c>
      <c r="Q3272" s="113">
        <v>31170.95</v>
      </c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1491</v>
      </c>
      <c r="C3273" s="112" t="s">
        <v>70</v>
      </c>
      <c r="D3273" s="21">
        <f t="shared" si="55"/>
        <v>774784</v>
      </c>
      <c r="E3273" s="24">
        <f t="shared" si="55"/>
        <v>1076496.75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>
        <v>196713</v>
      </c>
      <c r="K3273" s="107">
        <v>149383</v>
      </c>
      <c r="L3273" s="105">
        <v>172081</v>
      </c>
      <c r="M3273" s="105">
        <v>127118</v>
      </c>
      <c r="N3273" s="106">
        <v>188105</v>
      </c>
      <c r="O3273" s="107">
        <v>24139.75</v>
      </c>
      <c r="P3273" s="113">
        <v>93189</v>
      </c>
      <c r="Q3273" s="113">
        <v>351073.25</v>
      </c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1492</v>
      </c>
      <c r="C3274" s="112" t="s">
        <v>1493</v>
      </c>
      <c r="D3274" s="21">
        <f t="shared" si="55"/>
        <v>2613500</v>
      </c>
      <c r="E3274" s="24">
        <f t="shared" si="55"/>
        <v>2402490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>
        <v>444040</v>
      </c>
      <c r="K3274" s="32">
        <v>0</v>
      </c>
      <c r="L3274" s="113">
        <v>507800</v>
      </c>
      <c r="M3274" s="113">
        <v>492890</v>
      </c>
      <c r="N3274" s="31">
        <v>383410</v>
      </c>
      <c r="O3274" s="32">
        <v>385260</v>
      </c>
      <c r="P3274" s="105">
        <v>455690</v>
      </c>
      <c r="Q3274" s="105">
        <v>489240</v>
      </c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1494</v>
      </c>
      <c r="C3275" s="112" t="s">
        <v>1495</v>
      </c>
      <c r="D3275" s="21">
        <f t="shared" si="55"/>
        <v>601100</v>
      </c>
      <c r="E3275" s="24">
        <f t="shared" si="55"/>
        <v>581080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>
        <v>57660</v>
      </c>
      <c r="K3275" s="107">
        <v>133200</v>
      </c>
      <c r="L3275" s="105">
        <v>107100</v>
      </c>
      <c r="M3275" s="105">
        <v>112560</v>
      </c>
      <c r="N3275" s="106">
        <v>256900</v>
      </c>
      <c r="O3275" s="107">
        <v>256900</v>
      </c>
      <c r="P3275" s="113">
        <v>87520</v>
      </c>
      <c r="Q3275" s="113">
        <v>67500</v>
      </c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1496</v>
      </c>
      <c r="C3276" s="112" t="s">
        <v>71</v>
      </c>
      <c r="D3276" s="21">
        <f t="shared" si="55"/>
        <v>19508103.530000001</v>
      </c>
      <c r="E3276" s="24">
        <f t="shared" si="55"/>
        <v>17570792.140000001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>
        <v>2927480.09</v>
      </c>
      <c r="K3276" s="107">
        <v>3140179.07</v>
      </c>
      <c r="L3276" s="105">
        <v>3188593.96</v>
      </c>
      <c r="M3276" s="105">
        <v>3199735.64</v>
      </c>
      <c r="N3276" s="106">
        <v>3008297.8</v>
      </c>
      <c r="O3276" s="107">
        <v>2660062.59</v>
      </c>
      <c r="P3276" s="105">
        <v>3724090.72</v>
      </c>
      <c r="Q3276" s="105">
        <v>2727251.26</v>
      </c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1497</v>
      </c>
      <c r="C3277" s="112" t="s">
        <v>1498</v>
      </c>
      <c r="D3277" s="21">
        <f t="shared" si="55"/>
        <v>20528233.73</v>
      </c>
      <c r="E3277" s="24">
        <f t="shared" si="55"/>
        <v>17331600.469999999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>
        <v>3454769.8</v>
      </c>
      <c r="K3277" s="32">
        <v>488989.93</v>
      </c>
      <c r="L3277" s="113">
        <v>3063052.65</v>
      </c>
      <c r="M3277" s="113">
        <v>6250747.3499999996</v>
      </c>
      <c r="N3277" s="31">
        <v>3157339.28</v>
      </c>
      <c r="O3277" s="32">
        <v>2896356.71</v>
      </c>
      <c r="P3277" s="105">
        <v>4108010</v>
      </c>
      <c r="Q3277" s="105">
        <v>0</v>
      </c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1499</v>
      </c>
      <c r="C3278" s="112" t="s">
        <v>1500</v>
      </c>
      <c r="D3278" s="21">
        <f t="shared" si="55"/>
        <v>76677</v>
      </c>
      <c r="E3278" s="24">
        <f t="shared" si="55"/>
        <v>76677</v>
      </c>
      <c r="F3278" s="104">
        <v>6530</v>
      </c>
      <c r="G3278" s="104">
        <v>6530</v>
      </c>
      <c r="H3278" s="105">
        <v>5564</v>
      </c>
      <c r="I3278" s="105">
        <v>5564</v>
      </c>
      <c r="J3278" s="106">
        <v>13518</v>
      </c>
      <c r="K3278" s="107">
        <v>13518</v>
      </c>
      <c r="L3278" s="105">
        <v>24665</v>
      </c>
      <c r="M3278" s="105">
        <v>24665</v>
      </c>
      <c r="N3278" s="106">
        <v>13379</v>
      </c>
      <c r="O3278" s="107">
        <v>13379</v>
      </c>
      <c r="P3278" s="113">
        <v>13021</v>
      </c>
      <c r="Q3278" s="113">
        <v>13021</v>
      </c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1501</v>
      </c>
      <c r="C3279" s="112" t="s">
        <v>1502</v>
      </c>
      <c r="D3279" s="21">
        <f t="shared" si="55"/>
        <v>101686.5</v>
      </c>
      <c r="E3279" s="24">
        <f t="shared" si="55"/>
        <v>101686.5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>
        <v>93785.5</v>
      </c>
      <c r="Q3279" s="105">
        <v>93785.5</v>
      </c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1503</v>
      </c>
      <c r="C3280" s="112" t="s">
        <v>1504</v>
      </c>
      <c r="D3280" s="21">
        <f t="shared" si="55"/>
        <v>6973</v>
      </c>
      <c r="E3280" s="24">
        <f t="shared" si="55"/>
        <v>5962</v>
      </c>
      <c r="F3280" s="104">
        <v>1012</v>
      </c>
      <c r="G3280" s="104">
        <v>0</v>
      </c>
      <c r="H3280" s="113">
        <v>980</v>
      </c>
      <c r="I3280" s="113">
        <v>4262</v>
      </c>
      <c r="J3280" s="31">
        <v>3361</v>
      </c>
      <c r="K3280" s="32">
        <v>1700</v>
      </c>
      <c r="L3280" s="113">
        <v>980</v>
      </c>
      <c r="M3280" s="113">
        <v>0</v>
      </c>
      <c r="N3280" s="31">
        <v>0</v>
      </c>
      <c r="O3280" s="32">
        <v>0</v>
      </c>
      <c r="P3280" s="105">
        <v>640</v>
      </c>
      <c r="Q3280" s="105">
        <v>0</v>
      </c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1505</v>
      </c>
      <c r="C3281" s="112" t="s">
        <v>1506</v>
      </c>
      <c r="D3281" s="21">
        <f t="shared" si="55"/>
        <v>29379</v>
      </c>
      <c r="E3281" s="24">
        <f t="shared" si="55"/>
        <v>223766.93</v>
      </c>
      <c r="F3281" s="104">
        <v>0</v>
      </c>
      <c r="G3281" s="104">
        <v>0</v>
      </c>
      <c r="H3281" s="105">
        <v>0</v>
      </c>
      <c r="I3281" s="105">
        <v>32588</v>
      </c>
      <c r="J3281" s="106">
        <v>29379</v>
      </c>
      <c r="K3281" s="107">
        <v>112321</v>
      </c>
      <c r="L3281" s="105">
        <v>0</v>
      </c>
      <c r="M3281" s="105">
        <v>78857.929999999993</v>
      </c>
      <c r="N3281" s="106">
        <v>0</v>
      </c>
      <c r="O3281" s="107">
        <v>0</v>
      </c>
      <c r="P3281" s="113">
        <v>0</v>
      </c>
      <c r="Q3281" s="113">
        <v>0</v>
      </c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1507</v>
      </c>
      <c r="C3282" s="112" t="s">
        <v>1664</v>
      </c>
      <c r="D3282" s="21">
        <f t="shared" si="55"/>
        <v>17110.72</v>
      </c>
      <c r="E3282" s="24">
        <f t="shared" si="55"/>
        <v>17110.72</v>
      </c>
      <c r="F3282" s="104"/>
      <c r="G3282" s="104"/>
      <c r="H3282" s="113">
        <v>4303.04</v>
      </c>
      <c r="I3282" s="113">
        <v>4303.04</v>
      </c>
      <c r="J3282" s="31">
        <v>7409.84</v>
      </c>
      <c r="K3282" s="32">
        <v>7409.84</v>
      </c>
      <c r="L3282" s="113"/>
      <c r="M3282" s="113"/>
      <c r="N3282" s="31"/>
      <c r="O3282" s="32"/>
      <c r="P3282" s="105">
        <v>5397.84</v>
      </c>
      <c r="Q3282" s="105">
        <v>5397.84</v>
      </c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1508</v>
      </c>
      <c r="C3283" s="112" t="s">
        <v>1509</v>
      </c>
      <c r="D3283" s="21">
        <f t="shared" si="55"/>
        <v>97318.5</v>
      </c>
      <c r="E3283" s="24">
        <f t="shared" si="55"/>
        <v>109256.2</v>
      </c>
      <c r="F3283" s="104">
        <v>0</v>
      </c>
      <c r="G3283" s="104">
        <v>0</v>
      </c>
      <c r="H3283" s="113">
        <v>0</v>
      </c>
      <c r="I3283" s="113">
        <v>0</v>
      </c>
      <c r="J3283" s="31">
        <v>0</v>
      </c>
      <c r="K3283" s="32">
        <v>0</v>
      </c>
      <c r="L3283" s="113">
        <v>3533</v>
      </c>
      <c r="M3283" s="113">
        <v>11937.7</v>
      </c>
      <c r="N3283" s="31">
        <v>93785.5</v>
      </c>
      <c r="O3283" s="32">
        <v>0</v>
      </c>
      <c r="P3283" s="113">
        <v>0</v>
      </c>
      <c r="Q3283" s="113">
        <v>97318.5</v>
      </c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1510</v>
      </c>
      <c r="C3284" s="112" t="s">
        <v>1511</v>
      </c>
      <c r="D3284" s="21">
        <f t="shared" si="55"/>
        <v>411402.5</v>
      </c>
      <c r="E3284" s="24">
        <f t="shared" si="55"/>
        <v>411402.5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>
        <v>68804.5</v>
      </c>
      <c r="K3284" s="32">
        <v>68804.5</v>
      </c>
      <c r="L3284" s="113">
        <v>59988</v>
      </c>
      <c r="M3284" s="113">
        <v>59988</v>
      </c>
      <c r="N3284" s="31">
        <v>51996</v>
      </c>
      <c r="O3284" s="32">
        <v>51996</v>
      </c>
      <c r="P3284" s="113">
        <v>53789</v>
      </c>
      <c r="Q3284" s="113">
        <v>53789</v>
      </c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1512</v>
      </c>
      <c r="C3285" s="112" t="s">
        <v>1513</v>
      </c>
      <c r="D3285" s="21">
        <f t="shared" si="55"/>
        <v>63101</v>
      </c>
      <c r="E3285" s="24">
        <f t="shared" si="55"/>
        <v>31707.5</v>
      </c>
      <c r="F3285" s="104">
        <v>6517</v>
      </c>
      <c r="G3285" s="104">
        <v>0</v>
      </c>
      <c r="H3285" s="113">
        <v>7656</v>
      </c>
      <c r="I3285" s="113">
        <v>29777.5</v>
      </c>
      <c r="J3285" s="31">
        <v>9447</v>
      </c>
      <c r="K3285" s="32">
        <v>1930</v>
      </c>
      <c r="L3285" s="113">
        <v>11347</v>
      </c>
      <c r="M3285" s="113">
        <v>0</v>
      </c>
      <c r="N3285" s="31">
        <v>17507</v>
      </c>
      <c r="O3285" s="32">
        <v>0</v>
      </c>
      <c r="P3285" s="113">
        <v>10627</v>
      </c>
      <c r="Q3285" s="113">
        <v>0</v>
      </c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1514</v>
      </c>
      <c r="C3286" s="112" t="s">
        <v>1515</v>
      </c>
      <c r="D3286" s="21">
        <f t="shared" si="55"/>
        <v>137067.79999999999</v>
      </c>
      <c r="E3286" s="24">
        <f t="shared" si="55"/>
        <v>140247.79999999999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>
        <v>9480</v>
      </c>
      <c r="K3286" s="107">
        <v>14940</v>
      </c>
      <c r="L3286" s="105">
        <v>18720</v>
      </c>
      <c r="M3286" s="105">
        <v>0</v>
      </c>
      <c r="N3286" s="106">
        <v>49692.800000000003</v>
      </c>
      <c r="O3286" s="107">
        <v>81207.8</v>
      </c>
      <c r="P3286" s="113">
        <v>21960</v>
      </c>
      <c r="Q3286" s="113">
        <v>12720</v>
      </c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1516</v>
      </c>
      <c r="C3287" s="112" t="s">
        <v>1517</v>
      </c>
      <c r="D3287" s="21">
        <f t="shared" si="55"/>
        <v>2415137</v>
      </c>
      <c r="E3287" s="24">
        <f t="shared" si="55"/>
        <v>2305174.5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>
        <v>408723</v>
      </c>
      <c r="K3287" s="107">
        <v>406844</v>
      </c>
      <c r="L3287" s="105">
        <v>319096</v>
      </c>
      <c r="M3287" s="105">
        <v>0</v>
      </c>
      <c r="N3287" s="106">
        <v>332336</v>
      </c>
      <c r="O3287" s="107">
        <v>1183614.5</v>
      </c>
      <c r="P3287" s="105">
        <v>319569</v>
      </c>
      <c r="Q3287" s="105">
        <v>335903</v>
      </c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1518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1519</v>
      </c>
      <c r="C3289" s="112" t="s">
        <v>1520</v>
      </c>
      <c r="D3289" s="21">
        <f t="shared" si="55"/>
        <v>124713</v>
      </c>
      <c r="E3289" s="24">
        <f t="shared" si="55"/>
        <v>495960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>
        <v>96690</v>
      </c>
      <c r="K3289" s="107">
        <v>0</v>
      </c>
      <c r="L3289" s="105">
        <v>8120</v>
      </c>
      <c r="M3289" s="105">
        <v>0</v>
      </c>
      <c r="N3289" s="106">
        <v>11900</v>
      </c>
      <c r="O3289" s="107">
        <v>2445</v>
      </c>
      <c r="P3289" s="113">
        <v>2650</v>
      </c>
      <c r="Q3289" s="113">
        <v>11900</v>
      </c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1521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1522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1523</v>
      </c>
      <c r="C3292" s="112" t="s">
        <v>1524</v>
      </c>
      <c r="D3292" s="21">
        <f t="shared" si="55"/>
        <v>731714</v>
      </c>
      <c r="E3292" s="24">
        <f t="shared" si="55"/>
        <v>66629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>
        <v>136499.75</v>
      </c>
      <c r="K3292" s="32">
        <v>0</v>
      </c>
      <c r="L3292" s="113">
        <v>87049.5</v>
      </c>
      <c r="M3292" s="113">
        <v>315</v>
      </c>
      <c r="N3292" s="31">
        <v>91051</v>
      </c>
      <c r="O3292" s="32">
        <v>20166.5</v>
      </c>
      <c r="P3292" s="113">
        <v>67907.5</v>
      </c>
      <c r="Q3292" s="113">
        <v>7554</v>
      </c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1525</v>
      </c>
      <c r="C3293" s="112" t="s">
        <v>1526</v>
      </c>
      <c r="D3293" s="21">
        <f t="shared" si="55"/>
        <v>2745505.41</v>
      </c>
      <c r="E3293" s="24">
        <f t="shared" si="55"/>
        <v>1618725.1400000001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>
        <v>440787.41</v>
      </c>
      <c r="K3293" s="32">
        <v>260930.5</v>
      </c>
      <c r="L3293" s="113">
        <v>394477</v>
      </c>
      <c r="M3293" s="113">
        <v>53459.75</v>
      </c>
      <c r="N3293" s="31">
        <v>1063124</v>
      </c>
      <c r="O3293" s="32">
        <v>998203.5</v>
      </c>
      <c r="P3293" s="113">
        <v>238174.5</v>
      </c>
      <c r="Q3293" s="113">
        <v>60628</v>
      </c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1527</v>
      </c>
      <c r="C3294" s="112" t="s">
        <v>1528</v>
      </c>
      <c r="D3294" s="21">
        <f t="shared" si="55"/>
        <v>21176.75</v>
      </c>
      <c r="E3294" s="24">
        <f t="shared" si="55"/>
        <v>4866</v>
      </c>
      <c r="F3294" s="104">
        <v>50</v>
      </c>
      <c r="G3294" s="104">
        <v>0</v>
      </c>
      <c r="H3294" s="113">
        <v>2300</v>
      </c>
      <c r="I3294" s="113">
        <v>1136</v>
      </c>
      <c r="J3294" s="31">
        <v>460</v>
      </c>
      <c r="K3294" s="32">
        <v>0</v>
      </c>
      <c r="L3294" s="113">
        <v>920</v>
      </c>
      <c r="M3294" s="113">
        <v>0</v>
      </c>
      <c r="N3294" s="31">
        <v>5311</v>
      </c>
      <c r="O3294" s="32">
        <v>2810</v>
      </c>
      <c r="P3294" s="113">
        <v>12135.75</v>
      </c>
      <c r="Q3294" s="113">
        <v>920</v>
      </c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1529</v>
      </c>
      <c r="C3295" s="112" t="s">
        <v>1530</v>
      </c>
      <c r="D3295" s="21">
        <f t="shared" si="55"/>
        <v>2455775.9</v>
      </c>
      <c r="E3295" s="24">
        <f t="shared" si="55"/>
        <v>2938765.44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>
        <v>465186.5</v>
      </c>
      <c r="K3295" s="32">
        <v>423913.5</v>
      </c>
      <c r="L3295" s="113">
        <v>883252.65</v>
      </c>
      <c r="M3295" s="113">
        <v>427058.15</v>
      </c>
      <c r="N3295" s="31">
        <v>350910.25</v>
      </c>
      <c r="O3295" s="32">
        <v>533054.29</v>
      </c>
      <c r="P3295" s="113">
        <v>295797.25</v>
      </c>
      <c r="Q3295" s="113">
        <v>917129.5</v>
      </c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1531</v>
      </c>
      <c r="C3296" s="112" t="s">
        <v>1532</v>
      </c>
      <c r="D3296" s="21">
        <f t="shared" si="55"/>
        <v>14180</v>
      </c>
      <c r="E3296" s="24">
        <f t="shared" si="55"/>
        <v>13730.25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>
        <v>3416.5</v>
      </c>
      <c r="K3296" s="32">
        <v>2310</v>
      </c>
      <c r="L3296" s="113">
        <v>0</v>
      </c>
      <c r="M3296" s="113">
        <v>0</v>
      </c>
      <c r="N3296" s="31">
        <v>5335</v>
      </c>
      <c r="O3296" s="32">
        <v>2378.5</v>
      </c>
      <c r="P3296" s="113">
        <v>1830</v>
      </c>
      <c r="Q3296" s="113">
        <v>3416.5</v>
      </c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1533</v>
      </c>
      <c r="C3297" s="112" t="s">
        <v>1534</v>
      </c>
      <c r="D3297" s="21">
        <f t="shared" si="55"/>
        <v>0</v>
      </c>
      <c r="E3297" s="24">
        <f t="shared" si="55"/>
        <v>0</v>
      </c>
      <c r="F3297" s="104">
        <v>0</v>
      </c>
      <c r="G3297" s="104">
        <v>0</v>
      </c>
      <c r="H3297" s="113">
        <v>0</v>
      </c>
      <c r="I3297" s="113">
        <v>0</v>
      </c>
      <c r="J3297" s="31">
        <v>0</v>
      </c>
      <c r="K3297" s="32">
        <v>0</v>
      </c>
      <c r="L3297" s="113">
        <v>0</v>
      </c>
      <c r="M3297" s="113">
        <v>0</v>
      </c>
      <c r="N3297" s="31">
        <v>0</v>
      </c>
      <c r="O3297" s="32">
        <v>0</v>
      </c>
      <c r="P3297" s="113">
        <v>0</v>
      </c>
      <c r="Q3297" s="113">
        <v>0</v>
      </c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1535</v>
      </c>
      <c r="C3298" s="112" t="s">
        <v>69</v>
      </c>
      <c r="D3298" s="21">
        <f t="shared" si="55"/>
        <v>16186</v>
      </c>
      <c r="E3298" s="24">
        <f t="shared" si="55"/>
        <v>24143</v>
      </c>
      <c r="F3298" s="104">
        <v>2050</v>
      </c>
      <c r="G3298" s="104">
        <v>13033</v>
      </c>
      <c r="H3298" s="105">
        <v>1940</v>
      </c>
      <c r="I3298" s="105">
        <v>3690</v>
      </c>
      <c r="J3298" s="106">
        <v>1400</v>
      </c>
      <c r="K3298" s="107">
        <v>0</v>
      </c>
      <c r="L3298" s="105">
        <v>1400</v>
      </c>
      <c r="M3298" s="105">
        <v>330</v>
      </c>
      <c r="N3298" s="106">
        <v>620</v>
      </c>
      <c r="O3298" s="107">
        <v>7090</v>
      </c>
      <c r="P3298" s="113">
        <v>8776</v>
      </c>
      <c r="Q3298" s="113">
        <v>0</v>
      </c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1536</v>
      </c>
      <c r="C3299" s="112" t="s">
        <v>1537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1538</v>
      </c>
      <c r="C3300" s="112" t="s">
        <v>1539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1540</v>
      </c>
      <c r="C3301" s="112" t="s">
        <v>1541</v>
      </c>
      <c r="D3301" s="21">
        <f t="shared" si="55"/>
        <v>274337.7</v>
      </c>
      <c r="E3301" s="24">
        <f t="shared" si="55"/>
        <v>225735.7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>
        <v>30579</v>
      </c>
      <c r="K3301" s="107">
        <v>82406.7</v>
      </c>
      <c r="L3301" s="105">
        <v>29565</v>
      </c>
      <c r="M3301" s="105">
        <v>18960</v>
      </c>
      <c r="N3301" s="106">
        <v>50984.7</v>
      </c>
      <c r="O3301" s="107">
        <v>25650</v>
      </c>
      <c r="P3301" s="113">
        <v>55660</v>
      </c>
      <c r="Q3301" s="113">
        <v>37664.5</v>
      </c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1542</v>
      </c>
      <c r="C3302" s="112" t="s">
        <v>1543</v>
      </c>
      <c r="D3302" s="21">
        <f t="shared" si="55"/>
        <v>3285238.47</v>
      </c>
      <c r="E3302" s="24">
        <f t="shared" si="55"/>
        <v>3099286.25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>
        <v>435361.5</v>
      </c>
      <c r="K3302" s="107">
        <v>330135.2</v>
      </c>
      <c r="L3302" s="105">
        <v>331577.75</v>
      </c>
      <c r="M3302" s="105">
        <v>230327.77</v>
      </c>
      <c r="N3302" s="106">
        <v>618596.27</v>
      </c>
      <c r="O3302" s="107">
        <v>567275.25</v>
      </c>
      <c r="P3302" s="105">
        <v>382625</v>
      </c>
      <c r="Q3302" s="105">
        <v>300281.5</v>
      </c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1544</v>
      </c>
      <c r="C3303" s="112" t="s">
        <v>1545</v>
      </c>
      <c r="D3303" s="21">
        <f t="shared" si="55"/>
        <v>3829081.25</v>
      </c>
      <c r="E3303" s="24">
        <f t="shared" si="55"/>
        <v>3190640.5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>
        <v>629002</v>
      </c>
      <c r="K3303" s="32">
        <v>436.75</v>
      </c>
      <c r="L3303" s="113">
        <v>649655.75</v>
      </c>
      <c r="M3303" s="113">
        <v>1821265</v>
      </c>
      <c r="N3303" s="31">
        <v>633341.25</v>
      </c>
      <c r="O3303" s="32">
        <v>620622.5</v>
      </c>
      <c r="P3303" s="105">
        <v>673011</v>
      </c>
      <c r="Q3303" s="105">
        <v>365627.5</v>
      </c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1546</v>
      </c>
      <c r="C3304" s="112" t="s">
        <v>1547</v>
      </c>
      <c r="D3304" s="21">
        <f t="shared" si="55"/>
        <v>5268446</v>
      </c>
      <c r="E3304" s="24">
        <f t="shared" si="55"/>
        <v>4061343.9499999997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>
        <v>808901</v>
      </c>
      <c r="K3304" s="32">
        <v>135533.5</v>
      </c>
      <c r="L3304" s="113">
        <v>817347</v>
      </c>
      <c r="M3304" s="113">
        <v>1986289.71</v>
      </c>
      <c r="N3304" s="31">
        <v>1092708</v>
      </c>
      <c r="O3304" s="32">
        <v>964876.35</v>
      </c>
      <c r="P3304" s="113">
        <v>822756</v>
      </c>
      <c r="Q3304" s="113">
        <v>498077.42</v>
      </c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1548</v>
      </c>
      <c r="C3305" s="112" t="s">
        <v>1549</v>
      </c>
      <c r="D3305" s="21">
        <f t="shared" si="55"/>
        <v>160146</v>
      </c>
      <c r="E3305" s="24">
        <f t="shared" si="55"/>
        <v>198839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>
        <v>7788</v>
      </c>
      <c r="K3305" s="107">
        <v>64341</v>
      </c>
      <c r="L3305" s="105">
        <v>11718</v>
      </c>
      <c r="M3305" s="105">
        <v>18111</v>
      </c>
      <c r="N3305" s="106">
        <v>10916</v>
      </c>
      <c r="O3305" s="107">
        <v>7788</v>
      </c>
      <c r="P3305" s="113">
        <v>8523.25</v>
      </c>
      <c r="Q3305" s="113">
        <v>8013</v>
      </c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1550</v>
      </c>
      <c r="C3306" s="112" t="s">
        <v>1551</v>
      </c>
      <c r="D3306" s="21">
        <f t="shared" si="55"/>
        <v>600466.25</v>
      </c>
      <c r="E3306" s="24">
        <f t="shared" si="55"/>
        <v>216060.96000000002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>
        <v>176117.25</v>
      </c>
      <c r="K3306" s="32">
        <v>8084.69</v>
      </c>
      <c r="L3306" s="113">
        <v>4110.25</v>
      </c>
      <c r="M3306" s="113">
        <v>130223.49</v>
      </c>
      <c r="N3306" s="31">
        <v>378226.75</v>
      </c>
      <c r="O3306" s="32">
        <v>38844.32</v>
      </c>
      <c r="P3306" s="105">
        <v>6229.5</v>
      </c>
      <c r="Q3306" s="105">
        <v>11240</v>
      </c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1552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1553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>
        <v>0</v>
      </c>
      <c r="K3308" s="32">
        <v>0</v>
      </c>
      <c r="L3308" s="113">
        <v>0</v>
      </c>
      <c r="M3308" s="113">
        <v>0</v>
      </c>
      <c r="N3308" s="31">
        <v>0</v>
      </c>
      <c r="O3308" s="32">
        <v>0</v>
      </c>
      <c r="P3308" s="113">
        <v>0</v>
      </c>
      <c r="Q3308" s="113">
        <v>0</v>
      </c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55"/>
        <v>13119700.75</v>
      </c>
      <c r="E3309" s="24">
        <f t="shared" si="55"/>
        <v>13256872.310000001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>
        <v>2555360</v>
      </c>
      <c r="K3309" s="32">
        <v>3819214</v>
      </c>
      <c r="L3309" s="113">
        <v>1256359</v>
      </c>
      <c r="M3309" s="113">
        <v>4984140</v>
      </c>
      <c r="N3309" s="31">
        <v>0</v>
      </c>
      <c r="O3309" s="32">
        <v>830729</v>
      </c>
      <c r="P3309" s="113">
        <v>2015492.75</v>
      </c>
      <c r="Q3309" s="113">
        <v>1530016.75</v>
      </c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1554</v>
      </c>
      <c r="D3310" s="21">
        <f t="shared" si="55"/>
        <v>0</v>
      </c>
      <c r="E3310" s="24">
        <f t="shared" si="55"/>
        <v>119.11</v>
      </c>
      <c r="F3310" s="104">
        <v>0</v>
      </c>
      <c r="G3310" s="104">
        <v>0</v>
      </c>
      <c r="H3310" s="105">
        <v>0</v>
      </c>
      <c r="I3310" s="105">
        <v>0</v>
      </c>
      <c r="J3310" s="106">
        <v>0</v>
      </c>
      <c r="K3310" s="107">
        <v>0</v>
      </c>
      <c r="L3310" s="105">
        <v>0</v>
      </c>
      <c r="M3310" s="105">
        <v>119.11</v>
      </c>
      <c r="N3310" s="106">
        <v>0</v>
      </c>
      <c r="O3310" s="107">
        <v>0</v>
      </c>
      <c r="P3310" s="113">
        <v>0</v>
      </c>
      <c r="Q3310" s="113">
        <v>0</v>
      </c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1555</v>
      </c>
      <c r="D3311" s="21">
        <f t="shared" si="55"/>
        <v>1531981.88</v>
      </c>
      <c r="E3311" s="24">
        <f t="shared" si="55"/>
        <v>1516095.56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>
        <v>409794.83</v>
      </c>
      <c r="K3311" s="107">
        <v>6108.88</v>
      </c>
      <c r="L3311" s="105">
        <v>135094.23000000001</v>
      </c>
      <c r="M3311" s="105">
        <v>781634.37</v>
      </c>
      <c r="N3311" s="106">
        <v>416725.93</v>
      </c>
      <c r="O3311" s="107">
        <v>262534.71999999997</v>
      </c>
      <c r="P3311" s="105">
        <v>260.49</v>
      </c>
      <c r="Q3311" s="105">
        <v>42638.82</v>
      </c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1556</v>
      </c>
      <c r="D3312" s="21">
        <f t="shared" si="55"/>
        <v>2648546.19</v>
      </c>
      <c r="E3312" s="24">
        <f t="shared" si="55"/>
        <v>1739387.81</v>
      </c>
      <c r="F3312" s="104">
        <v>5500.5</v>
      </c>
      <c r="G3312" s="104">
        <v>0</v>
      </c>
      <c r="H3312" s="113">
        <v>13563.5</v>
      </c>
      <c r="I3312" s="113">
        <v>1118</v>
      </c>
      <c r="J3312" s="31">
        <v>4498</v>
      </c>
      <c r="K3312" s="32">
        <v>4468</v>
      </c>
      <c r="L3312" s="113">
        <v>12245</v>
      </c>
      <c r="M3312" s="113">
        <v>941</v>
      </c>
      <c r="N3312" s="31">
        <v>14300.81</v>
      </c>
      <c r="O3312" s="32">
        <v>8874</v>
      </c>
      <c r="P3312" s="105">
        <v>2598438.38</v>
      </c>
      <c r="Q3312" s="105">
        <v>1723986.81</v>
      </c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1557</v>
      </c>
      <c r="D3313" s="21">
        <f t="shared" si="55"/>
        <v>4500190.4000000004</v>
      </c>
      <c r="E3313" s="24">
        <f t="shared" si="55"/>
        <v>4505778.57</v>
      </c>
      <c r="F3313" s="104">
        <v>0</v>
      </c>
      <c r="G3313" s="104">
        <v>0</v>
      </c>
      <c r="H3313" s="113">
        <v>888013.5</v>
      </c>
      <c r="I3313" s="113">
        <v>888013.5</v>
      </c>
      <c r="J3313" s="31">
        <v>907949.22</v>
      </c>
      <c r="K3313" s="32">
        <v>907949.22</v>
      </c>
      <c r="L3313" s="113">
        <v>859507.32</v>
      </c>
      <c r="M3313" s="113">
        <v>859507.32</v>
      </c>
      <c r="N3313" s="31">
        <v>939567.4</v>
      </c>
      <c r="O3313" s="32">
        <v>944994.21</v>
      </c>
      <c r="P3313" s="113">
        <v>905152.96</v>
      </c>
      <c r="Q3313" s="113">
        <v>905314.32</v>
      </c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1558</v>
      </c>
      <c r="D3314" s="21">
        <f t="shared" si="55"/>
        <v>970728</v>
      </c>
      <c r="E3314" s="24">
        <f t="shared" si="55"/>
        <v>914892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>
        <v>190168</v>
      </c>
      <c r="K3314" s="107">
        <v>131560</v>
      </c>
      <c r="L3314" s="105">
        <v>131560</v>
      </c>
      <c r="M3314" s="105">
        <v>134332</v>
      </c>
      <c r="N3314" s="106">
        <v>134332</v>
      </c>
      <c r="O3314" s="107">
        <v>134332</v>
      </c>
      <c r="P3314" s="113">
        <v>134332</v>
      </c>
      <c r="Q3314" s="113">
        <v>134332</v>
      </c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1559</v>
      </c>
      <c r="D3315" s="21">
        <f t="shared" si="55"/>
        <v>4684740.1800000006</v>
      </c>
      <c r="E3315" s="24">
        <f t="shared" si="55"/>
        <v>4084740.1800000006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>
        <v>1080790.03</v>
      </c>
      <c r="K3315" s="32">
        <v>480790.03</v>
      </c>
      <c r="L3315" s="113">
        <v>480790.03</v>
      </c>
      <c r="M3315" s="113">
        <v>480790.03</v>
      </c>
      <c r="N3315" s="31">
        <v>480790.03</v>
      </c>
      <c r="O3315" s="32">
        <v>480790.03</v>
      </c>
      <c r="P3315" s="105">
        <v>480790.03</v>
      </c>
      <c r="Q3315" s="105">
        <v>480790.03</v>
      </c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1560</v>
      </c>
      <c r="C3316" s="112" t="s">
        <v>1561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1562</v>
      </c>
      <c r="D3317" s="21">
        <f t="shared" si="55"/>
        <v>21683369.960000001</v>
      </c>
      <c r="E3317" s="24">
        <f t="shared" si="55"/>
        <v>22315200.710000001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>
        <v>3590831.32</v>
      </c>
      <c r="K3317" s="32">
        <v>3720506.09</v>
      </c>
      <c r="L3317" s="113">
        <v>3720506.09</v>
      </c>
      <c r="M3317" s="113">
        <v>3802903.87</v>
      </c>
      <c r="N3317" s="31">
        <v>3802903.87</v>
      </c>
      <c r="O3317" s="32">
        <v>3870244.14</v>
      </c>
      <c r="P3317" s="113">
        <v>3870244.14</v>
      </c>
      <c r="Q3317" s="113">
        <v>3927579.97</v>
      </c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1563</v>
      </c>
      <c r="D3318" s="21">
        <f t="shared" si="55"/>
        <v>96231642.390000001</v>
      </c>
      <c r="E3318" s="24">
        <f t="shared" si="55"/>
        <v>97302083.640000001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>
        <v>15895673.41</v>
      </c>
      <c r="K3318" s="32">
        <v>16066537.470000001</v>
      </c>
      <c r="L3318" s="113">
        <v>16066537.470000001</v>
      </c>
      <c r="M3318" s="113">
        <v>16390503.859999999</v>
      </c>
      <c r="N3318" s="31">
        <v>16390503.859999999</v>
      </c>
      <c r="O3318" s="32">
        <v>16452178.34</v>
      </c>
      <c r="P3318" s="113">
        <v>16452178.34</v>
      </c>
      <c r="Q3318" s="113">
        <v>16620847.51</v>
      </c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1699</v>
      </c>
      <c r="C3319" s="112" t="s">
        <v>1564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1700</v>
      </c>
      <c r="C3320" s="112" t="s">
        <v>1665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1565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55"/>
        <v>33340914.149999999</v>
      </c>
      <c r="E3330" s="24">
        <f t="shared" si="55"/>
        <v>37114969.689999998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>
        <v>5728726.7300000004</v>
      </c>
      <c r="K3330" s="32">
        <v>5846418.6699999999</v>
      </c>
      <c r="L3330" s="113">
        <v>6331519.7699999996</v>
      </c>
      <c r="M3330" s="113">
        <v>7602387.8799999999</v>
      </c>
      <c r="N3330" s="31">
        <v>4125474.27</v>
      </c>
      <c r="O3330" s="32">
        <v>4180780.93</v>
      </c>
      <c r="P3330" s="105">
        <v>5939412.7199999997</v>
      </c>
      <c r="Q3330" s="105">
        <v>7699012.2800000003</v>
      </c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si="55"/>
        <v>428380</v>
      </c>
      <c r="E3331" s="24">
        <f t="shared" si="55"/>
        <v>499754.73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>
        <v>45500</v>
      </c>
      <c r="K3331" s="107">
        <v>104470.08</v>
      </c>
      <c r="L3331" s="105">
        <v>16880</v>
      </c>
      <c r="M3331" s="105">
        <v>82062.14</v>
      </c>
      <c r="N3331" s="106">
        <v>145500</v>
      </c>
      <c r="O3331" s="107">
        <v>64628.66</v>
      </c>
      <c r="P3331" s="113">
        <v>44000</v>
      </c>
      <c r="Q3331" s="113">
        <v>90170.25</v>
      </c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39285711.060000002</v>
      </c>
      <c r="E3332" s="24">
        <f t="shared" si="56"/>
        <v>36889261.390000001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>
        <v>7427135.6500000004</v>
      </c>
      <c r="K3332" s="32">
        <v>7220069.0800000001</v>
      </c>
      <c r="L3332" s="113">
        <v>6500368.25</v>
      </c>
      <c r="M3332" s="113">
        <v>5696892.8600000003</v>
      </c>
      <c r="N3332" s="31">
        <v>3806177.31</v>
      </c>
      <c r="O3332" s="32">
        <v>5781431.6399999997</v>
      </c>
      <c r="P3332" s="105">
        <v>5998180.0800000001</v>
      </c>
      <c r="Q3332" s="105">
        <v>5247791.21</v>
      </c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56"/>
        <v>9982360.1500000004</v>
      </c>
      <c r="E3333" s="24">
        <f t="shared" si="56"/>
        <v>10073944.670000002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>
        <v>1929958.3</v>
      </c>
      <c r="K3333" s="32">
        <v>1774601.31</v>
      </c>
      <c r="L3333" s="113">
        <v>1164679.7</v>
      </c>
      <c r="M3333" s="113">
        <v>1288815.48</v>
      </c>
      <c r="N3333" s="31">
        <v>1150316.45</v>
      </c>
      <c r="O3333" s="32">
        <v>2606596.25</v>
      </c>
      <c r="P3333" s="113">
        <v>1628181.25</v>
      </c>
      <c r="Q3333" s="113">
        <v>411277.97</v>
      </c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56"/>
        <v>681150</v>
      </c>
      <c r="E3335" s="24">
        <f t="shared" si="56"/>
        <v>734302.49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>
        <v>101413</v>
      </c>
      <c r="K3335" s="107">
        <v>175843.81</v>
      </c>
      <c r="L3335" s="105">
        <v>271365.40000000002</v>
      </c>
      <c r="M3335" s="105">
        <v>227802.92</v>
      </c>
      <c r="N3335" s="106">
        <v>34243.5</v>
      </c>
      <c r="O3335" s="107">
        <v>31219.58</v>
      </c>
      <c r="P3335" s="113">
        <v>127451.1</v>
      </c>
      <c r="Q3335" s="113">
        <v>97406.28</v>
      </c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56"/>
        <v>3376146</v>
      </c>
      <c r="E3336" s="24">
        <f t="shared" si="56"/>
        <v>3376146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>
        <v>747182</v>
      </c>
      <c r="K3336" s="32">
        <v>747182</v>
      </c>
      <c r="L3336" s="113">
        <v>297900</v>
      </c>
      <c r="M3336" s="113">
        <v>297900</v>
      </c>
      <c r="N3336" s="31">
        <v>746723</v>
      </c>
      <c r="O3336" s="32">
        <v>746723</v>
      </c>
      <c r="P3336" s="105">
        <v>534081</v>
      </c>
      <c r="Q3336" s="105">
        <v>534081</v>
      </c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56"/>
        <v>106625</v>
      </c>
      <c r="E3337" s="24">
        <f t="shared" si="56"/>
        <v>106625</v>
      </c>
      <c r="F3337" s="104"/>
      <c r="G3337" s="104"/>
      <c r="H3337" s="105"/>
      <c r="I3337" s="105"/>
      <c r="J3337" s="106"/>
      <c r="K3337" s="107"/>
      <c r="L3337" s="105"/>
      <c r="M3337" s="105"/>
      <c r="N3337" s="106">
        <v>73825</v>
      </c>
      <c r="O3337" s="107">
        <v>73825</v>
      </c>
      <c r="P3337" s="113">
        <v>32800</v>
      </c>
      <c r="Q3337" s="113">
        <v>32800</v>
      </c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56"/>
        <v>1281243.9900000002</v>
      </c>
      <c r="E3338" s="24">
        <f t="shared" si="56"/>
        <v>1256654.3399999999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>
        <v>417664.5</v>
      </c>
      <c r="K3338" s="32">
        <v>237638.22</v>
      </c>
      <c r="L3338" s="113">
        <v>198067.14</v>
      </c>
      <c r="M3338" s="113">
        <v>139141.67000000001</v>
      </c>
      <c r="N3338" s="31">
        <v>294389</v>
      </c>
      <c r="O3338" s="32">
        <v>266560.07</v>
      </c>
      <c r="P3338" s="105">
        <v>137216.6</v>
      </c>
      <c r="Q3338" s="105">
        <v>250489.62</v>
      </c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56"/>
        <v>18144</v>
      </c>
      <c r="E3339" s="24">
        <f t="shared" si="56"/>
        <v>18144</v>
      </c>
      <c r="F3339" s="104"/>
      <c r="G3339" s="104"/>
      <c r="H3339" s="113"/>
      <c r="I3339" s="113"/>
      <c r="J3339" s="31">
        <v>17544</v>
      </c>
      <c r="K3339" s="32">
        <v>17544</v>
      </c>
      <c r="L3339" s="113"/>
      <c r="M3339" s="113"/>
      <c r="N3339" s="31"/>
      <c r="O3339" s="32"/>
      <c r="P3339" s="113">
        <v>600</v>
      </c>
      <c r="Q3339" s="113">
        <v>600</v>
      </c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56"/>
        <v>384595</v>
      </c>
      <c r="E3340" s="24">
        <f t="shared" si="56"/>
        <v>384595</v>
      </c>
      <c r="F3340" s="104">
        <v>111225</v>
      </c>
      <c r="G3340" s="104">
        <v>111225</v>
      </c>
      <c r="H3340" s="113">
        <v>200</v>
      </c>
      <c r="I3340" s="113">
        <v>200</v>
      </c>
      <c r="J3340" s="31">
        <v>107695</v>
      </c>
      <c r="K3340" s="32">
        <v>107695</v>
      </c>
      <c r="L3340" s="113">
        <v>94515</v>
      </c>
      <c r="M3340" s="113">
        <v>94515</v>
      </c>
      <c r="N3340" s="31">
        <v>35920</v>
      </c>
      <c r="O3340" s="32">
        <v>35920</v>
      </c>
      <c r="P3340" s="113">
        <v>35040</v>
      </c>
      <c r="Q3340" s="113">
        <v>35040</v>
      </c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56"/>
        <v>287021.12</v>
      </c>
      <c r="E3341" s="24">
        <f t="shared" si="56"/>
        <v>278020.12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>
        <v>57795.12</v>
      </c>
      <c r="K3341" s="107">
        <v>62276.12</v>
      </c>
      <c r="L3341" s="105">
        <v>59297</v>
      </c>
      <c r="M3341" s="105">
        <v>53081</v>
      </c>
      <c r="N3341" s="106">
        <v>22545</v>
      </c>
      <c r="O3341" s="107">
        <v>18801</v>
      </c>
      <c r="P3341" s="113">
        <v>56188</v>
      </c>
      <c r="Q3341" s="113">
        <v>44461</v>
      </c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56"/>
        <v>94664</v>
      </c>
      <c r="E3342" s="24">
        <f t="shared" si="56"/>
        <v>94664</v>
      </c>
      <c r="F3342" s="104">
        <v>3600</v>
      </c>
      <c r="G3342" s="104">
        <v>3600</v>
      </c>
      <c r="H3342" s="113">
        <v>8000</v>
      </c>
      <c r="I3342" s="113">
        <v>8000</v>
      </c>
      <c r="J3342" s="31">
        <v>16000</v>
      </c>
      <c r="K3342" s="32">
        <v>16000</v>
      </c>
      <c r="L3342" s="113">
        <v>8000</v>
      </c>
      <c r="M3342" s="113">
        <v>8000</v>
      </c>
      <c r="N3342" s="31"/>
      <c r="O3342" s="32"/>
      <c r="P3342" s="105">
        <v>59064</v>
      </c>
      <c r="Q3342" s="105">
        <v>59064</v>
      </c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56"/>
        <v>412024.9</v>
      </c>
      <c r="E3343" s="24">
        <f t="shared" si="56"/>
        <v>682307.97000000009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>
        <v>36251.599999999999</v>
      </c>
      <c r="K3343" s="107">
        <v>71797</v>
      </c>
      <c r="L3343" s="105">
        <v>72802.8</v>
      </c>
      <c r="M3343" s="105">
        <v>148231.38</v>
      </c>
      <c r="N3343" s="106">
        <v>50728.7</v>
      </c>
      <c r="O3343" s="107">
        <v>8806.1</v>
      </c>
      <c r="P3343" s="113">
        <v>42489.7</v>
      </c>
      <c r="Q3343" s="113">
        <v>125286.3</v>
      </c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56"/>
        <v>3267013.76</v>
      </c>
      <c r="E3344" s="24">
        <f t="shared" si="56"/>
        <v>2872515.4899999998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>
        <v>965727.5</v>
      </c>
      <c r="K3344" s="107">
        <v>861242.32</v>
      </c>
      <c r="L3344" s="105">
        <v>350879.43</v>
      </c>
      <c r="M3344" s="105">
        <v>408909.41</v>
      </c>
      <c r="N3344" s="106">
        <v>752988.33</v>
      </c>
      <c r="O3344" s="107">
        <v>722908.61</v>
      </c>
      <c r="P3344" s="105">
        <v>698861.5</v>
      </c>
      <c r="Q3344" s="105">
        <v>614904.67000000004</v>
      </c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56"/>
        <v>1321346.06</v>
      </c>
      <c r="E3345" s="24">
        <f t="shared" si="56"/>
        <v>1321346.06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>
        <v>20952.75</v>
      </c>
      <c r="K3345" s="32">
        <v>20952.75</v>
      </c>
      <c r="L3345" s="113">
        <v>41974.53</v>
      </c>
      <c r="M3345" s="113">
        <v>41974.53</v>
      </c>
      <c r="N3345" s="31">
        <v>722041.75</v>
      </c>
      <c r="O3345" s="32">
        <v>722041.75</v>
      </c>
      <c r="P3345" s="105">
        <v>30414.55</v>
      </c>
      <c r="Q3345" s="105">
        <v>30414.55</v>
      </c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56"/>
        <v>170090</v>
      </c>
      <c r="E3346" s="24">
        <f t="shared" si="56"/>
        <v>170090</v>
      </c>
      <c r="F3346" s="104"/>
      <c r="G3346" s="104"/>
      <c r="H3346" s="105"/>
      <c r="I3346" s="105"/>
      <c r="J3346" s="106">
        <v>73000</v>
      </c>
      <c r="K3346" s="107">
        <v>73000</v>
      </c>
      <c r="L3346" s="105">
        <v>74930</v>
      </c>
      <c r="M3346" s="105">
        <v>74930</v>
      </c>
      <c r="N3346" s="106">
        <v>22160</v>
      </c>
      <c r="O3346" s="107">
        <v>22160</v>
      </c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56"/>
        <v>7200</v>
      </c>
      <c r="E3347" s="24">
        <f t="shared" si="56"/>
        <v>7200</v>
      </c>
      <c r="F3347" s="104">
        <v>1200</v>
      </c>
      <c r="G3347" s="104">
        <v>1200</v>
      </c>
      <c r="H3347" s="113">
        <v>1200</v>
      </c>
      <c r="I3347" s="113">
        <v>1200</v>
      </c>
      <c r="J3347" s="31">
        <v>3000</v>
      </c>
      <c r="K3347" s="32">
        <v>3000</v>
      </c>
      <c r="L3347" s="113">
        <v>1350</v>
      </c>
      <c r="M3347" s="113">
        <v>1350</v>
      </c>
      <c r="N3347" s="31">
        <v>225</v>
      </c>
      <c r="O3347" s="32">
        <v>225</v>
      </c>
      <c r="P3347" s="105">
        <v>225</v>
      </c>
      <c r="Q3347" s="105">
        <v>225</v>
      </c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1663514.5199999998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>
        <v>0</v>
      </c>
      <c r="K3356" s="32">
        <v>277252.42</v>
      </c>
      <c r="L3356" s="113">
        <v>0</v>
      </c>
      <c r="M3356" s="113">
        <v>277252.42</v>
      </c>
      <c r="N3356" s="31">
        <v>0</v>
      </c>
      <c r="O3356" s="32">
        <v>277252.42</v>
      </c>
      <c r="P3356" s="113">
        <v>0</v>
      </c>
      <c r="Q3356" s="113">
        <v>277252.42</v>
      </c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2559492.6800000002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>
        <v>0</v>
      </c>
      <c r="K3359" s="32">
        <v>426709.89</v>
      </c>
      <c r="L3359" s="113">
        <v>0</v>
      </c>
      <c r="M3359" s="113">
        <v>426709.89</v>
      </c>
      <c r="N3359" s="31">
        <v>0</v>
      </c>
      <c r="O3359" s="32">
        <v>426709.89</v>
      </c>
      <c r="P3359" s="113">
        <v>0</v>
      </c>
      <c r="Q3359" s="113">
        <v>425943.23</v>
      </c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>
        <v>0</v>
      </c>
      <c r="K3378" s="107">
        <v>0</v>
      </c>
      <c r="L3378" s="105">
        <v>0</v>
      </c>
      <c r="M3378" s="105">
        <v>0</v>
      </c>
      <c r="N3378" s="106">
        <v>0</v>
      </c>
      <c r="O3378" s="107">
        <v>0</v>
      </c>
      <c r="P3378" s="105">
        <v>0</v>
      </c>
      <c r="Q3378" s="105">
        <v>0</v>
      </c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188647.56</v>
      </c>
      <c r="F3379" s="104">
        <v>0</v>
      </c>
      <c r="G3379" s="104">
        <v>31441.26</v>
      </c>
      <c r="H3379" s="113">
        <v>0</v>
      </c>
      <c r="I3379" s="113">
        <v>31441.26</v>
      </c>
      <c r="J3379" s="31">
        <v>0</v>
      </c>
      <c r="K3379" s="32">
        <v>31441.26</v>
      </c>
      <c r="L3379" s="113">
        <v>0</v>
      </c>
      <c r="M3379" s="113">
        <v>31441.26</v>
      </c>
      <c r="N3379" s="31">
        <v>0</v>
      </c>
      <c r="O3379" s="32">
        <v>31441.26</v>
      </c>
      <c r="P3379" s="105">
        <v>0</v>
      </c>
      <c r="Q3379" s="105">
        <v>31441.26</v>
      </c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468667.68000000005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>
        <v>0</v>
      </c>
      <c r="K3381" s="107">
        <v>78111.28</v>
      </c>
      <c r="L3381" s="105">
        <v>0</v>
      </c>
      <c r="M3381" s="105">
        <v>78111.28</v>
      </c>
      <c r="N3381" s="106">
        <v>0</v>
      </c>
      <c r="O3381" s="107">
        <v>78111.28</v>
      </c>
      <c r="P3381" s="113">
        <v>0</v>
      </c>
      <c r="Q3381" s="113">
        <v>78111.28</v>
      </c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49482.960000000006</v>
      </c>
      <c r="F3382" s="104">
        <v>0</v>
      </c>
      <c r="G3382" s="104">
        <v>8247.16</v>
      </c>
      <c r="H3382" s="105">
        <v>0</v>
      </c>
      <c r="I3382" s="105">
        <v>8247.16</v>
      </c>
      <c r="J3382" s="106">
        <v>0</v>
      </c>
      <c r="K3382" s="107">
        <v>8247.16</v>
      </c>
      <c r="L3382" s="105">
        <v>0</v>
      </c>
      <c r="M3382" s="105">
        <v>8247.16</v>
      </c>
      <c r="N3382" s="106">
        <v>0</v>
      </c>
      <c r="O3382" s="107">
        <v>8247.16</v>
      </c>
      <c r="P3382" s="105">
        <v>0</v>
      </c>
      <c r="Q3382" s="105">
        <v>8247.16</v>
      </c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27359.939999999995</v>
      </c>
      <c r="F3383" s="104">
        <v>0</v>
      </c>
      <c r="G3383" s="104">
        <v>4559.99</v>
      </c>
      <c r="H3383" s="105">
        <v>0</v>
      </c>
      <c r="I3383" s="105">
        <v>4559.99</v>
      </c>
      <c r="J3383" s="106">
        <v>0</v>
      </c>
      <c r="K3383" s="107">
        <v>4559.99</v>
      </c>
      <c r="L3383" s="105">
        <v>0</v>
      </c>
      <c r="M3383" s="105">
        <v>4559.99</v>
      </c>
      <c r="N3383" s="106">
        <v>0</v>
      </c>
      <c r="O3383" s="107">
        <v>4559.99</v>
      </c>
      <c r="P3383" s="105">
        <v>0</v>
      </c>
      <c r="Q3383" s="105">
        <v>4559.99</v>
      </c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56"/>
        <v>4086890</v>
      </c>
      <c r="E3385" s="24">
        <f t="shared" si="56"/>
        <v>0</v>
      </c>
      <c r="F3385" s="104">
        <v>1039000</v>
      </c>
      <c r="G3385" s="104">
        <v>0</v>
      </c>
      <c r="H3385" s="113">
        <v>0</v>
      </c>
      <c r="I3385" s="113">
        <v>0</v>
      </c>
      <c r="J3385" s="31">
        <v>1040000</v>
      </c>
      <c r="K3385" s="32">
        <v>0</v>
      </c>
      <c r="L3385" s="113">
        <v>2007890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56"/>
        <v>1244000</v>
      </c>
      <c r="E3387" s="24">
        <f t="shared" si="56"/>
        <v>0</v>
      </c>
      <c r="F3387" s="104">
        <v>1000000</v>
      </c>
      <c r="G3387" s="104">
        <v>0</v>
      </c>
      <c r="H3387" s="113">
        <v>0</v>
      </c>
      <c r="I3387" s="113">
        <v>0</v>
      </c>
      <c r="J3387" s="31">
        <v>114000</v>
      </c>
      <c r="K3387" s="32">
        <v>0</v>
      </c>
      <c r="L3387" s="113">
        <v>130000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>
        <v>0</v>
      </c>
      <c r="K3389" s="32">
        <v>0</v>
      </c>
      <c r="L3389" s="113">
        <v>0</v>
      </c>
      <c r="M3389" s="113">
        <v>0</v>
      </c>
      <c r="N3389" s="31">
        <v>0</v>
      </c>
      <c r="O3389" s="32">
        <v>0</v>
      </c>
      <c r="P3389" s="113">
        <v>0</v>
      </c>
      <c r="Q3389" s="113">
        <v>0</v>
      </c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56"/>
        <v>21698980</v>
      </c>
      <c r="E3390" s="24">
        <f t="shared" si="56"/>
        <v>98589.8</v>
      </c>
      <c r="F3390" s="104">
        <v>0</v>
      </c>
      <c r="G3390" s="104">
        <v>0</v>
      </c>
      <c r="H3390" s="113">
        <v>19123555.5</v>
      </c>
      <c r="I3390" s="113">
        <v>0</v>
      </c>
      <c r="J3390" s="31">
        <v>0</v>
      </c>
      <c r="K3390" s="32">
        <v>0</v>
      </c>
      <c r="L3390" s="113">
        <v>2140595</v>
      </c>
      <c r="M3390" s="113">
        <v>98589.8</v>
      </c>
      <c r="N3390" s="31">
        <v>434829.5</v>
      </c>
      <c r="O3390" s="32">
        <v>0</v>
      </c>
      <c r="P3390" s="113">
        <v>0</v>
      </c>
      <c r="Q3390" s="113">
        <v>0</v>
      </c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56"/>
        <v>33651.5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>
        <v>33651.5</v>
      </c>
      <c r="Q3391" s="113">
        <v>0</v>
      </c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56"/>
        <v>70000</v>
      </c>
      <c r="E3392" s="24">
        <f t="shared" si="56"/>
        <v>0</v>
      </c>
      <c r="F3392" s="104">
        <v>70000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545154.24</v>
      </c>
      <c r="F3393" s="104">
        <v>0</v>
      </c>
      <c r="G3393" s="104">
        <v>90859.04</v>
      </c>
      <c r="H3393" s="113">
        <v>0</v>
      </c>
      <c r="I3393" s="113">
        <v>90859.04</v>
      </c>
      <c r="J3393" s="31">
        <v>0</v>
      </c>
      <c r="K3393" s="32">
        <v>90859.04</v>
      </c>
      <c r="L3393" s="113">
        <v>0</v>
      </c>
      <c r="M3393" s="113">
        <v>90859.04</v>
      </c>
      <c r="N3393" s="31">
        <v>0</v>
      </c>
      <c r="O3393" s="32">
        <v>90859.04</v>
      </c>
      <c r="P3393" s="113">
        <v>0</v>
      </c>
      <c r="Q3393" s="113">
        <v>90859.04</v>
      </c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2459059.71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>
        <v>0</v>
      </c>
      <c r="K3394" s="107">
        <v>407257.91</v>
      </c>
      <c r="L3394" s="105">
        <v>0</v>
      </c>
      <c r="M3394" s="105">
        <v>414584.2</v>
      </c>
      <c r="N3394" s="106">
        <v>0</v>
      </c>
      <c r="O3394" s="107">
        <v>414984.2</v>
      </c>
      <c r="P3394" s="113">
        <v>0</v>
      </c>
      <c r="Q3394" s="113">
        <v>414984.2</v>
      </c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1399.97</v>
      </c>
      <c r="E3396" s="24">
        <f t="shared" si="57"/>
        <v>435441.11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>
        <v>0</v>
      </c>
      <c r="K3396" s="32">
        <v>72763.34</v>
      </c>
      <c r="L3396" s="113">
        <v>0</v>
      </c>
      <c r="M3396" s="113">
        <v>74118.880000000005</v>
      </c>
      <c r="N3396" s="31">
        <v>0</v>
      </c>
      <c r="O3396" s="32">
        <v>74118.880000000005</v>
      </c>
      <c r="P3396" s="113">
        <v>0</v>
      </c>
      <c r="Q3396" s="113">
        <v>74118.880000000005</v>
      </c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312395.43</v>
      </c>
      <c r="F3397" s="104">
        <v>0</v>
      </c>
      <c r="G3397" s="104">
        <v>51889.98</v>
      </c>
      <c r="H3397" s="113">
        <v>0</v>
      </c>
      <c r="I3397" s="113">
        <v>52101.09</v>
      </c>
      <c r="J3397" s="31">
        <v>0</v>
      </c>
      <c r="K3397" s="32">
        <v>52101.09</v>
      </c>
      <c r="L3397" s="113">
        <v>0</v>
      </c>
      <c r="M3397" s="113">
        <v>52101.09</v>
      </c>
      <c r="N3397" s="31">
        <v>0</v>
      </c>
      <c r="O3397" s="32">
        <v>52101.09</v>
      </c>
      <c r="P3397" s="113">
        <v>0</v>
      </c>
      <c r="Q3397" s="113">
        <v>52101.09</v>
      </c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1566</v>
      </c>
      <c r="D3398" s="21">
        <f t="shared" si="57"/>
        <v>0</v>
      </c>
      <c r="E3398" s="24">
        <f t="shared" si="57"/>
        <v>35053.74</v>
      </c>
      <c r="F3398" s="104">
        <v>0</v>
      </c>
      <c r="G3398" s="104">
        <v>5842.29</v>
      </c>
      <c r="H3398" s="113">
        <v>0</v>
      </c>
      <c r="I3398" s="113">
        <v>5842.29</v>
      </c>
      <c r="J3398" s="31">
        <v>0</v>
      </c>
      <c r="K3398" s="32">
        <v>5842.29</v>
      </c>
      <c r="L3398" s="113">
        <v>0</v>
      </c>
      <c r="M3398" s="113">
        <v>5842.29</v>
      </c>
      <c r="N3398" s="31">
        <v>0</v>
      </c>
      <c r="O3398" s="32">
        <v>5842.29</v>
      </c>
      <c r="P3398" s="113">
        <v>0</v>
      </c>
      <c r="Q3398" s="113">
        <v>5842.29</v>
      </c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1567</v>
      </c>
      <c r="D3399" s="21">
        <f t="shared" si="57"/>
        <v>0</v>
      </c>
      <c r="E3399" s="24">
        <f t="shared" si="57"/>
        <v>2145876.2999999998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>
        <v>0</v>
      </c>
      <c r="K3399" s="32">
        <v>263749.07</v>
      </c>
      <c r="L3399" s="113">
        <v>0</v>
      </c>
      <c r="M3399" s="113">
        <v>689855.34</v>
      </c>
      <c r="N3399" s="31">
        <v>0</v>
      </c>
      <c r="O3399" s="32">
        <v>282912.95</v>
      </c>
      <c r="P3399" s="113">
        <v>0</v>
      </c>
      <c r="Q3399" s="113">
        <v>283620.33</v>
      </c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53216.44</v>
      </c>
      <c r="F3400" s="104">
        <v>0</v>
      </c>
      <c r="G3400" s="104">
        <v>8838.25</v>
      </c>
      <c r="H3400" s="113">
        <v>0</v>
      </c>
      <c r="I3400" s="113">
        <v>8838.25</v>
      </c>
      <c r="J3400" s="31">
        <v>0</v>
      </c>
      <c r="K3400" s="32">
        <v>8838.25</v>
      </c>
      <c r="L3400" s="113">
        <v>0</v>
      </c>
      <c r="M3400" s="113">
        <v>8838.25</v>
      </c>
      <c r="N3400" s="31">
        <v>0</v>
      </c>
      <c r="O3400" s="32">
        <v>8838.25</v>
      </c>
      <c r="P3400" s="113">
        <v>0</v>
      </c>
      <c r="Q3400" s="113">
        <v>9025.19</v>
      </c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131992.78</v>
      </c>
      <c r="F3401" s="104">
        <v>0</v>
      </c>
      <c r="G3401" s="104">
        <v>21674.73</v>
      </c>
      <c r="H3401" s="113">
        <v>0</v>
      </c>
      <c r="I3401" s="113">
        <v>22063.61</v>
      </c>
      <c r="J3401" s="31">
        <v>0</v>
      </c>
      <c r="K3401" s="32">
        <v>22063.61</v>
      </c>
      <c r="L3401" s="113">
        <v>0</v>
      </c>
      <c r="M3401" s="113">
        <v>22063.61</v>
      </c>
      <c r="N3401" s="31">
        <v>0</v>
      </c>
      <c r="O3401" s="32">
        <v>22063.61</v>
      </c>
      <c r="P3401" s="113">
        <v>0</v>
      </c>
      <c r="Q3401" s="113">
        <v>22063.61</v>
      </c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2765211.36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>
        <v>0</v>
      </c>
      <c r="K3406" s="32">
        <v>460868.56</v>
      </c>
      <c r="L3406" s="113">
        <v>0</v>
      </c>
      <c r="M3406" s="113">
        <v>460868.56</v>
      </c>
      <c r="N3406" s="31">
        <v>0</v>
      </c>
      <c r="O3406" s="32">
        <v>460868.56</v>
      </c>
      <c r="P3406" s="113">
        <v>0</v>
      </c>
      <c r="Q3406" s="113">
        <v>460868.56</v>
      </c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194499.9</v>
      </c>
      <c r="F3409" s="104">
        <v>0</v>
      </c>
      <c r="G3409" s="104">
        <v>32416.65</v>
      </c>
      <c r="H3409" s="113">
        <v>0</v>
      </c>
      <c r="I3409" s="113">
        <v>32416.65</v>
      </c>
      <c r="J3409" s="31">
        <v>0</v>
      </c>
      <c r="K3409" s="32">
        <v>32416.65</v>
      </c>
      <c r="L3409" s="113">
        <v>0</v>
      </c>
      <c r="M3409" s="113">
        <v>32416.65</v>
      </c>
      <c r="N3409" s="31">
        <v>0</v>
      </c>
      <c r="O3409" s="32">
        <v>32416.65</v>
      </c>
      <c r="P3409" s="113">
        <v>0</v>
      </c>
      <c r="Q3409" s="113">
        <v>32416.65</v>
      </c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57"/>
        <v>1220000</v>
      </c>
      <c r="E3422" s="24">
        <f t="shared" si="57"/>
        <v>0</v>
      </c>
      <c r="F3422" s="104">
        <v>0</v>
      </c>
      <c r="G3422" s="104">
        <v>0</v>
      </c>
      <c r="H3422" s="105">
        <v>1170000</v>
      </c>
      <c r="I3422" s="105">
        <v>0</v>
      </c>
      <c r="J3422" s="106">
        <v>0</v>
      </c>
      <c r="K3422" s="107">
        <v>0</v>
      </c>
      <c r="L3422" s="105">
        <v>50000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6533109.9399999995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>
        <v>0</v>
      </c>
      <c r="K3424" s="32">
        <v>1091823.8799999999</v>
      </c>
      <c r="L3424" s="113">
        <v>0</v>
      </c>
      <c r="M3424" s="113">
        <v>1091823.8799999999</v>
      </c>
      <c r="N3424" s="31">
        <v>0</v>
      </c>
      <c r="O3424" s="32">
        <v>1092657.2</v>
      </c>
      <c r="P3424" s="113">
        <v>0</v>
      </c>
      <c r="Q3424" s="113">
        <v>1092657.2</v>
      </c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1568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1569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1570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1571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57"/>
        <v>1831700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>
        <v>1364700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450000</v>
      </c>
      <c r="Q3446" s="113">
        <v>0</v>
      </c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57"/>
        <v>808565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808565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57"/>
        <v>15623373.800000001</v>
      </c>
      <c r="E3452" s="24">
        <f t="shared" si="57"/>
        <v>0</v>
      </c>
      <c r="F3452" s="104">
        <v>0</v>
      </c>
      <c r="G3452" s="104">
        <v>0</v>
      </c>
      <c r="H3452" s="113">
        <v>811000</v>
      </c>
      <c r="I3452" s="113">
        <v>0</v>
      </c>
      <c r="J3452" s="31">
        <v>42500</v>
      </c>
      <c r="K3452" s="32">
        <v>0</v>
      </c>
      <c r="L3452" s="113">
        <v>2944900</v>
      </c>
      <c r="M3452" s="113">
        <v>0</v>
      </c>
      <c r="N3452" s="31">
        <v>3874473.8</v>
      </c>
      <c r="O3452" s="32">
        <v>0</v>
      </c>
      <c r="P3452" s="113">
        <v>7950500</v>
      </c>
      <c r="Q3452" s="113">
        <v>0</v>
      </c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57"/>
        <v>322754.8</v>
      </c>
      <c r="E3453" s="24">
        <f t="shared" si="57"/>
        <v>0</v>
      </c>
      <c r="F3453" s="104">
        <v>0</v>
      </c>
      <c r="G3453" s="104">
        <v>0</v>
      </c>
      <c r="H3453" s="113">
        <v>93999.5</v>
      </c>
      <c r="I3453" s="113">
        <v>0</v>
      </c>
      <c r="J3453" s="31">
        <v>38520</v>
      </c>
      <c r="K3453" s="32">
        <v>0</v>
      </c>
      <c r="L3453" s="113">
        <v>0</v>
      </c>
      <c r="M3453" s="113">
        <v>0</v>
      </c>
      <c r="N3453" s="31">
        <v>89548.3</v>
      </c>
      <c r="O3453" s="32">
        <v>0</v>
      </c>
      <c r="P3453" s="113">
        <v>100687</v>
      </c>
      <c r="Q3453" s="113">
        <v>0</v>
      </c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57"/>
        <v>71500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19500</v>
      </c>
      <c r="M3454" s="105">
        <v>0</v>
      </c>
      <c r="N3454" s="106">
        <v>52000</v>
      </c>
      <c r="O3454" s="107">
        <v>0</v>
      </c>
      <c r="P3454" s="113">
        <v>0</v>
      </c>
      <c r="Q3454" s="113">
        <v>0</v>
      </c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1501438.5699999998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>
        <v>0</v>
      </c>
      <c r="K3456" s="32">
        <v>246169.95</v>
      </c>
      <c r="L3456" s="113">
        <v>0</v>
      </c>
      <c r="M3456" s="113">
        <v>284078.2</v>
      </c>
      <c r="N3456" s="31">
        <v>0</v>
      </c>
      <c r="O3456" s="32">
        <v>234078.25</v>
      </c>
      <c r="P3456" s="105">
        <v>0</v>
      </c>
      <c r="Q3456" s="105">
        <v>245716.67</v>
      </c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57"/>
        <v>33166.65</v>
      </c>
      <c r="E3457" s="24">
        <f t="shared" si="57"/>
        <v>180167.13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>
        <v>0</v>
      </c>
      <c r="K3457" s="32">
        <v>24500.080000000002</v>
      </c>
      <c r="L3457" s="113">
        <v>0</v>
      </c>
      <c r="M3457" s="113">
        <v>24500.080000000002</v>
      </c>
      <c r="N3457" s="31">
        <v>0</v>
      </c>
      <c r="O3457" s="32">
        <v>24500.080000000002</v>
      </c>
      <c r="P3457" s="113">
        <v>0</v>
      </c>
      <c r="Q3457" s="113">
        <v>24500.080000000002</v>
      </c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57"/>
        <v>1983.24</v>
      </c>
      <c r="E3458" s="24">
        <f t="shared" si="57"/>
        <v>255782.74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>
        <v>0</v>
      </c>
      <c r="K3458" s="32">
        <v>46516.94</v>
      </c>
      <c r="L3458" s="113">
        <v>0</v>
      </c>
      <c r="M3458" s="113">
        <v>46516.94</v>
      </c>
      <c r="N3458" s="31">
        <v>0</v>
      </c>
      <c r="O3458" s="32">
        <v>46516.94</v>
      </c>
      <c r="P3458" s="113">
        <v>0</v>
      </c>
      <c r="Q3458" s="113">
        <v>46516.94</v>
      </c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si="57"/>
        <v>1377.72</v>
      </c>
      <c r="E3459" s="24">
        <f t="shared" si="57"/>
        <v>14062.57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>
        <v>0</v>
      </c>
      <c r="K3459" s="107">
        <v>2691.83</v>
      </c>
      <c r="L3459" s="105">
        <v>0</v>
      </c>
      <c r="M3459" s="105">
        <v>2691.83</v>
      </c>
      <c r="N3459" s="106">
        <v>0</v>
      </c>
      <c r="O3459" s="107">
        <v>2691.83</v>
      </c>
      <c r="P3459" s="113">
        <v>0</v>
      </c>
      <c r="Q3459" s="113">
        <v>2691.83</v>
      </c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17106</v>
      </c>
      <c r="F3460" s="104">
        <v>0</v>
      </c>
      <c r="G3460" s="104">
        <v>2851</v>
      </c>
      <c r="H3460" s="113">
        <v>0</v>
      </c>
      <c r="I3460" s="113">
        <v>2851</v>
      </c>
      <c r="J3460" s="31">
        <v>0</v>
      </c>
      <c r="K3460" s="32">
        <v>2851</v>
      </c>
      <c r="L3460" s="113">
        <v>0</v>
      </c>
      <c r="M3460" s="113">
        <v>2851</v>
      </c>
      <c r="N3460" s="31">
        <v>0</v>
      </c>
      <c r="O3460" s="32">
        <v>2851</v>
      </c>
      <c r="P3460" s="105">
        <v>0</v>
      </c>
      <c r="Q3460" s="105">
        <v>2851</v>
      </c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70665.48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>
        <v>0</v>
      </c>
      <c r="K3461" s="107">
        <v>11777.58</v>
      </c>
      <c r="L3461" s="105">
        <v>0</v>
      </c>
      <c r="M3461" s="105">
        <v>11777.58</v>
      </c>
      <c r="N3461" s="106">
        <v>0</v>
      </c>
      <c r="O3461" s="107">
        <v>11777.58</v>
      </c>
      <c r="P3461" s="113">
        <v>0</v>
      </c>
      <c r="Q3461" s="113">
        <v>11777.58</v>
      </c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58"/>
        <v>61430.47</v>
      </c>
      <c r="E3462" s="24">
        <f t="shared" si="58"/>
        <v>11425321.75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>
        <v>0</v>
      </c>
      <c r="K3462" s="32">
        <v>1857387.42</v>
      </c>
      <c r="L3462" s="113">
        <v>0</v>
      </c>
      <c r="M3462" s="113">
        <v>1857013.1</v>
      </c>
      <c r="N3462" s="31">
        <v>0</v>
      </c>
      <c r="O3462" s="32">
        <v>1898200.9</v>
      </c>
      <c r="P3462" s="105">
        <v>0</v>
      </c>
      <c r="Q3462" s="105">
        <v>1963713.16</v>
      </c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859143.78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>
        <v>0</v>
      </c>
      <c r="K3463" s="32">
        <v>141014.97</v>
      </c>
      <c r="L3463" s="113">
        <v>0</v>
      </c>
      <c r="M3463" s="113">
        <v>143333.19</v>
      </c>
      <c r="N3463" s="31">
        <v>0</v>
      </c>
      <c r="O3463" s="32">
        <v>144141.34</v>
      </c>
      <c r="P3463" s="113">
        <v>0</v>
      </c>
      <c r="Q3463" s="113">
        <v>142171.37</v>
      </c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100935.69</v>
      </c>
      <c r="F3464" s="104">
        <v>0</v>
      </c>
      <c r="G3464" s="104">
        <v>16246.69</v>
      </c>
      <c r="H3464" s="113">
        <v>0</v>
      </c>
      <c r="I3464" s="113">
        <v>16246.69</v>
      </c>
      <c r="J3464" s="31">
        <v>0</v>
      </c>
      <c r="K3464" s="32">
        <v>16246.69</v>
      </c>
      <c r="L3464" s="113">
        <v>0</v>
      </c>
      <c r="M3464" s="113">
        <v>16074.5</v>
      </c>
      <c r="N3464" s="31">
        <v>0</v>
      </c>
      <c r="O3464" s="32">
        <v>18060.560000000001</v>
      </c>
      <c r="P3464" s="113">
        <v>0</v>
      </c>
      <c r="Q3464" s="113">
        <v>18060.560000000001</v>
      </c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17939.579999999998</v>
      </c>
      <c r="F3465" s="104">
        <v>0</v>
      </c>
      <c r="G3465" s="104">
        <v>2989.93</v>
      </c>
      <c r="H3465" s="113">
        <v>0</v>
      </c>
      <c r="I3465" s="113">
        <v>2989.93</v>
      </c>
      <c r="J3465" s="31">
        <v>0</v>
      </c>
      <c r="K3465" s="32">
        <v>2989.93</v>
      </c>
      <c r="L3465" s="113">
        <v>0</v>
      </c>
      <c r="M3465" s="113">
        <v>2989.93</v>
      </c>
      <c r="N3465" s="31">
        <v>0</v>
      </c>
      <c r="O3465" s="32">
        <v>2989.93</v>
      </c>
      <c r="P3465" s="113">
        <v>0</v>
      </c>
      <c r="Q3465" s="113">
        <v>2989.93</v>
      </c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108332.97</v>
      </c>
      <c r="F3470" s="104"/>
      <c r="G3470" s="104"/>
      <c r="H3470" s="105">
        <v>0</v>
      </c>
      <c r="I3470" s="105">
        <v>15833.28</v>
      </c>
      <c r="J3470" s="106">
        <v>0</v>
      </c>
      <c r="K3470" s="107">
        <v>0</v>
      </c>
      <c r="L3470" s="105">
        <v>0</v>
      </c>
      <c r="M3470" s="105">
        <v>0</v>
      </c>
      <c r="N3470" s="106">
        <v>0</v>
      </c>
      <c r="O3470" s="107">
        <v>76666.41</v>
      </c>
      <c r="P3470" s="113">
        <v>0</v>
      </c>
      <c r="Q3470" s="113">
        <v>15833.28</v>
      </c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58"/>
        <v>47975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47975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58"/>
        <v>44999.9</v>
      </c>
      <c r="E3473" s="24">
        <f t="shared" si="58"/>
        <v>133296.45000000001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>
        <v>0</v>
      </c>
      <c r="K3473" s="107">
        <v>15299.19</v>
      </c>
      <c r="L3473" s="105">
        <v>29166.62</v>
      </c>
      <c r="M3473" s="105">
        <v>15299.19</v>
      </c>
      <c r="N3473" s="106">
        <v>0</v>
      </c>
      <c r="O3473" s="107">
        <v>15299.19</v>
      </c>
      <c r="P3473" s="105">
        <v>0</v>
      </c>
      <c r="Q3473" s="105">
        <v>15299.19</v>
      </c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58"/>
        <v>17651390</v>
      </c>
      <c r="E3477" s="24">
        <f t="shared" si="58"/>
        <v>20439890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>
        <v>369978</v>
      </c>
      <c r="K3477" s="32">
        <v>0</v>
      </c>
      <c r="L3477" s="113">
        <v>1109934</v>
      </c>
      <c r="M3477" s="113">
        <v>1849890</v>
      </c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1572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1666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1667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1573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1668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1574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1575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1576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1577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58"/>
        <v>37049537.079999998</v>
      </c>
      <c r="E3498" s="24">
        <f t="shared" si="58"/>
        <v>28720891.129999999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>
        <v>8282248.5199999996</v>
      </c>
      <c r="K3498" s="32">
        <v>5139867.0999999996</v>
      </c>
      <c r="L3498" s="113">
        <v>4378341.93</v>
      </c>
      <c r="M3498" s="113">
        <v>5227806.2699999996</v>
      </c>
      <c r="N3498" s="31">
        <v>3919476.35</v>
      </c>
      <c r="O3498" s="32">
        <v>3474346.28</v>
      </c>
      <c r="P3498" s="113">
        <v>3823732.34</v>
      </c>
      <c r="Q3498" s="113">
        <v>4836073.45</v>
      </c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58"/>
        <v>40297081.68</v>
      </c>
      <c r="E3499" s="24">
        <f t="shared" si="58"/>
        <v>38519090.560000002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>
        <v>10136347.01</v>
      </c>
      <c r="K3499" s="32">
        <v>7317849.6500000004</v>
      </c>
      <c r="L3499" s="113">
        <v>6718463.8200000003</v>
      </c>
      <c r="M3499" s="113">
        <v>6390523.25</v>
      </c>
      <c r="N3499" s="31">
        <v>2204573.9</v>
      </c>
      <c r="O3499" s="32">
        <v>3696331.31</v>
      </c>
      <c r="P3499" s="113">
        <v>5926756.7599999998</v>
      </c>
      <c r="Q3499" s="113">
        <v>5888649.0800000001</v>
      </c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58"/>
        <v>8793436</v>
      </c>
      <c r="E3500" s="24">
        <f t="shared" si="58"/>
        <v>9982360.1500000004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>
        <v>1916042.25</v>
      </c>
      <c r="K3500" s="32">
        <v>1929958.3</v>
      </c>
      <c r="L3500" s="113">
        <v>1460317.5</v>
      </c>
      <c r="M3500" s="113">
        <v>1164679.7</v>
      </c>
      <c r="N3500" s="31">
        <v>547840</v>
      </c>
      <c r="O3500" s="32">
        <v>1150316.45</v>
      </c>
      <c r="P3500" s="113">
        <v>1275415.45</v>
      </c>
      <c r="Q3500" s="113">
        <v>1628181.25</v>
      </c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58"/>
        <v>13186375.540000001</v>
      </c>
      <c r="E3501" s="24">
        <f t="shared" si="58"/>
        <v>10713629.5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>
        <v>2290361.31</v>
      </c>
      <c r="K3501" s="32">
        <v>2452505.4700000002</v>
      </c>
      <c r="L3501" s="113">
        <v>2091332.01</v>
      </c>
      <c r="M3501" s="113">
        <v>1198365.8999999999</v>
      </c>
      <c r="N3501" s="31">
        <v>1564343.3</v>
      </c>
      <c r="O3501" s="32">
        <v>2724827.05</v>
      </c>
      <c r="P3501" s="113">
        <v>1390024.1</v>
      </c>
      <c r="Q3501" s="113">
        <v>1625271.75</v>
      </c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58"/>
        <v>26690734.010000005</v>
      </c>
      <c r="E3502" s="24">
        <f t="shared" si="58"/>
        <v>33854282.530000001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>
        <v>5097394.51</v>
      </c>
      <c r="K3502" s="32">
        <v>3753231.88</v>
      </c>
      <c r="L3502" s="113">
        <v>4213332.67</v>
      </c>
      <c r="M3502" s="113">
        <v>5003584.95</v>
      </c>
      <c r="N3502" s="31">
        <v>3077670.89</v>
      </c>
      <c r="O3502" s="32">
        <v>2116547.7599999998</v>
      </c>
      <c r="P3502" s="113">
        <v>1142317.5</v>
      </c>
      <c r="Q3502" s="113">
        <v>1722230.85</v>
      </c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58"/>
        <v>14532387.060000002</v>
      </c>
      <c r="E3503" s="24">
        <f t="shared" si="58"/>
        <v>12344105.59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>
        <v>5568532.6299999999</v>
      </c>
      <c r="K3503" s="32">
        <v>365965.63</v>
      </c>
      <c r="L3503" s="113">
        <v>3443481.5</v>
      </c>
      <c r="M3503" s="113">
        <v>3014785.5</v>
      </c>
      <c r="N3503" s="31">
        <v>207846.8</v>
      </c>
      <c r="O3503" s="32">
        <v>1999760.1</v>
      </c>
      <c r="P3503" s="113">
        <v>1948923.8</v>
      </c>
      <c r="Q3503" s="113">
        <v>1736142.26</v>
      </c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1701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58"/>
        <v>8612515.8000000007</v>
      </c>
      <c r="E3504" s="24">
        <f t="shared" si="58"/>
        <v>6802036.5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>
        <v>3165900</v>
      </c>
      <c r="K3504" s="107">
        <v>1154000</v>
      </c>
      <c r="L3504" s="105">
        <v>1748589.8</v>
      </c>
      <c r="M3504" s="105">
        <v>2428595</v>
      </c>
      <c r="N3504" s="106">
        <v>400000</v>
      </c>
      <c r="O3504" s="107">
        <v>434829.5</v>
      </c>
      <c r="P3504" s="113">
        <v>0</v>
      </c>
      <c r="Q3504" s="113">
        <v>33651.5</v>
      </c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1701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58"/>
        <v>468524</v>
      </c>
      <c r="E3507" s="24">
        <f t="shared" si="58"/>
        <v>428380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>
        <v>113600</v>
      </c>
      <c r="K3507" s="107">
        <v>45500</v>
      </c>
      <c r="L3507" s="105">
        <v>132000</v>
      </c>
      <c r="M3507" s="105">
        <v>16880</v>
      </c>
      <c r="N3507" s="106">
        <v>103000</v>
      </c>
      <c r="O3507" s="107">
        <v>145500</v>
      </c>
      <c r="P3507" s="105">
        <v>0</v>
      </c>
      <c r="Q3507" s="105">
        <v>44000</v>
      </c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58"/>
        <v>814390.60000000009</v>
      </c>
      <c r="E3508" s="24">
        <f t="shared" si="58"/>
        <v>644652.19999999995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>
        <v>279765</v>
      </c>
      <c r="K3508" s="32">
        <v>97228</v>
      </c>
      <c r="L3508" s="113">
        <v>106326.8</v>
      </c>
      <c r="M3508" s="113">
        <v>264456.59999999998</v>
      </c>
      <c r="N3508" s="31">
        <v>15080</v>
      </c>
      <c r="O3508" s="32">
        <v>34243.5</v>
      </c>
      <c r="P3508" s="105">
        <v>118666</v>
      </c>
      <c r="Q3508" s="105">
        <v>127451.1</v>
      </c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1578</v>
      </c>
      <c r="D3511" s="21">
        <f t="shared" si="58"/>
        <v>2526990</v>
      </c>
      <c r="E3511" s="24">
        <f t="shared" si="58"/>
        <v>3560210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>
        <v>1176790</v>
      </c>
      <c r="K3511" s="32">
        <v>735722.5</v>
      </c>
      <c r="L3511" s="113">
        <v>0</v>
      </c>
      <c r="M3511" s="113">
        <v>0</v>
      </c>
      <c r="N3511" s="31">
        <v>19200</v>
      </c>
      <c r="O3511" s="32">
        <v>1127500</v>
      </c>
      <c r="P3511" s="113">
        <v>706940</v>
      </c>
      <c r="Q3511" s="113">
        <v>0</v>
      </c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1579</v>
      </c>
      <c r="D3512" s="21">
        <f t="shared" si="58"/>
        <v>3799980</v>
      </c>
      <c r="E3512" s="24">
        <f t="shared" si="58"/>
        <v>2530540</v>
      </c>
      <c r="F3512" s="104">
        <v>1242600</v>
      </c>
      <c r="G3512" s="104">
        <v>0</v>
      </c>
      <c r="H3512" s="113">
        <v>0</v>
      </c>
      <c r="I3512" s="113">
        <v>974420</v>
      </c>
      <c r="J3512" s="31">
        <v>1100240</v>
      </c>
      <c r="K3512" s="32">
        <v>202500</v>
      </c>
      <c r="L3512" s="113">
        <v>0</v>
      </c>
      <c r="M3512" s="113">
        <v>1085620</v>
      </c>
      <c r="N3512" s="31">
        <v>1457140</v>
      </c>
      <c r="O3512" s="32">
        <v>177500</v>
      </c>
      <c r="P3512" s="113">
        <v>0</v>
      </c>
      <c r="Q3512" s="113">
        <v>90500</v>
      </c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1580</v>
      </c>
      <c r="C3515" s="112" t="s">
        <v>1581</v>
      </c>
      <c r="D3515" s="21">
        <f t="shared" si="58"/>
        <v>0</v>
      </c>
      <c r="E3515" s="24">
        <f t="shared" si="58"/>
        <v>1000000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0</v>
      </c>
      <c r="Q3515" s="113">
        <v>1000000</v>
      </c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58"/>
        <v>7456188.2699999996</v>
      </c>
      <c r="E3516" s="24">
        <f t="shared" si="58"/>
        <v>9884122.6400000006</v>
      </c>
      <c r="F3516" s="104">
        <v>0</v>
      </c>
      <c r="G3516" s="104">
        <v>0</v>
      </c>
      <c r="H3516" s="113">
        <v>1925938.27</v>
      </c>
      <c r="I3516" s="113">
        <v>0</v>
      </c>
      <c r="J3516" s="31">
        <v>2034700</v>
      </c>
      <c r="K3516" s="32">
        <v>2034700</v>
      </c>
      <c r="L3516" s="113"/>
      <c r="M3516" s="113"/>
      <c r="N3516" s="31">
        <v>0</v>
      </c>
      <c r="O3516" s="32">
        <v>1995550</v>
      </c>
      <c r="P3516" s="113">
        <v>3495550</v>
      </c>
      <c r="Q3516" s="113">
        <v>5853872.6399999997</v>
      </c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815561</v>
      </c>
      <c r="F3517" s="104">
        <v>0</v>
      </c>
      <c r="G3517" s="104">
        <v>234510.75</v>
      </c>
      <c r="H3517" s="113">
        <v>0</v>
      </c>
      <c r="I3517" s="113">
        <v>103072</v>
      </c>
      <c r="J3517" s="31">
        <v>0</v>
      </c>
      <c r="K3517" s="32">
        <v>117427.75</v>
      </c>
      <c r="L3517" s="113">
        <v>0</v>
      </c>
      <c r="M3517" s="113">
        <v>11070.75</v>
      </c>
      <c r="N3517" s="31">
        <v>0</v>
      </c>
      <c r="O3517" s="32">
        <v>243170.5</v>
      </c>
      <c r="P3517" s="113">
        <v>0</v>
      </c>
      <c r="Q3517" s="113">
        <v>106309.25</v>
      </c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1582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58"/>
        <v>1358833.75</v>
      </c>
      <c r="E3520" s="24">
        <f t="shared" si="58"/>
        <v>1727900.75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>
        <v>479992.25</v>
      </c>
      <c r="K3520" s="107">
        <v>15576</v>
      </c>
      <c r="L3520" s="105">
        <v>62395.25</v>
      </c>
      <c r="M3520" s="105">
        <v>78604.25</v>
      </c>
      <c r="N3520" s="106">
        <v>15929</v>
      </c>
      <c r="O3520" s="107">
        <v>936296.5</v>
      </c>
      <c r="P3520" s="105">
        <v>712446.75</v>
      </c>
      <c r="Q3520" s="105">
        <v>194507.5</v>
      </c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1583</v>
      </c>
      <c r="D3521" s="21">
        <f t="shared" si="58"/>
        <v>125</v>
      </c>
      <c r="E3521" s="24">
        <f t="shared" si="58"/>
        <v>125</v>
      </c>
      <c r="F3521" s="104"/>
      <c r="G3521" s="104"/>
      <c r="H3521" s="105"/>
      <c r="I3521" s="105"/>
      <c r="J3521" s="106"/>
      <c r="K3521" s="107"/>
      <c r="L3521" s="105">
        <v>125</v>
      </c>
      <c r="M3521" s="105">
        <v>125</v>
      </c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1584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si="58"/>
        <v>15269</v>
      </c>
      <c r="E3523" s="24">
        <f t="shared" si="58"/>
        <v>17718</v>
      </c>
      <c r="F3523" s="104">
        <v>2085</v>
      </c>
      <c r="G3523" s="104">
        <v>0</v>
      </c>
      <c r="H3523" s="113">
        <v>0</v>
      </c>
      <c r="I3523" s="113">
        <v>0</v>
      </c>
      <c r="J3523" s="31">
        <v>0</v>
      </c>
      <c r="K3523" s="32">
        <v>4534</v>
      </c>
      <c r="L3523" s="113">
        <v>0</v>
      </c>
      <c r="M3523" s="113">
        <v>13184</v>
      </c>
      <c r="N3523" s="31">
        <v>13184</v>
      </c>
      <c r="O3523" s="32">
        <v>0</v>
      </c>
      <c r="P3523" s="113">
        <v>0</v>
      </c>
      <c r="Q3523" s="113">
        <v>0</v>
      </c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59"/>
        <v>1629090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>
        <v>894290</v>
      </c>
      <c r="K3529" s="32">
        <v>0</v>
      </c>
      <c r="L3529" s="113">
        <v>0</v>
      </c>
      <c r="M3529" s="113">
        <v>0</v>
      </c>
      <c r="N3529" s="31">
        <v>0</v>
      </c>
      <c r="O3529" s="32">
        <v>0</v>
      </c>
      <c r="P3529" s="105">
        <v>314500</v>
      </c>
      <c r="Q3529" s="105">
        <v>0</v>
      </c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59"/>
        <v>9209075.8100000005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>
        <v>9010000</v>
      </c>
      <c r="K3530" s="32">
        <v>0</v>
      </c>
      <c r="L3530" s="113">
        <v>0</v>
      </c>
      <c r="M3530" s="113">
        <v>0</v>
      </c>
      <c r="N3530" s="31">
        <v>0</v>
      </c>
      <c r="O3530" s="32">
        <v>0</v>
      </c>
      <c r="P3530" s="113">
        <v>0</v>
      </c>
      <c r="Q3530" s="113">
        <v>0</v>
      </c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59"/>
        <v>9247914.75</v>
      </c>
      <c r="E3531" s="24">
        <f t="shared" si="59"/>
        <v>9901877.75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>
        <v>957046</v>
      </c>
      <c r="K3531" s="107">
        <v>2774328</v>
      </c>
      <c r="L3531" s="105">
        <v>4633108</v>
      </c>
      <c r="M3531" s="105">
        <v>1387736</v>
      </c>
      <c r="N3531" s="106">
        <v>960606</v>
      </c>
      <c r="O3531" s="107">
        <v>20891</v>
      </c>
      <c r="P3531" s="113">
        <v>1552407.75</v>
      </c>
      <c r="Q3531" s="113">
        <v>2038092.75</v>
      </c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1585</v>
      </c>
      <c r="D3537" s="21">
        <f t="shared" si="59"/>
        <v>11345000</v>
      </c>
      <c r="E3537" s="24">
        <f t="shared" si="59"/>
        <v>11340000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>
        <v>1890000</v>
      </c>
      <c r="K3537" s="107">
        <v>1890000</v>
      </c>
      <c r="L3537" s="105">
        <v>1890000</v>
      </c>
      <c r="M3537" s="105">
        <v>1890000</v>
      </c>
      <c r="N3537" s="106">
        <v>1890000</v>
      </c>
      <c r="O3537" s="107">
        <v>1890000</v>
      </c>
      <c r="P3537" s="113">
        <v>1890000</v>
      </c>
      <c r="Q3537" s="113">
        <v>1890000</v>
      </c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59"/>
        <v>900000</v>
      </c>
      <c r="E3538" s="24">
        <f t="shared" si="59"/>
        <v>900000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>
        <v>150000</v>
      </c>
      <c r="K3538" s="32">
        <v>150000</v>
      </c>
      <c r="L3538" s="113">
        <v>150000</v>
      </c>
      <c r="M3538" s="113">
        <v>150000</v>
      </c>
      <c r="N3538" s="31">
        <v>150000</v>
      </c>
      <c r="O3538" s="32">
        <v>150000</v>
      </c>
      <c r="P3538" s="105">
        <v>150000</v>
      </c>
      <c r="Q3538" s="105">
        <v>150000</v>
      </c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1586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59"/>
        <v>2264800</v>
      </c>
      <c r="E3541" s="24">
        <f t="shared" si="59"/>
        <v>2223600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>
        <v>341200</v>
      </c>
      <c r="K3541" s="107">
        <v>300000</v>
      </c>
      <c r="L3541" s="105">
        <v>300000</v>
      </c>
      <c r="M3541" s="105">
        <v>300000</v>
      </c>
      <c r="N3541" s="106">
        <v>300000</v>
      </c>
      <c r="O3541" s="107">
        <v>300000</v>
      </c>
      <c r="P3541" s="105">
        <v>300000</v>
      </c>
      <c r="Q3541" s="105">
        <v>300000</v>
      </c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59"/>
        <v>11216779.859999998</v>
      </c>
      <c r="E3543" s="24">
        <f t="shared" si="59"/>
        <v>4965601.97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>
        <v>1249390.67</v>
      </c>
      <c r="K3543" s="107">
        <v>191905.87</v>
      </c>
      <c r="L3543" s="105">
        <v>70562.44</v>
      </c>
      <c r="M3543" s="105">
        <v>1718286.38</v>
      </c>
      <c r="N3543" s="106">
        <v>2711238.21</v>
      </c>
      <c r="O3543" s="107">
        <v>1249444.22</v>
      </c>
      <c r="P3543" s="113">
        <v>35243.31</v>
      </c>
      <c r="Q3543" s="113">
        <v>151844.63</v>
      </c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>
        <v>0</v>
      </c>
      <c r="K3545" s="32">
        <v>0</v>
      </c>
      <c r="L3545" s="113">
        <v>0</v>
      </c>
      <c r="M3545" s="113">
        <v>0</v>
      </c>
      <c r="N3545" s="31">
        <v>0</v>
      </c>
      <c r="O3545" s="32">
        <v>0</v>
      </c>
      <c r="P3545" s="113">
        <v>0</v>
      </c>
      <c r="Q3545" s="113">
        <v>0</v>
      </c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59"/>
        <v>45222.549999999996</v>
      </c>
      <c r="E3546" s="24">
        <f t="shared" si="59"/>
        <v>202110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>
        <v>5929.46</v>
      </c>
      <c r="K3546" s="32">
        <v>257</v>
      </c>
      <c r="L3546" s="113">
        <v>6060.55</v>
      </c>
      <c r="M3546" s="113">
        <v>27106</v>
      </c>
      <c r="N3546" s="31">
        <v>9488.0300000000007</v>
      </c>
      <c r="O3546" s="32">
        <v>82260</v>
      </c>
      <c r="P3546" s="113">
        <v>12561.17</v>
      </c>
      <c r="Q3546" s="113">
        <v>81575</v>
      </c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59"/>
        <v>4854721.5999999996</v>
      </c>
      <c r="E3548" s="24">
        <f t="shared" si="59"/>
        <v>5130686.5999999996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>
        <v>26060.75</v>
      </c>
      <c r="K3548" s="32">
        <v>1243791.6000000001</v>
      </c>
      <c r="L3548" s="113">
        <v>1263967.3799999999</v>
      </c>
      <c r="M3548" s="113">
        <v>0</v>
      </c>
      <c r="N3548" s="31">
        <v>11624.22</v>
      </c>
      <c r="O3548" s="32">
        <v>0</v>
      </c>
      <c r="P3548" s="113">
        <v>659430</v>
      </c>
      <c r="Q3548" s="113">
        <v>1003395</v>
      </c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36000</v>
      </c>
      <c r="F3549" s="104"/>
      <c r="G3549" s="104"/>
      <c r="H3549" s="113"/>
      <c r="I3549" s="113"/>
      <c r="J3549" s="31">
        <v>0</v>
      </c>
      <c r="K3549" s="32">
        <v>36000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0</v>
      </c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59"/>
        <v>483609</v>
      </c>
      <c r="E3550" s="24">
        <f t="shared" si="59"/>
        <v>919763.84000000008</v>
      </c>
      <c r="F3550" s="104">
        <v>466660.33</v>
      </c>
      <c r="G3550" s="104">
        <v>0</v>
      </c>
      <c r="H3550" s="113">
        <v>3764.67</v>
      </c>
      <c r="I3550" s="113">
        <v>0</v>
      </c>
      <c r="J3550" s="31">
        <v>0</v>
      </c>
      <c r="K3550" s="32">
        <v>551858.30000000005</v>
      </c>
      <c r="L3550" s="113">
        <v>0</v>
      </c>
      <c r="M3550" s="113">
        <v>0</v>
      </c>
      <c r="N3550" s="31">
        <v>13184</v>
      </c>
      <c r="O3550" s="32">
        <v>367905.54</v>
      </c>
      <c r="P3550" s="113">
        <v>0</v>
      </c>
      <c r="Q3550" s="113">
        <v>0</v>
      </c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59"/>
        <v>1713.24</v>
      </c>
      <c r="E3551" s="24">
        <f t="shared" si="59"/>
        <v>1713.24</v>
      </c>
      <c r="F3551" s="104"/>
      <c r="G3551" s="104"/>
      <c r="H3551" s="105"/>
      <c r="I3551" s="105"/>
      <c r="J3551" s="106"/>
      <c r="K3551" s="107"/>
      <c r="L3551" s="105">
        <v>1713.24</v>
      </c>
      <c r="M3551" s="105">
        <v>1713.24</v>
      </c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59"/>
        <v>30118.059999999998</v>
      </c>
      <c r="E3552" s="24">
        <f t="shared" si="59"/>
        <v>280402.96999999997</v>
      </c>
      <c r="F3552" s="104">
        <v>6000</v>
      </c>
      <c r="G3552" s="104">
        <v>10785</v>
      </c>
      <c r="H3552" s="113">
        <v>0</v>
      </c>
      <c r="I3552" s="113">
        <v>26355</v>
      </c>
      <c r="J3552" s="31">
        <v>0</v>
      </c>
      <c r="K3552" s="32">
        <v>16785</v>
      </c>
      <c r="L3552" s="113">
        <v>9000</v>
      </c>
      <c r="M3552" s="113">
        <v>40347.97</v>
      </c>
      <c r="N3552" s="31">
        <v>15118.06</v>
      </c>
      <c r="O3552" s="32">
        <v>88400</v>
      </c>
      <c r="P3552" s="105">
        <v>0</v>
      </c>
      <c r="Q3552" s="105">
        <v>97730</v>
      </c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59"/>
        <v>24061</v>
      </c>
      <c r="E3553" s="24">
        <f t="shared" si="59"/>
        <v>50311</v>
      </c>
      <c r="F3553" s="104">
        <v>0</v>
      </c>
      <c r="G3553" s="104">
        <v>0</v>
      </c>
      <c r="H3553" s="105">
        <v>500</v>
      </c>
      <c r="I3553" s="105">
        <v>23421</v>
      </c>
      <c r="J3553" s="106">
        <v>1921</v>
      </c>
      <c r="K3553" s="107">
        <v>3000</v>
      </c>
      <c r="L3553" s="105">
        <v>2500</v>
      </c>
      <c r="M3553" s="105">
        <v>3000</v>
      </c>
      <c r="N3553" s="106">
        <v>14140</v>
      </c>
      <c r="O3553" s="107">
        <v>3640</v>
      </c>
      <c r="P3553" s="113">
        <v>5000</v>
      </c>
      <c r="Q3553" s="113">
        <v>17250</v>
      </c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59"/>
        <v>3522631.67</v>
      </c>
      <c r="E3554" s="24">
        <f t="shared" si="59"/>
        <v>3547971.8000000003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>
        <v>612077.75</v>
      </c>
      <c r="K3554" s="32">
        <v>691467.07</v>
      </c>
      <c r="L3554" s="113">
        <v>691467.07</v>
      </c>
      <c r="M3554" s="113">
        <v>552099.85</v>
      </c>
      <c r="N3554" s="31">
        <v>552099.85</v>
      </c>
      <c r="O3554" s="32">
        <v>488824.99</v>
      </c>
      <c r="P3554" s="105">
        <v>488824.99</v>
      </c>
      <c r="Q3554" s="105">
        <v>504093.44</v>
      </c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1587</v>
      </c>
      <c r="D3555" s="21">
        <f t="shared" si="59"/>
        <v>79428.240000000005</v>
      </c>
      <c r="E3555" s="24">
        <f t="shared" si="59"/>
        <v>79428.240000000005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>
        <v>12767.6</v>
      </c>
      <c r="K3555" s="32">
        <v>12767.6</v>
      </c>
      <c r="L3555" s="113">
        <v>13472.44</v>
      </c>
      <c r="M3555" s="113">
        <v>13472.44</v>
      </c>
      <c r="N3555" s="31">
        <v>13669.8</v>
      </c>
      <c r="O3555" s="32">
        <v>13669.8</v>
      </c>
      <c r="P3555" s="113">
        <v>13669.8</v>
      </c>
      <c r="Q3555" s="113">
        <v>13669.8</v>
      </c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1669</v>
      </c>
      <c r="D3557" s="21">
        <f t="shared" ref="D3557:D3620" si="60">F3557+H3557+J3557+L3557+N3557+P3557+R3557+T3557+V3557+X3557+Z3557+AB3557</f>
        <v>629356</v>
      </c>
      <c r="E3557" s="24">
        <f t="shared" ref="E3557:E3620" si="61">G3557+I3557+K3557+M3557+O3557+Q3557+S3557+U3557+W3557+Y3557+AA3557+AC3557</f>
        <v>566982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>
        <v>85942</v>
      </c>
      <c r="K3557" s="107">
        <v>218968</v>
      </c>
      <c r="L3557" s="105">
        <v>218968</v>
      </c>
      <c r="M3557" s="105">
        <v>131377</v>
      </c>
      <c r="N3557" s="106">
        <v>131377</v>
      </c>
      <c r="O3557" s="107">
        <v>20891</v>
      </c>
      <c r="P3557" s="113">
        <v>20891</v>
      </c>
      <c r="Q3557" s="113">
        <v>22600</v>
      </c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60"/>
        <v>44301173.719999999</v>
      </c>
      <c r="E3558" s="24">
        <f t="shared" si="61"/>
        <v>43697472.719999999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>
        <v>14106800.59</v>
      </c>
      <c r="M3558" s="113">
        <v>14106800.59</v>
      </c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60"/>
        <v>11652675.199999999</v>
      </c>
      <c r="E3559" s="24">
        <f t="shared" si="61"/>
        <v>11652675.199999999</v>
      </c>
      <c r="F3559" s="104"/>
      <c r="G3559" s="104"/>
      <c r="H3559" s="105"/>
      <c r="I3559" s="105"/>
      <c r="J3559" s="106">
        <v>9322140.1600000001</v>
      </c>
      <c r="K3559" s="107">
        <v>11652675.199999999</v>
      </c>
      <c r="L3559" s="105">
        <v>2330535.04</v>
      </c>
      <c r="M3559" s="105">
        <v>0</v>
      </c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60"/>
        <v>1790473.87</v>
      </c>
      <c r="E3560" s="24">
        <f t="shared" si="61"/>
        <v>3544000</v>
      </c>
      <c r="F3560" s="104"/>
      <c r="G3560" s="104"/>
      <c r="H3560" s="113">
        <v>683109.08</v>
      </c>
      <c r="I3560" s="113">
        <v>1772000</v>
      </c>
      <c r="J3560" s="31">
        <v>261051.64</v>
      </c>
      <c r="K3560" s="32">
        <v>0</v>
      </c>
      <c r="L3560" s="113">
        <v>266499.36</v>
      </c>
      <c r="M3560" s="113">
        <v>1772000</v>
      </c>
      <c r="N3560" s="31">
        <v>294403.28000000003</v>
      </c>
      <c r="O3560" s="32">
        <v>0</v>
      </c>
      <c r="P3560" s="105">
        <v>285410.51</v>
      </c>
      <c r="Q3560" s="105">
        <v>0</v>
      </c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60"/>
        <v>1863042</v>
      </c>
      <c r="E3561" s="24">
        <f t="shared" si="61"/>
        <v>3742364</v>
      </c>
      <c r="F3561" s="104"/>
      <c r="G3561" s="104"/>
      <c r="H3561" s="113">
        <v>0</v>
      </c>
      <c r="I3561" s="113">
        <v>1871182</v>
      </c>
      <c r="J3561" s="31">
        <v>0</v>
      </c>
      <c r="K3561" s="32">
        <v>0</v>
      </c>
      <c r="L3561" s="113">
        <v>1863042</v>
      </c>
      <c r="M3561" s="113">
        <v>1871182</v>
      </c>
      <c r="N3561" s="31">
        <v>0</v>
      </c>
      <c r="O3561" s="32">
        <v>0</v>
      </c>
      <c r="P3561" s="113">
        <v>0</v>
      </c>
      <c r="Q3561" s="113">
        <v>0</v>
      </c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60"/>
        <v>4222660.41</v>
      </c>
      <c r="E3562" s="24">
        <f t="shared" si="61"/>
        <v>4784620.03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>
        <v>55776.91</v>
      </c>
      <c r="K3562" s="107">
        <v>55776.91</v>
      </c>
      <c r="L3562" s="105">
        <v>3389100</v>
      </c>
      <c r="M3562" s="105">
        <v>1703221.12</v>
      </c>
      <c r="N3562" s="106">
        <v>0</v>
      </c>
      <c r="O3562" s="107">
        <v>0</v>
      </c>
      <c r="P3562" s="113">
        <v>200000</v>
      </c>
      <c r="Q3562" s="113">
        <v>200000</v>
      </c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60"/>
        <v>9518236.1600000001</v>
      </c>
      <c r="E3563" s="24">
        <f t="shared" si="61"/>
        <v>8117154.9399999995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>
        <v>7636012.8099999996</v>
      </c>
      <c r="K3563" s="32">
        <v>831035.83</v>
      </c>
      <c r="L3563" s="113">
        <v>78628.25</v>
      </c>
      <c r="M3563" s="113">
        <v>1308218.18</v>
      </c>
      <c r="N3563" s="31">
        <v>936308.5</v>
      </c>
      <c r="O3563" s="32">
        <v>1013065.93</v>
      </c>
      <c r="P3563" s="105">
        <v>251116.5</v>
      </c>
      <c r="Q3563" s="105">
        <v>1972896.14</v>
      </c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291861.88</v>
      </c>
      <c r="F3564" s="104">
        <v>0</v>
      </c>
      <c r="G3564" s="104">
        <v>0</v>
      </c>
      <c r="H3564" s="113">
        <v>0</v>
      </c>
      <c r="I3564" s="113">
        <v>0</v>
      </c>
      <c r="J3564" s="31">
        <v>0</v>
      </c>
      <c r="K3564" s="32">
        <v>291861.88</v>
      </c>
      <c r="L3564" s="113">
        <v>0</v>
      </c>
      <c r="M3564" s="113">
        <v>0</v>
      </c>
      <c r="N3564" s="31">
        <v>0</v>
      </c>
      <c r="O3564" s="32">
        <v>0</v>
      </c>
      <c r="P3564" s="113">
        <v>0</v>
      </c>
      <c r="Q3564" s="113">
        <v>0</v>
      </c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1670</v>
      </c>
      <c r="D3565" s="21">
        <f t="shared" si="60"/>
        <v>16286</v>
      </c>
      <c r="E3565" s="24">
        <f t="shared" si="61"/>
        <v>27892</v>
      </c>
      <c r="F3565" s="104">
        <v>0</v>
      </c>
      <c r="G3565" s="104">
        <v>390</v>
      </c>
      <c r="H3565" s="113">
        <v>30</v>
      </c>
      <c r="I3565" s="113">
        <v>650</v>
      </c>
      <c r="J3565" s="31">
        <v>1010</v>
      </c>
      <c r="K3565" s="32">
        <v>36</v>
      </c>
      <c r="L3565" s="113">
        <v>36</v>
      </c>
      <c r="M3565" s="113">
        <v>3770</v>
      </c>
      <c r="N3565" s="31">
        <v>130</v>
      </c>
      <c r="O3565" s="32">
        <v>11700</v>
      </c>
      <c r="P3565" s="113">
        <v>15080</v>
      </c>
      <c r="Q3565" s="113">
        <v>11346</v>
      </c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60"/>
        <v>43764</v>
      </c>
      <c r="E3566" s="24">
        <f t="shared" si="61"/>
        <v>74928</v>
      </c>
      <c r="F3566" s="104">
        <v>0</v>
      </c>
      <c r="G3566" s="104">
        <v>1050</v>
      </c>
      <c r="H3566" s="105">
        <v>1050</v>
      </c>
      <c r="I3566" s="105">
        <v>1750</v>
      </c>
      <c r="J3566" s="106">
        <v>1750</v>
      </c>
      <c r="K3566" s="107">
        <v>14</v>
      </c>
      <c r="L3566" s="105">
        <v>14</v>
      </c>
      <c r="M3566" s="105">
        <v>10150</v>
      </c>
      <c r="N3566" s="106">
        <v>350</v>
      </c>
      <c r="O3566" s="107">
        <v>31500</v>
      </c>
      <c r="P3566" s="113">
        <v>40600</v>
      </c>
      <c r="Q3566" s="113">
        <v>30464</v>
      </c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60"/>
        <v>25808</v>
      </c>
      <c r="E3567" s="24">
        <f t="shared" si="61"/>
        <v>44200</v>
      </c>
      <c r="F3567" s="104">
        <v>0</v>
      </c>
      <c r="G3567" s="104">
        <v>618</v>
      </c>
      <c r="H3567" s="105">
        <v>0</v>
      </c>
      <c r="I3567" s="105">
        <v>1030</v>
      </c>
      <c r="J3567" s="106">
        <v>1648</v>
      </c>
      <c r="K3567" s="107">
        <v>58</v>
      </c>
      <c r="L3567" s="105">
        <v>58</v>
      </c>
      <c r="M3567" s="105">
        <v>5974</v>
      </c>
      <c r="N3567" s="106">
        <v>206</v>
      </c>
      <c r="O3567" s="107">
        <v>18540</v>
      </c>
      <c r="P3567" s="105">
        <v>23896</v>
      </c>
      <c r="Q3567" s="105">
        <v>17980</v>
      </c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60"/>
        <v>1942069.8</v>
      </c>
      <c r="E3571" s="24">
        <f t="shared" si="61"/>
        <v>1048353.31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>
        <v>163685.5</v>
      </c>
      <c r="K3571" s="107">
        <v>430665</v>
      </c>
      <c r="L3571" s="105">
        <v>1175711.8</v>
      </c>
      <c r="M3571" s="105">
        <v>144244</v>
      </c>
      <c r="N3571" s="106">
        <v>410612.5</v>
      </c>
      <c r="O3571" s="107">
        <v>166441</v>
      </c>
      <c r="P3571" s="105">
        <v>110597</v>
      </c>
      <c r="Q3571" s="105">
        <v>199042.53</v>
      </c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60"/>
        <v>194854</v>
      </c>
      <c r="E3575" s="24">
        <f t="shared" si="61"/>
        <v>194854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>
        <v>17976</v>
      </c>
      <c r="K3575" s="32">
        <v>17976</v>
      </c>
      <c r="L3575" s="113">
        <v>29709</v>
      </c>
      <c r="M3575" s="113">
        <v>29709</v>
      </c>
      <c r="N3575" s="31">
        <v>19175</v>
      </c>
      <c r="O3575" s="32">
        <v>19175</v>
      </c>
      <c r="P3575" s="113">
        <v>92477</v>
      </c>
      <c r="Q3575" s="113">
        <v>92477</v>
      </c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60"/>
        <v>3244411.1300000004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>
        <v>543342.49</v>
      </c>
      <c r="K3581" s="107">
        <v>0</v>
      </c>
      <c r="L3581" s="105">
        <v>108006.32</v>
      </c>
      <c r="M3581" s="105">
        <v>0</v>
      </c>
      <c r="N3581" s="106">
        <v>460000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60"/>
        <v>2947696.95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>
        <v>589539.39</v>
      </c>
      <c r="K3582" s="32">
        <v>0</v>
      </c>
      <c r="L3582" s="113">
        <v>589539.39</v>
      </c>
      <c r="M3582" s="113">
        <v>0</v>
      </c>
      <c r="N3582" s="31">
        <v>589539.39</v>
      </c>
      <c r="O3582" s="32">
        <v>0</v>
      </c>
      <c r="P3582" s="105">
        <v>0</v>
      </c>
      <c r="Q3582" s="105">
        <v>0</v>
      </c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60"/>
        <v>112500</v>
      </c>
      <c r="E3583" s="24">
        <f t="shared" si="61"/>
        <v>15000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>
        <v>10000</v>
      </c>
      <c r="K3583" s="107">
        <v>1000</v>
      </c>
      <c r="L3583" s="105">
        <v>0</v>
      </c>
      <c r="M3583" s="105">
        <v>3000</v>
      </c>
      <c r="N3583" s="106">
        <v>0</v>
      </c>
      <c r="O3583" s="107">
        <v>4000</v>
      </c>
      <c r="P3583" s="113">
        <v>0</v>
      </c>
      <c r="Q3583" s="113">
        <v>5000</v>
      </c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1589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si="60"/>
        <v>24619321.480000004</v>
      </c>
      <c r="E3587" s="24">
        <f t="shared" si="61"/>
        <v>46400941.649999999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>
        <v>333718.53000000003</v>
      </c>
      <c r="K3587" s="32">
        <v>22979808</v>
      </c>
      <c r="L3587" s="113">
        <v>2200759.69</v>
      </c>
      <c r="M3587" s="113">
        <v>389547.83</v>
      </c>
      <c r="N3587" s="31">
        <v>122242.14</v>
      </c>
      <c r="O3587" s="32">
        <v>81405</v>
      </c>
      <c r="P3587" s="113">
        <v>0</v>
      </c>
      <c r="Q3587" s="113">
        <v>7250</v>
      </c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1590</v>
      </c>
      <c r="D3588" s="21">
        <f t="shared" si="60"/>
        <v>8569022.8300000001</v>
      </c>
      <c r="E3588" s="24">
        <f t="shared" si="61"/>
        <v>7133635.1399999997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>
        <v>906020.41</v>
      </c>
      <c r="K3588" s="32">
        <v>90497.72</v>
      </c>
      <c r="L3588" s="113">
        <v>114427.11</v>
      </c>
      <c r="M3588" s="113">
        <v>0</v>
      </c>
      <c r="N3588" s="31">
        <v>27218.5</v>
      </c>
      <c r="O3588" s="32">
        <v>1000</v>
      </c>
      <c r="P3588" s="113">
        <v>0</v>
      </c>
      <c r="Q3588" s="113">
        <v>0</v>
      </c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1591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1671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1592</v>
      </c>
      <c r="C3600" s="112" t="s">
        <v>1593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60"/>
        <v>70</v>
      </c>
      <c r="E3607" s="24">
        <f t="shared" si="61"/>
        <v>124713</v>
      </c>
      <c r="F3607" s="104">
        <v>0</v>
      </c>
      <c r="G3607" s="104">
        <v>2850</v>
      </c>
      <c r="H3607" s="113">
        <v>0</v>
      </c>
      <c r="I3607" s="113">
        <v>2503</v>
      </c>
      <c r="J3607" s="31">
        <v>0</v>
      </c>
      <c r="K3607" s="32">
        <v>96690</v>
      </c>
      <c r="L3607" s="113">
        <v>0</v>
      </c>
      <c r="M3607" s="113">
        <v>8120</v>
      </c>
      <c r="N3607" s="31">
        <v>0</v>
      </c>
      <c r="O3607" s="32">
        <v>11900</v>
      </c>
      <c r="P3607" s="113">
        <v>70</v>
      </c>
      <c r="Q3607" s="113">
        <v>2650</v>
      </c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27720</v>
      </c>
      <c r="F3608" s="104"/>
      <c r="G3608" s="104"/>
      <c r="H3608" s="113"/>
      <c r="I3608" s="113"/>
      <c r="J3608" s="31"/>
      <c r="K3608" s="32"/>
      <c r="L3608" s="113">
        <v>0</v>
      </c>
      <c r="M3608" s="113">
        <v>27720</v>
      </c>
      <c r="N3608" s="31">
        <v>0</v>
      </c>
      <c r="O3608" s="32">
        <v>0</v>
      </c>
      <c r="P3608" s="113">
        <v>0</v>
      </c>
      <c r="Q3608" s="113">
        <v>0</v>
      </c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60"/>
        <v>900</v>
      </c>
      <c r="E3609" s="24">
        <f t="shared" si="61"/>
        <v>381570</v>
      </c>
      <c r="F3609" s="104">
        <v>0</v>
      </c>
      <c r="G3609" s="104">
        <v>11090</v>
      </c>
      <c r="H3609" s="113">
        <v>0</v>
      </c>
      <c r="I3609" s="113">
        <v>71165</v>
      </c>
      <c r="J3609" s="31">
        <v>200</v>
      </c>
      <c r="K3609" s="32">
        <v>41310</v>
      </c>
      <c r="L3609" s="113">
        <v>0</v>
      </c>
      <c r="M3609" s="113">
        <v>130760</v>
      </c>
      <c r="N3609" s="31">
        <v>80</v>
      </c>
      <c r="O3609" s="32">
        <v>85665</v>
      </c>
      <c r="P3609" s="113">
        <v>620</v>
      </c>
      <c r="Q3609" s="113">
        <v>41580</v>
      </c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69750</v>
      </c>
      <c r="F3610" s="104">
        <v>0</v>
      </c>
      <c r="G3610" s="104">
        <v>17650</v>
      </c>
      <c r="H3610" s="113">
        <v>0</v>
      </c>
      <c r="I3610" s="113">
        <v>17950</v>
      </c>
      <c r="J3610" s="31">
        <v>0</v>
      </c>
      <c r="K3610" s="32">
        <v>13750</v>
      </c>
      <c r="L3610" s="113">
        <v>0</v>
      </c>
      <c r="M3610" s="113">
        <v>13200</v>
      </c>
      <c r="N3610" s="31">
        <v>0</v>
      </c>
      <c r="O3610" s="32">
        <v>200</v>
      </c>
      <c r="P3610" s="113">
        <v>0</v>
      </c>
      <c r="Q3610" s="113">
        <v>7000</v>
      </c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4784711.53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>
        <v>0</v>
      </c>
      <c r="K3611" s="32">
        <v>594641.74</v>
      </c>
      <c r="L3611" s="113">
        <v>0</v>
      </c>
      <c r="M3611" s="113">
        <v>1109961.1000000001</v>
      </c>
      <c r="N3611" s="31">
        <v>0</v>
      </c>
      <c r="O3611" s="32">
        <v>682597.35</v>
      </c>
      <c r="P3611" s="113">
        <v>0</v>
      </c>
      <c r="Q3611" s="113">
        <v>982354.68</v>
      </c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21176.75</v>
      </c>
      <c r="F3612" s="104">
        <v>0</v>
      </c>
      <c r="G3612" s="104">
        <v>50</v>
      </c>
      <c r="H3612" s="113">
        <v>0</v>
      </c>
      <c r="I3612" s="113">
        <v>2300</v>
      </c>
      <c r="J3612" s="31">
        <v>0</v>
      </c>
      <c r="K3612" s="32">
        <v>460</v>
      </c>
      <c r="L3612" s="113">
        <v>0</v>
      </c>
      <c r="M3612" s="113">
        <v>920</v>
      </c>
      <c r="N3612" s="31">
        <v>0</v>
      </c>
      <c r="O3612" s="32">
        <v>5311</v>
      </c>
      <c r="P3612" s="113">
        <v>0</v>
      </c>
      <c r="Q3612" s="113">
        <v>12135.75</v>
      </c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60"/>
        <v>86562</v>
      </c>
      <c r="E3613" s="24">
        <f t="shared" si="61"/>
        <v>2455775.9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>
        <v>4046.5</v>
      </c>
      <c r="K3613" s="32">
        <v>465186.5</v>
      </c>
      <c r="L3613" s="113">
        <v>65942</v>
      </c>
      <c r="M3613" s="113">
        <v>883252.65</v>
      </c>
      <c r="N3613" s="31">
        <v>2000</v>
      </c>
      <c r="O3613" s="32">
        <v>350910.25</v>
      </c>
      <c r="P3613" s="113">
        <v>0</v>
      </c>
      <c r="Q3613" s="113">
        <v>295797.25</v>
      </c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60"/>
        <v>28035.5</v>
      </c>
      <c r="E3614" s="24">
        <f t="shared" si="61"/>
        <v>9462522</v>
      </c>
      <c r="F3614" s="104">
        <v>0</v>
      </c>
      <c r="G3614" s="104">
        <v>1692533.5</v>
      </c>
      <c r="H3614" s="113">
        <v>0</v>
      </c>
      <c r="I3614" s="113">
        <v>1735593</v>
      </c>
      <c r="J3614" s="31">
        <v>0</v>
      </c>
      <c r="K3614" s="32">
        <v>1619613</v>
      </c>
      <c r="L3614" s="113">
        <v>315</v>
      </c>
      <c r="M3614" s="113">
        <v>1453245.25</v>
      </c>
      <c r="N3614" s="31">
        <v>20166.5</v>
      </c>
      <c r="O3614" s="32">
        <v>1338340.5</v>
      </c>
      <c r="P3614" s="113">
        <v>7554</v>
      </c>
      <c r="Q3614" s="113">
        <v>1623196.75</v>
      </c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60"/>
        <v>1112657.5</v>
      </c>
      <c r="E3615" s="24">
        <f t="shared" si="61"/>
        <v>24849141.109999999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>
        <v>395863.5</v>
      </c>
      <c r="K3615" s="32">
        <v>4383842.8600000003</v>
      </c>
      <c r="L3615" s="113">
        <v>128618.25</v>
      </c>
      <c r="M3615" s="113">
        <v>3432242.5</v>
      </c>
      <c r="N3615" s="31">
        <v>174504.5</v>
      </c>
      <c r="O3615" s="32">
        <v>4462245.5</v>
      </c>
      <c r="P3615" s="113">
        <v>165950</v>
      </c>
      <c r="Q3615" s="113">
        <v>4758154</v>
      </c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1594</v>
      </c>
      <c r="D3616" s="21">
        <f t="shared" si="60"/>
        <v>0</v>
      </c>
      <c r="E3616" s="24">
        <f t="shared" si="61"/>
        <v>14180</v>
      </c>
      <c r="F3616" s="104">
        <v>0</v>
      </c>
      <c r="G3616" s="104">
        <v>1220</v>
      </c>
      <c r="H3616" s="113">
        <v>0</v>
      </c>
      <c r="I3616" s="113">
        <v>2378.5</v>
      </c>
      <c r="J3616" s="31">
        <v>0</v>
      </c>
      <c r="K3616" s="32">
        <v>3416.5</v>
      </c>
      <c r="L3616" s="113">
        <v>0</v>
      </c>
      <c r="M3616" s="113">
        <v>0</v>
      </c>
      <c r="N3616" s="31">
        <v>0</v>
      </c>
      <c r="O3616" s="32">
        <v>5335</v>
      </c>
      <c r="P3616" s="113">
        <v>0</v>
      </c>
      <c r="Q3616" s="113">
        <v>1830</v>
      </c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1595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60"/>
        <v>47507</v>
      </c>
      <c r="E3620" s="24">
        <f t="shared" si="61"/>
        <v>19508103.530000001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>
        <v>250</v>
      </c>
      <c r="K3620" s="32">
        <v>2927480.09</v>
      </c>
      <c r="L3620" s="113">
        <v>9167</v>
      </c>
      <c r="M3620" s="113">
        <v>3188593.96</v>
      </c>
      <c r="N3620" s="31">
        <v>21890</v>
      </c>
      <c r="O3620" s="32">
        <v>3008297.8</v>
      </c>
      <c r="P3620" s="113">
        <v>7830</v>
      </c>
      <c r="Q3620" s="113">
        <v>3724090.72</v>
      </c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3201.48</v>
      </c>
      <c r="E3621" s="24">
        <f t="shared" ref="E3621:E3684" si="63">G3621+I3621+K3621+M3621+O3621+Q3621+S3621+U3621+W3621+Y3621+AA3621+AC3621</f>
        <v>20528233.73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>
        <v>0</v>
      </c>
      <c r="K3621" s="32">
        <v>3454769.8</v>
      </c>
      <c r="L3621" s="113">
        <v>0</v>
      </c>
      <c r="M3621" s="113">
        <v>3063052.65</v>
      </c>
      <c r="N3621" s="31">
        <v>3201.48</v>
      </c>
      <c r="O3621" s="32">
        <v>3157339.28</v>
      </c>
      <c r="P3621" s="113">
        <v>0</v>
      </c>
      <c r="Q3621" s="113">
        <v>4108010</v>
      </c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62"/>
        <v>2317077.4500000002</v>
      </c>
      <c r="E3622" s="24">
        <f t="shared" si="63"/>
        <v>5201.4799999999996</v>
      </c>
      <c r="F3622" s="104"/>
      <c r="G3622" s="104"/>
      <c r="H3622" s="113">
        <v>674004.78</v>
      </c>
      <c r="I3622" s="113">
        <v>0</v>
      </c>
      <c r="J3622" s="31">
        <v>488989.93</v>
      </c>
      <c r="K3622" s="32">
        <v>0</v>
      </c>
      <c r="L3622" s="113">
        <v>758831.8</v>
      </c>
      <c r="M3622" s="113">
        <v>2000</v>
      </c>
      <c r="N3622" s="31">
        <v>395250.94</v>
      </c>
      <c r="O3622" s="32">
        <v>3201.48</v>
      </c>
      <c r="P3622" s="113">
        <v>0</v>
      </c>
      <c r="Q3622" s="113">
        <v>0</v>
      </c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914404.14999999991</v>
      </c>
      <c r="F3623" s="104"/>
      <c r="G3623" s="104"/>
      <c r="H3623" s="113">
        <v>0</v>
      </c>
      <c r="I3623" s="113">
        <v>213568.78</v>
      </c>
      <c r="J3623" s="31">
        <v>0</v>
      </c>
      <c r="K3623" s="32">
        <v>374250.97</v>
      </c>
      <c r="L3623" s="113">
        <v>0</v>
      </c>
      <c r="M3623" s="113">
        <v>117515.33</v>
      </c>
      <c r="N3623" s="31">
        <v>0</v>
      </c>
      <c r="O3623" s="32">
        <v>209069.07</v>
      </c>
      <c r="P3623" s="113">
        <v>0</v>
      </c>
      <c r="Q3623" s="113">
        <v>0</v>
      </c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62"/>
        <v>50</v>
      </c>
      <c r="E3624" s="24">
        <f t="shared" si="63"/>
        <v>274337.7</v>
      </c>
      <c r="F3624" s="104">
        <v>0</v>
      </c>
      <c r="G3624" s="104">
        <v>47155.5</v>
      </c>
      <c r="H3624" s="113">
        <v>0</v>
      </c>
      <c r="I3624" s="113">
        <v>60393.5</v>
      </c>
      <c r="J3624" s="31">
        <v>0</v>
      </c>
      <c r="K3624" s="32">
        <v>30579</v>
      </c>
      <c r="L3624" s="113">
        <v>0</v>
      </c>
      <c r="M3624" s="113">
        <v>29565</v>
      </c>
      <c r="N3624" s="31">
        <v>50</v>
      </c>
      <c r="O3624" s="32">
        <v>50984.7</v>
      </c>
      <c r="P3624" s="113">
        <v>0</v>
      </c>
      <c r="Q3624" s="113">
        <v>55660</v>
      </c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62"/>
        <v>1394819.77</v>
      </c>
      <c r="E3625" s="24">
        <f t="shared" si="63"/>
        <v>3285238.47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>
        <v>8687.5</v>
      </c>
      <c r="K3625" s="32">
        <v>435361.5</v>
      </c>
      <c r="L3625" s="113">
        <v>110713.52</v>
      </c>
      <c r="M3625" s="113">
        <v>331577.75</v>
      </c>
      <c r="N3625" s="31">
        <v>235648.75</v>
      </c>
      <c r="O3625" s="32">
        <v>618596.27</v>
      </c>
      <c r="P3625" s="113">
        <v>31405</v>
      </c>
      <c r="Q3625" s="113">
        <v>382625</v>
      </c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62"/>
        <v>8495</v>
      </c>
      <c r="E3626" s="24">
        <f t="shared" si="63"/>
        <v>3829081.25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>
        <v>436.75</v>
      </c>
      <c r="K3626" s="32">
        <v>629002</v>
      </c>
      <c r="L3626" s="113">
        <v>755</v>
      </c>
      <c r="M3626" s="113">
        <v>649655.75</v>
      </c>
      <c r="N3626" s="31">
        <v>4543.75</v>
      </c>
      <c r="O3626" s="32">
        <v>633341.25</v>
      </c>
      <c r="P3626" s="113">
        <v>1086</v>
      </c>
      <c r="Q3626" s="113">
        <v>673011</v>
      </c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1596</v>
      </c>
      <c r="D3627" s="21">
        <f t="shared" si="62"/>
        <v>0</v>
      </c>
      <c r="E3627" s="24">
        <f t="shared" si="63"/>
        <v>5268446</v>
      </c>
      <c r="F3627" s="104">
        <v>0</v>
      </c>
      <c r="G3627" s="104">
        <v>967218</v>
      </c>
      <c r="H3627" s="113">
        <v>0</v>
      </c>
      <c r="I3627" s="113">
        <v>759516</v>
      </c>
      <c r="J3627" s="31">
        <v>0</v>
      </c>
      <c r="K3627" s="32">
        <v>808901</v>
      </c>
      <c r="L3627" s="113">
        <v>0</v>
      </c>
      <c r="M3627" s="113">
        <v>817347</v>
      </c>
      <c r="N3627" s="31">
        <v>0</v>
      </c>
      <c r="O3627" s="32">
        <v>1092708</v>
      </c>
      <c r="P3627" s="113">
        <v>0</v>
      </c>
      <c r="Q3627" s="113">
        <v>822756</v>
      </c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1597</v>
      </c>
      <c r="D3628" s="21">
        <f t="shared" si="62"/>
        <v>767054.61</v>
      </c>
      <c r="E3628" s="24">
        <f t="shared" si="63"/>
        <v>40200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>
        <v>135533.5</v>
      </c>
      <c r="K3628" s="32">
        <v>0</v>
      </c>
      <c r="L3628" s="113">
        <v>225393.69</v>
      </c>
      <c r="M3628" s="113">
        <v>30960</v>
      </c>
      <c r="N3628" s="31">
        <v>180952.39</v>
      </c>
      <c r="O3628" s="32">
        <v>9240</v>
      </c>
      <c r="P3628" s="113">
        <v>0</v>
      </c>
      <c r="Q3628" s="113">
        <v>0</v>
      </c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1598</v>
      </c>
      <c r="D3629" s="21">
        <f t="shared" si="62"/>
        <v>40</v>
      </c>
      <c r="E3629" s="24">
        <f t="shared" si="63"/>
        <v>257279.5</v>
      </c>
      <c r="F3629" s="104">
        <v>0</v>
      </c>
      <c r="G3629" s="104">
        <v>9913.18</v>
      </c>
      <c r="H3629" s="113">
        <v>0</v>
      </c>
      <c r="I3629" s="113">
        <v>36841.93</v>
      </c>
      <c r="J3629" s="31">
        <v>0</v>
      </c>
      <c r="K3629" s="32">
        <v>29434.98</v>
      </c>
      <c r="L3629" s="113">
        <v>40</v>
      </c>
      <c r="M3629" s="113">
        <v>20706.3</v>
      </c>
      <c r="N3629" s="31">
        <v>0</v>
      </c>
      <c r="O3629" s="32">
        <v>160383.10999999999</v>
      </c>
      <c r="P3629" s="113">
        <v>0</v>
      </c>
      <c r="Q3629" s="113">
        <v>0</v>
      </c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1599</v>
      </c>
      <c r="D3630" s="21">
        <f t="shared" si="62"/>
        <v>0</v>
      </c>
      <c r="E3630" s="24">
        <f t="shared" si="63"/>
        <v>160146</v>
      </c>
      <c r="F3630" s="104">
        <v>0</v>
      </c>
      <c r="G3630" s="104">
        <v>67761</v>
      </c>
      <c r="H3630" s="113">
        <v>0</v>
      </c>
      <c r="I3630" s="113">
        <v>53439.75</v>
      </c>
      <c r="J3630" s="31">
        <v>0</v>
      </c>
      <c r="K3630" s="32">
        <v>7788</v>
      </c>
      <c r="L3630" s="113">
        <v>0</v>
      </c>
      <c r="M3630" s="113">
        <v>11718</v>
      </c>
      <c r="N3630" s="31">
        <v>0</v>
      </c>
      <c r="O3630" s="32">
        <v>10916</v>
      </c>
      <c r="P3630" s="113">
        <v>0</v>
      </c>
      <c r="Q3630" s="113">
        <v>8523.25</v>
      </c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600466.25</v>
      </c>
      <c r="F3631" s="104">
        <v>0</v>
      </c>
      <c r="G3631" s="104">
        <v>7211</v>
      </c>
      <c r="H3631" s="113">
        <v>0</v>
      </c>
      <c r="I3631" s="113">
        <v>28571.5</v>
      </c>
      <c r="J3631" s="31">
        <v>0</v>
      </c>
      <c r="K3631" s="32">
        <v>176117.25</v>
      </c>
      <c r="L3631" s="113">
        <v>0</v>
      </c>
      <c r="M3631" s="113">
        <v>4110.25</v>
      </c>
      <c r="N3631" s="31">
        <v>0</v>
      </c>
      <c r="O3631" s="32">
        <v>378226.75</v>
      </c>
      <c r="P3631" s="113">
        <v>0</v>
      </c>
      <c r="Q3631" s="113">
        <v>6229.5</v>
      </c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62"/>
        <v>43736.58</v>
      </c>
      <c r="E3632" s="24">
        <f t="shared" si="63"/>
        <v>0</v>
      </c>
      <c r="F3632" s="104"/>
      <c r="G3632" s="104"/>
      <c r="H3632" s="113">
        <v>2427.5700000000002</v>
      </c>
      <c r="I3632" s="113">
        <v>0</v>
      </c>
      <c r="J3632" s="31">
        <v>2464.69</v>
      </c>
      <c r="K3632" s="32">
        <v>0</v>
      </c>
      <c r="L3632" s="113">
        <v>0</v>
      </c>
      <c r="M3632" s="113">
        <v>0</v>
      </c>
      <c r="N3632" s="31">
        <v>38844.32</v>
      </c>
      <c r="O3632" s="32">
        <v>0</v>
      </c>
      <c r="P3632" s="113">
        <v>0</v>
      </c>
      <c r="Q3632" s="113">
        <v>0</v>
      </c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7099.87</v>
      </c>
      <c r="F3633" s="104"/>
      <c r="G3633" s="104"/>
      <c r="H3633" s="113"/>
      <c r="I3633" s="113"/>
      <c r="J3633" s="31"/>
      <c r="K3633" s="32"/>
      <c r="L3633" s="113">
        <v>0</v>
      </c>
      <c r="M3633" s="113">
        <v>5620</v>
      </c>
      <c r="N3633" s="31">
        <v>0</v>
      </c>
      <c r="O3633" s="32">
        <v>1479.87</v>
      </c>
      <c r="P3633" s="113">
        <v>0</v>
      </c>
      <c r="Q3633" s="113">
        <v>0</v>
      </c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62"/>
        <v>364812.75</v>
      </c>
      <c r="E3634" s="24">
        <f t="shared" si="63"/>
        <v>40300428.789999999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>
        <v>97932.25</v>
      </c>
      <c r="K3634" s="32">
        <v>6697514.3899999997</v>
      </c>
      <c r="L3634" s="113">
        <v>72550</v>
      </c>
      <c r="M3634" s="113">
        <v>6591489.5199999996</v>
      </c>
      <c r="N3634" s="31">
        <v>108576.5</v>
      </c>
      <c r="O3634" s="32">
        <v>6000930.8099999996</v>
      </c>
      <c r="P3634" s="113">
        <v>70454</v>
      </c>
      <c r="Q3634" s="113">
        <v>7279216.5099999998</v>
      </c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62"/>
        <v>6963205.3800000008</v>
      </c>
      <c r="E3635" s="24">
        <f t="shared" si="63"/>
        <v>136178945.84999999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>
        <v>1287420.0900000001</v>
      </c>
      <c r="K3635" s="32">
        <v>22925584.25</v>
      </c>
      <c r="L3635" s="113">
        <v>1728640.04</v>
      </c>
      <c r="M3635" s="113">
        <v>22718790</v>
      </c>
      <c r="N3635" s="31">
        <v>1659168.59</v>
      </c>
      <c r="O3635" s="32">
        <v>20224822.760000002</v>
      </c>
      <c r="P3635" s="113">
        <v>1280002.28</v>
      </c>
      <c r="Q3635" s="113">
        <v>22755770.510000002</v>
      </c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62"/>
        <v>181832.5</v>
      </c>
      <c r="E3636" s="24">
        <f t="shared" si="63"/>
        <v>6622525.25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>
        <v>68454</v>
      </c>
      <c r="K3636" s="32">
        <v>1176988.25</v>
      </c>
      <c r="L3636" s="113">
        <v>20090</v>
      </c>
      <c r="M3636" s="113">
        <v>1045350.25</v>
      </c>
      <c r="N3636" s="31">
        <v>52141.5</v>
      </c>
      <c r="O3636" s="32">
        <v>1065724.75</v>
      </c>
      <c r="P3636" s="113">
        <v>15921</v>
      </c>
      <c r="Q3636" s="113">
        <v>1186953</v>
      </c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62"/>
        <v>1345680.5</v>
      </c>
      <c r="E3637" s="24">
        <f t="shared" si="63"/>
        <v>1905137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>
        <v>0</v>
      </c>
      <c r="K3637" s="32">
        <v>263088.5</v>
      </c>
      <c r="L3637" s="113">
        <v>263088.5</v>
      </c>
      <c r="M3637" s="113">
        <v>239805</v>
      </c>
      <c r="N3637" s="31">
        <v>239805</v>
      </c>
      <c r="O3637" s="32">
        <v>278495.5</v>
      </c>
      <c r="P3637" s="113">
        <v>278495.5</v>
      </c>
      <c r="Q3637" s="113">
        <v>559456.5</v>
      </c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1600</v>
      </c>
      <c r="D3638" s="21">
        <f t="shared" si="62"/>
        <v>0</v>
      </c>
      <c r="E3638" s="24">
        <f t="shared" si="63"/>
        <v>16186</v>
      </c>
      <c r="F3638" s="104">
        <v>0</v>
      </c>
      <c r="G3638" s="104">
        <v>2050</v>
      </c>
      <c r="H3638" s="105">
        <v>0</v>
      </c>
      <c r="I3638" s="105">
        <v>1940</v>
      </c>
      <c r="J3638" s="106">
        <v>0</v>
      </c>
      <c r="K3638" s="107">
        <v>1400</v>
      </c>
      <c r="L3638" s="105">
        <v>0</v>
      </c>
      <c r="M3638" s="105">
        <v>1400</v>
      </c>
      <c r="N3638" s="106">
        <v>0</v>
      </c>
      <c r="O3638" s="107">
        <v>620</v>
      </c>
      <c r="P3638" s="113">
        <v>0</v>
      </c>
      <c r="Q3638" s="113">
        <v>8776</v>
      </c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9322140.1600000001</v>
      </c>
      <c r="F3639" s="104"/>
      <c r="G3639" s="104"/>
      <c r="H3639" s="113"/>
      <c r="I3639" s="113"/>
      <c r="J3639" s="31">
        <v>0</v>
      </c>
      <c r="K3639" s="32">
        <v>9322140.1600000001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62"/>
        <v>40300428.789999999</v>
      </c>
      <c r="E3640" s="24">
        <f t="shared" si="63"/>
        <v>76041572.859999999</v>
      </c>
      <c r="F3640" s="104"/>
      <c r="G3640" s="104"/>
      <c r="H3640" s="105">
        <v>13731277.560000001</v>
      </c>
      <c r="I3640" s="105">
        <v>52744919.969999999</v>
      </c>
      <c r="J3640" s="106">
        <v>6697514.3899999997</v>
      </c>
      <c r="K3640" s="107">
        <v>139996</v>
      </c>
      <c r="L3640" s="105">
        <v>6591489.5199999996</v>
      </c>
      <c r="M3640" s="105">
        <v>8424204.3399999999</v>
      </c>
      <c r="N3640" s="106">
        <v>6000930.8099999996</v>
      </c>
      <c r="O3640" s="107">
        <v>12069148.34</v>
      </c>
      <c r="P3640" s="113">
        <v>7279216.5099999998</v>
      </c>
      <c r="Q3640" s="113">
        <v>2663304.21</v>
      </c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62"/>
        <v>7718561.5199999996</v>
      </c>
      <c r="E3642" s="24">
        <f t="shared" si="63"/>
        <v>13401465.110000001</v>
      </c>
      <c r="F3642" s="104"/>
      <c r="G3642" s="104"/>
      <c r="H3642" s="113">
        <v>2964671.01</v>
      </c>
      <c r="I3642" s="113">
        <v>9467547.7400000002</v>
      </c>
      <c r="J3642" s="31">
        <v>1096223.51</v>
      </c>
      <c r="K3642" s="32">
        <v>0</v>
      </c>
      <c r="L3642" s="113">
        <v>2205490.5</v>
      </c>
      <c r="M3642" s="113">
        <v>1685878.88</v>
      </c>
      <c r="N3642" s="31">
        <v>395915</v>
      </c>
      <c r="O3642" s="32">
        <v>2248038.4900000002</v>
      </c>
      <c r="P3642" s="113">
        <v>1056261.5</v>
      </c>
      <c r="Q3642" s="113">
        <v>0</v>
      </c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2881505</v>
      </c>
      <c r="F3643" s="104"/>
      <c r="G3643" s="104"/>
      <c r="H3643" s="105"/>
      <c r="I3643" s="105"/>
      <c r="J3643" s="106">
        <v>0</v>
      </c>
      <c r="K3643" s="107">
        <v>797115</v>
      </c>
      <c r="L3643" s="105">
        <v>0</v>
      </c>
      <c r="M3643" s="105">
        <v>0</v>
      </c>
      <c r="N3643" s="106">
        <v>0</v>
      </c>
      <c r="O3643" s="107">
        <v>26476</v>
      </c>
      <c r="P3643" s="113">
        <v>0</v>
      </c>
      <c r="Q3643" s="113">
        <v>2057914</v>
      </c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734194.8</v>
      </c>
      <c r="F3644" s="104">
        <v>0</v>
      </c>
      <c r="G3644" s="104">
        <v>51940.6</v>
      </c>
      <c r="H3644" s="113">
        <v>0</v>
      </c>
      <c r="I3644" s="113">
        <v>84401.87</v>
      </c>
      <c r="J3644" s="31">
        <v>0</v>
      </c>
      <c r="K3644" s="32">
        <v>115188.89</v>
      </c>
      <c r="L3644" s="113">
        <v>0</v>
      </c>
      <c r="M3644" s="113">
        <v>110506.2</v>
      </c>
      <c r="N3644" s="31">
        <v>0</v>
      </c>
      <c r="O3644" s="32">
        <v>131526.64000000001</v>
      </c>
      <c r="P3644" s="105">
        <v>0</v>
      </c>
      <c r="Q3644" s="105">
        <v>240630.6</v>
      </c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270350</v>
      </c>
      <c r="F3645" s="104">
        <v>0</v>
      </c>
      <c r="G3645" s="104">
        <v>8000</v>
      </c>
      <c r="H3645" s="113">
        <v>0</v>
      </c>
      <c r="I3645" s="113">
        <v>0</v>
      </c>
      <c r="J3645" s="31">
        <v>0</v>
      </c>
      <c r="K3645" s="32">
        <v>190775</v>
      </c>
      <c r="L3645" s="113">
        <v>0</v>
      </c>
      <c r="M3645" s="113">
        <v>0</v>
      </c>
      <c r="N3645" s="31">
        <v>0</v>
      </c>
      <c r="O3645" s="32">
        <v>60625</v>
      </c>
      <c r="P3645" s="113">
        <v>0</v>
      </c>
      <c r="Q3645" s="113">
        <v>10950</v>
      </c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62"/>
        <v>6872561.5700000003</v>
      </c>
      <c r="E3646" s="24">
        <f t="shared" si="63"/>
        <v>6872561.5700000003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62"/>
        <v>46130047.719999999</v>
      </c>
      <c r="E3647" s="24">
        <f t="shared" si="63"/>
        <v>24300.140000000003</v>
      </c>
      <c r="F3647" s="104"/>
      <c r="G3647" s="104"/>
      <c r="H3647" s="113">
        <v>6479038.1299999999</v>
      </c>
      <c r="I3647" s="113">
        <v>0</v>
      </c>
      <c r="J3647" s="31">
        <v>7713112.9900000002</v>
      </c>
      <c r="K3647" s="32">
        <v>23222.16</v>
      </c>
      <c r="L3647" s="113">
        <v>12103745.710000001</v>
      </c>
      <c r="M3647" s="113">
        <v>0</v>
      </c>
      <c r="N3647" s="31">
        <v>11013641.73</v>
      </c>
      <c r="O3647" s="32">
        <v>650.74</v>
      </c>
      <c r="P3647" s="113">
        <v>8820509.1600000001</v>
      </c>
      <c r="Q3647" s="113">
        <v>427.24</v>
      </c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62"/>
        <v>10781.03</v>
      </c>
      <c r="E3648" s="24">
        <f t="shared" si="63"/>
        <v>4042014.5200000005</v>
      </c>
      <c r="F3648" s="104"/>
      <c r="G3648" s="104"/>
      <c r="H3648" s="113">
        <v>0</v>
      </c>
      <c r="I3648" s="113">
        <v>385640.36</v>
      </c>
      <c r="J3648" s="31">
        <v>0</v>
      </c>
      <c r="K3648" s="32">
        <v>907416.2</v>
      </c>
      <c r="L3648" s="113">
        <v>0</v>
      </c>
      <c r="M3648" s="113">
        <v>850495.06</v>
      </c>
      <c r="N3648" s="31">
        <v>0</v>
      </c>
      <c r="O3648" s="32">
        <v>955411.03</v>
      </c>
      <c r="P3648" s="113">
        <v>10781.03</v>
      </c>
      <c r="Q3648" s="113">
        <v>943051.87</v>
      </c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62"/>
        <v>420748</v>
      </c>
      <c r="E3649" s="24">
        <f t="shared" si="63"/>
        <v>0</v>
      </c>
      <c r="F3649" s="104"/>
      <c r="G3649" s="104"/>
      <c r="H3649" s="113"/>
      <c r="I3649" s="113"/>
      <c r="J3649" s="31">
        <v>17259.5</v>
      </c>
      <c r="K3649" s="32">
        <v>0</v>
      </c>
      <c r="L3649" s="113">
        <v>378705</v>
      </c>
      <c r="M3649" s="113">
        <v>0</v>
      </c>
      <c r="N3649" s="31">
        <v>24783.5</v>
      </c>
      <c r="O3649" s="32">
        <v>0</v>
      </c>
      <c r="P3649" s="113">
        <v>0</v>
      </c>
      <c r="Q3649" s="113">
        <v>0</v>
      </c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16251</v>
      </c>
      <c r="F3650" s="104"/>
      <c r="G3650" s="104"/>
      <c r="H3650" s="113">
        <v>0</v>
      </c>
      <c r="I3650" s="113">
        <v>2180</v>
      </c>
      <c r="J3650" s="31">
        <v>0</v>
      </c>
      <c r="K3650" s="32">
        <v>623</v>
      </c>
      <c r="L3650" s="113">
        <v>0</v>
      </c>
      <c r="M3650" s="113">
        <v>12245</v>
      </c>
      <c r="N3650" s="31">
        <v>0</v>
      </c>
      <c r="O3650" s="32">
        <v>1203</v>
      </c>
      <c r="P3650" s="113">
        <v>0</v>
      </c>
      <c r="Q3650" s="113">
        <v>0</v>
      </c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si="62"/>
        <v>200</v>
      </c>
      <c r="E3651" s="24">
        <f t="shared" si="63"/>
        <v>6377300.0199999996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>
        <v>0</v>
      </c>
      <c r="K3651" s="32">
        <v>1096223.51</v>
      </c>
      <c r="L3651" s="113">
        <v>0</v>
      </c>
      <c r="M3651" s="113">
        <v>1064229</v>
      </c>
      <c r="N3651" s="31">
        <v>200</v>
      </c>
      <c r="O3651" s="32">
        <v>395915</v>
      </c>
      <c r="P3651" s="113">
        <v>0</v>
      </c>
      <c r="Q3651" s="113">
        <v>856261.5</v>
      </c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1601</v>
      </c>
      <c r="D3654" s="21">
        <f t="shared" si="62"/>
        <v>5592</v>
      </c>
      <c r="E3654" s="24">
        <f t="shared" si="63"/>
        <v>5957177.7000000002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>
        <v>0</v>
      </c>
      <c r="K3654" s="32">
        <v>1134393.25</v>
      </c>
      <c r="L3654" s="113">
        <v>0</v>
      </c>
      <c r="M3654" s="113">
        <v>1012908.5</v>
      </c>
      <c r="N3654" s="31">
        <v>0</v>
      </c>
      <c r="O3654" s="32">
        <v>921648.5</v>
      </c>
      <c r="P3654" s="113">
        <v>5592</v>
      </c>
      <c r="Q3654" s="113">
        <v>1004606</v>
      </c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62"/>
        <v>93024</v>
      </c>
      <c r="E3655" s="24">
        <f t="shared" si="63"/>
        <v>7853108.0099999998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>
        <v>59777</v>
      </c>
      <c r="K3655" s="107">
        <v>1476569.6</v>
      </c>
      <c r="L3655" s="105">
        <v>0</v>
      </c>
      <c r="M3655" s="105">
        <v>1637448.64</v>
      </c>
      <c r="N3655" s="106">
        <v>15221</v>
      </c>
      <c r="O3655" s="107">
        <v>1675321.59</v>
      </c>
      <c r="P3655" s="113">
        <v>11371</v>
      </c>
      <c r="Q3655" s="113">
        <v>1123830</v>
      </c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1672</v>
      </c>
      <c r="D3656" s="21">
        <f t="shared" si="62"/>
        <v>195593.46</v>
      </c>
      <c r="E3656" s="24">
        <f t="shared" si="63"/>
        <v>0</v>
      </c>
      <c r="F3656" s="104"/>
      <c r="G3656" s="104"/>
      <c r="H3656" s="113"/>
      <c r="I3656" s="113"/>
      <c r="J3656" s="31">
        <v>79647.39</v>
      </c>
      <c r="K3656" s="32">
        <v>0</v>
      </c>
      <c r="L3656" s="113">
        <v>7354.07</v>
      </c>
      <c r="M3656" s="113">
        <v>0</v>
      </c>
      <c r="N3656" s="31">
        <v>0</v>
      </c>
      <c r="O3656" s="32">
        <v>0</v>
      </c>
      <c r="P3656" s="105">
        <v>108592</v>
      </c>
      <c r="Q3656" s="105">
        <v>0</v>
      </c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1673</v>
      </c>
      <c r="D3657" s="21">
        <f t="shared" si="62"/>
        <v>0</v>
      </c>
      <c r="E3657" s="24">
        <f t="shared" si="63"/>
        <v>29720.170000000002</v>
      </c>
      <c r="F3657" s="104"/>
      <c r="G3657" s="104"/>
      <c r="H3657" s="113">
        <v>0</v>
      </c>
      <c r="I3657" s="113">
        <v>13194.25</v>
      </c>
      <c r="J3657" s="31">
        <v>0</v>
      </c>
      <c r="K3657" s="32">
        <v>2086.85</v>
      </c>
      <c r="L3657" s="113">
        <v>0</v>
      </c>
      <c r="M3657" s="113">
        <v>9012.26</v>
      </c>
      <c r="N3657" s="31">
        <v>0</v>
      </c>
      <c r="O3657" s="32">
        <v>0</v>
      </c>
      <c r="P3657" s="113">
        <v>0</v>
      </c>
      <c r="Q3657" s="113">
        <v>5426.81</v>
      </c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62"/>
        <v>336442.55</v>
      </c>
      <c r="E3661" s="24">
        <f t="shared" si="63"/>
        <v>5592</v>
      </c>
      <c r="F3661" s="104"/>
      <c r="G3661" s="104"/>
      <c r="H3661" s="113">
        <v>124535.05</v>
      </c>
      <c r="I3661" s="113">
        <v>0</v>
      </c>
      <c r="J3661" s="31">
        <v>69492</v>
      </c>
      <c r="K3661" s="32">
        <v>0</v>
      </c>
      <c r="L3661" s="113">
        <v>42523</v>
      </c>
      <c r="M3661" s="113">
        <v>0</v>
      </c>
      <c r="N3661" s="31">
        <v>66655.5</v>
      </c>
      <c r="O3661" s="32">
        <v>0</v>
      </c>
      <c r="P3661" s="113">
        <v>33237</v>
      </c>
      <c r="Q3661" s="113">
        <v>5592</v>
      </c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62"/>
        <v>5426.81</v>
      </c>
      <c r="E3662" s="24">
        <f t="shared" si="63"/>
        <v>22265.979999999996</v>
      </c>
      <c r="F3662" s="104"/>
      <c r="G3662" s="104"/>
      <c r="H3662" s="113"/>
      <c r="I3662" s="113"/>
      <c r="J3662" s="31">
        <v>0</v>
      </c>
      <c r="K3662" s="32">
        <v>3580</v>
      </c>
      <c r="L3662" s="113">
        <v>0</v>
      </c>
      <c r="M3662" s="113">
        <v>0</v>
      </c>
      <c r="N3662" s="31">
        <v>0</v>
      </c>
      <c r="O3662" s="32">
        <v>13097.81</v>
      </c>
      <c r="P3662" s="113">
        <v>5426.81</v>
      </c>
      <c r="Q3662" s="113">
        <v>5588.17</v>
      </c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62"/>
        <v>693868.5</v>
      </c>
      <c r="E3663" s="24">
        <f t="shared" si="63"/>
        <v>1345680.5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>
        <v>201903.5</v>
      </c>
      <c r="K3663" s="32">
        <v>0</v>
      </c>
      <c r="L3663" s="113">
        <v>199239</v>
      </c>
      <c r="M3663" s="113">
        <v>263088.5</v>
      </c>
      <c r="N3663" s="31">
        <v>93412</v>
      </c>
      <c r="O3663" s="32">
        <v>239805</v>
      </c>
      <c r="P3663" s="113">
        <v>117571.5</v>
      </c>
      <c r="Q3663" s="113">
        <v>278495.5</v>
      </c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62"/>
        <v>20784612.050000001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>
        <v>4156922.41</v>
      </c>
      <c r="K3665" s="107">
        <v>0</v>
      </c>
      <c r="L3665" s="105">
        <v>4156922.41</v>
      </c>
      <c r="M3665" s="105">
        <v>0</v>
      </c>
      <c r="N3665" s="106">
        <v>4156922.41</v>
      </c>
      <c r="O3665" s="107">
        <v>0</v>
      </c>
      <c r="P3665" s="113">
        <v>4156922.41</v>
      </c>
      <c r="Q3665" s="113">
        <v>0</v>
      </c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1602</v>
      </c>
      <c r="C3667" s="112" t="s">
        <v>1603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1604</v>
      </c>
      <c r="C3668" s="112" t="s">
        <v>1605</v>
      </c>
      <c r="D3668" s="21">
        <f t="shared" si="62"/>
        <v>0</v>
      </c>
      <c r="E3668" s="24">
        <f t="shared" si="63"/>
        <v>38474.28</v>
      </c>
      <c r="F3668" s="104"/>
      <c r="G3668" s="104"/>
      <c r="H3668" s="105"/>
      <c r="I3668" s="105"/>
      <c r="J3668" s="106"/>
      <c r="K3668" s="107"/>
      <c r="L3668" s="105"/>
      <c r="M3668" s="105"/>
      <c r="N3668" s="106">
        <v>0</v>
      </c>
      <c r="O3668" s="107">
        <v>3800</v>
      </c>
      <c r="P3668" s="113">
        <v>0</v>
      </c>
      <c r="Q3668" s="113">
        <v>34674.28</v>
      </c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2955519.41</v>
      </c>
      <c r="F3669" s="104"/>
      <c r="G3669" s="104"/>
      <c r="H3669" s="105"/>
      <c r="I3669" s="105"/>
      <c r="J3669" s="106">
        <v>0</v>
      </c>
      <c r="K3669" s="107">
        <v>2955519.41</v>
      </c>
      <c r="L3669" s="105">
        <v>0</v>
      </c>
      <c r="M3669" s="105">
        <v>0</v>
      </c>
      <c r="N3669" s="106">
        <v>0</v>
      </c>
      <c r="O3669" s="107">
        <v>0</v>
      </c>
      <c r="P3669" s="105">
        <v>0</v>
      </c>
      <c r="Q3669" s="105">
        <v>0</v>
      </c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62"/>
        <v>93625</v>
      </c>
      <c r="E3670" s="24">
        <f t="shared" si="63"/>
        <v>3582430.0900000003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>
        <v>320</v>
      </c>
      <c r="K3670" s="107">
        <v>669681.01</v>
      </c>
      <c r="L3670" s="105">
        <v>91400</v>
      </c>
      <c r="M3670" s="105">
        <v>595137.01</v>
      </c>
      <c r="N3670" s="106">
        <v>0</v>
      </c>
      <c r="O3670" s="107">
        <v>567571.03</v>
      </c>
      <c r="P3670" s="105">
        <v>910</v>
      </c>
      <c r="Q3670" s="105">
        <v>580074.98</v>
      </c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62"/>
        <v>375695</v>
      </c>
      <c r="E3671" s="24">
        <f t="shared" si="63"/>
        <v>5935683.5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>
        <v>5460</v>
      </c>
      <c r="K3671" s="32">
        <v>823060.25</v>
      </c>
      <c r="L3671" s="113">
        <v>99000</v>
      </c>
      <c r="M3671" s="113">
        <v>1219549.75</v>
      </c>
      <c r="N3671" s="31">
        <v>181895</v>
      </c>
      <c r="O3671" s="32">
        <v>777278.75</v>
      </c>
      <c r="P3671" s="105">
        <v>87520</v>
      </c>
      <c r="Q3671" s="105">
        <v>804014.75</v>
      </c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62"/>
        <v>11666</v>
      </c>
      <c r="E3672" s="24">
        <f t="shared" si="63"/>
        <v>84448</v>
      </c>
      <c r="F3672" s="104">
        <v>0</v>
      </c>
      <c r="G3672" s="104">
        <v>34324</v>
      </c>
      <c r="H3672" s="113">
        <v>11066</v>
      </c>
      <c r="I3672" s="113">
        <v>28706</v>
      </c>
      <c r="J3672" s="31">
        <v>0</v>
      </c>
      <c r="K3672" s="32">
        <v>16834</v>
      </c>
      <c r="L3672" s="113">
        <v>0</v>
      </c>
      <c r="M3672" s="113">
        <v>174</v>
      </c>
      <c r="N3672" s="31">
        <v>600</v>
      </c>
      <c r="O3672" s="32">
        <v>1780</v>
      </c>
      <c r="P3672" s="113">
        <v>0</v>
      </c>
      <c r="Q3672" s="113">
        <v>2630</v>
      </c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62"/>
        <v>1889384.25</v>
      </c>
      <c r="E3673" s="24">
        <f t="shared" si="63"/>
        <v>2755620.25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>
        <v>17223</v>
      </c>
      <c r="K3673" s="107">
        <v>197367</v>
      </c>
      <c r="L3673" s="105">
        <v>31579</v>
      </c>
      <c r="M3673" s="105">
        <v>128864</v>
      </c>
      <c r="N3673" s="106">
        <v>74177</v>
      </c>
      <c r="O3673" s="107">
        <v>414556</v>
      </c>
      <c r="P3673" s="113">
        <v>42514</v>
      </c>
      <c r="Q3673" s="113">
        <v>64351</v>
      </c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1606</v>
      </c>
      <c r="C3674" s="112" t="s">
        <v>1607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1608</v>
      </c>
      <c r="C3675" s="112" t="s">
        <v>1609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62"/>
        <v>13875.35</v>
      </c>
      <c r="E3676" s="24">
        <f t="shared" si="63"/>
        <v>226378.49</v>
      </c>
      <c r="F3676" s="104">
        <v>0</v>
      </c>
      <c r="G3676" s="104">
        <v>38875</v>
      </c>
      <c r="H3676" s="113">
        <v>1795</v>
      </c>
      <c r="I3676" s="113">
        <v>37092</v>
      </c>
      <c r="J3676" s="31">
        <v>10563.6</v>
      </c>
      <c r="K3676" s="32">
        <v>47059.61</v>
      </c>
      <c r="L3676" s="113">
        <v>205</v>
      </c>
      <c r="M3676" s="113">
        <v>41530.14</v>
      </c>
      <c r="N3676" s="31">
        <v>824</v>
      </c>
      <c r="O3676" s="32">
        <v>27524</v>
      </c>
      <c r="P3676" s="113">
        <v>487.75</v>
      </c>
      <c r="Q3676" s="113">
        <v>34297.74</v>
      </c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62"/>
        <v>74788.75</v>
      </c>
      <c r="E3677" s="24">
        <f t="shared" si="63"/>
        <v>774784</v>
      </c>
      <c r="F3677" s="104">
        <v>0</v>
      </c>
      <c r="G3677" s="104">
        <v>16305</v>
      </c>
      <c r="H3677" s="113">
        <v>0</v>
      </c>
      <c r="I3677" s="113">
        <v>108391</v>
      </c>
      <c r="J3677" s="31">
        <v>20886</v>
      </c>
      <c r="K3677" s="32">
        <v>196713</v>
      </c>
      <c r="L3677" s="113">
        <v>19673</v>
      </c>
      <c r="M3677" s="113">
        <v>172081</v>
      </c>
      <c r="N3677" s="31">
        <v>24139.75</v>
      </c>
      <c r="O3677" s="32">
        <v>188105</v>
      </c>
      <c r="P3677" s="113">
        <v>10090</v>
      </c>
      <c r="Q3677" s="113">
        <v>93189</v>
      </c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62"/>
        <v>320</v>
      </c>
      <c r="E3678" s="24">
        <f t="shared" si="63"/>
        <v>2613500</v>
      </c>
      <c r="F3678" s="104">
        <v>0</v>
      </c>
      <c r="G3678" s="104">
        <v>423920</v>
      </c>
      <c r="H3678" s="113">
        <v>0</v>
      </c>
      <c r="I3678" s="113">
        <v>398640</v>
      </c>
      <c r="J3678" s="31">
        <v>0</v>
      </c>
      <c r="K3678" s="32">
        <v>444040</v>
      </c>
      <c r="L3678" s="113">
        <v>0</v>
      </c>
      <c r="M3678" s="113">
        <v>507800</v>
      </c>
      <c r="N3678" s="31">
        <v>0</v>
      </c>
      <c r="O3678" s="32">
        <v>383410</v>
      </c>
      <c r="P3678" s="113">
        <v>320</v>
      </c>
      <c r="Q3678" s="113">
        <v>455690</v>
      </c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520100</v>
      </c>
      <c r="F3679" s="104"/>
      <c r="G3679" s="104"/>
      <c r="H3679" s="113">
        <v>0</v>
      </c>
      <c r="I3679" s="113">
        <v>10920</v>
      </c>
      <c r="J3679" s="31">
        <v>0</v>
      </c>
      <c r="K3679" s="32">
        <v>57660</v>
      </c>
      <c r="L3679" s="113">
        <v>0</v>
      </c>
      <c r="M3679" s="113">
        <v>107100</v>
      </c>
      <c r="N3679" s="31">
        <v>0</v>
      </c>
      <c r="O3679" s="32">
        <v>256900</v>
      </c>
      <c r="P3679" s="113">
        <v>0</v>
      </c>
      <c r="Q3679" s="113">
        <v>87520</v>
      </c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62"/>
        <v>789125.15000000014</v>
      </c>
      <c r="E3680" s="24">
        <f t="shared" si="63"/>
        <v>241154.78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>
        <v>140679.78</v>
      </c>
      <c r="K3680" s="32">
        <v>241154.78</v>
      </c>
      <c r="L3680" s="113">
        <v>66135.78</v>
      </c>
      <c r="M3680" s="113">
        <v>0</v>
      </c>
      <c r="N3680" s="31">
        <v>38569.800000000003</v>
      </c>
      <c r="O3680" s="32">
        <v>0</v>
      </c>
      <c r="P3680" s="113">
        <v>51073.75</v>
      </c>
      <c r="Q3680" s="113">
        <v>0</v>
      </c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62"/>
        <v>3650252.18</v>
      </c>
      <c r="E3681" s="24">
        <f t="shared" si="63"/>
        <v>578115.97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>
        <v>390241.06</v>
      </c>
      <c r="K3681" s="32">
        <v>578115.97</v>
      </c>
      <c r="L3681" s="113">
        <v>786730.56</v>
      </c>
      <c r="M3681" s="113">
        <v>0</v>
      </c>
      <c r="N3681" s="31">
        <v>344459.56</v>
      </c>
      <c r="O3681" s="32">
        <v>0</v>
      </c>
      <c r="P3681" s="113">
        <v>371195.56</v>
      </c>
      <c r="Q3681" s="113">
        <v>0</v>
      </c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64"/>
        <v>8031.52</v>
      </c>
      <c r="E3687" s="24">
        <f t="shared" si="65"/>
        <v>81453.16</v>
      </c>
      <c r="F3687" s="104">
        <v>0</v>
      </c>
      <c r="G3687" s="104">
        <v>6530</v>
      </c>
      <c r="H3687" s="113">
        <v>0</v>
      </c>
      <c r="I3687" s="113">
        <v>5564</v>
      </c>
      <c r="J3687" s="31">
        <v>2633.68</v>
      </c>
      <c r="K3687" s="32">
        <v>18294.16</v>
      </c>
      <c r="L3687" s="113">
        <v>0</v>
      </c>
      <c r="M3687" s="113">
        <v>24665</v>
      </c>
      <c r="N3687" s="31">
        <v>0</v>
      </c>
      <c r="O3687" s="32">
        <v>13379</v>
      </c>
      <c r="P3687" s="113">
        <v>5397.84</v>
      </c>
      <c r="Q3687" s="113">
        <v>13021</v>
      </c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101686.5</v>
      </c>
      <c r="F3688" s="104">
        <v>0</v>
      </c>
      <c r="G3688" s="104">
        <v>7901</v>
      </c>
      <c r="H3688" s="113">
        <v>0</v>
      </c>
      <c r="I3688" s="113">
        <v>0</v>
      </c>
      <c r="J3688" s="31">
        <v>0</v>
      </c>
      <c r="K3688" s="32">
        <v>0</v>
      </c>
      <c r="L3688" s="113">
        <v>0</v>
      </c>
      <c r="M3688" s="113">
        <v>0</v>
      </c>
      <c r="N3688" s="31">
        <v>0</v>
      </c>
      <c r="O3688" s="32">
        <v>0</v>
      </c>
      <c r="P3688" s="113">
        <v>0</v>
      </c>
      <c r="Q3688" s="113">
        <v>93785.5</v>
      </c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64"/>
        <v>50588.73</v>
      </c>
      <c r="E3689" s="24">
        <f t="shared" si="65"/>
        <v>8311.5499999999993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>
        <v>12364.7</v>
      </c>
      <c r="K3689" s="107">
        <v>2633.68</v>
      </c>
      <c r="L3689" s="105">
        <v>18729.45</v>
      </c>
      <c r="M3689" s="105">
        <v>0</v>
      </c>
      <c r="N3689" s="106">
        <v>3890.97</v>
      </c>
      <c r="O3689" s="107">
        <v>0</v>
      </c>
      <c r="P3689" s="113">
        <v>11489.64</v>
      </c>
      <c r="Q3689" s="113">
        <v>5397.84</v>
      </c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64"/>
        <v>87733.41</v>
      </c>
      <c r="E3690" s="24">
        <f t="shared" si="65"/>
        <v>0</v>
      </c>
      <c r="F3690" s="104">
        <v>4977.72</v>
      </c>
      <c r="G3690" s="104">
        <v>0</v>
      </c>
      <c r="H3690" s="113">
        <v>0</v>
      </c>
      <c r="I3690" s="113">
        <v>0</v>
      </c>
      <c r="J3690" s="31">
        <v>0</v>
      </c>
      <c r="K3690" s="32">
        <v>0</v>
      </c>
      <c r="L3690" s="113">
        <v>0</v>
      </c>
      <c r="M3690" s="113">
        <v>0</v>
      </c>
      <c r="N3690" s="31">
        <v>0</v>
      </c>
      <c r="O3690" s="32">
        <v>0</v>
      </c>
      <c r="P3690" s="105">
        <v>82755.69</v>
      </c>
      <c r="Q3690" s="105">
        <v>0</v>
      </c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1674</v>
      </c>
      <c r="D3691" s="21">
        <f t="shared" si="64"/>
        <v>0</v>
      </c>
      <c r="E3691" s="24">
        <f t="shared" si="65"/>
        <v>17110.72</v>
      </c>
      <c r="F3691" s="104"/>
      <c r="G3691" s="104"/>
      <c r="H3691" s="113">
        <v>0</v>
      </c>
      <c r="I3691" s="113">
        <v>4303.04</v>
      </c>
      <c r="J3691" s="31">
        <v>0</v>
      </c>
      <c r="K3691" s="32">
        <v>7409.84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5397.84</v>
      </c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64"/>
        <v>6487.25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>
        <v>6487.25</v>
      </c>
      <c r="M3692" s="113">
        <v>0</v>
      </c>
      <c r="N3692" s="31">
        <v>0</v>
      </c>
      <c r="O3692" s="32">
        <v>0</v>
      </c>
      <c r="P3692" s="113">
        <v>0</v>
      </c>
      <c r="Q3692" s="113">
        <v>0</v>
      </c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1675</v>
      </c>
      <c r="D3693" s="21">
        <f t="shared" si="64"/>
        <v>0</v>
      </c>
      <c r="E3693" s="24">
        <f t="shared" si="65"/>
        <v>1728.09</v>
      </c>
      <c r="F3693" s="104"/>
      <c r="G3693" s="104"/>
      <c r="H3693" s="113"/>
      <c r="I3693" s="113"/>
      <c r="J3693" s="31"/>
      <c r="K3693" s="32"/>
      <c r="L3693" s="113">
        <v>0</v>
      </c>
      <c r="M3693" s="113">
        <v>1467.6</v>
      </c>
      <c r="N3693" s="31">
        <v>0</v>
      </c>
      <c r="O3693" s="32">
        <v>0</v>
      </c>
      <c r="P3693" s="113">
        <v>0</v>
      </c>
      <c r="Q3693" s="113">
        <v>260.49</v>
      </c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1676</v>
      </c>
      <c r="D3694" s="21">
        <f t="shared" si="64"/>
        <v>0</v>
      </c>
      <c r="E3694" s="24">
        <f t="shared" si="65"/>
        <v>6973</v>
      </c>
      <c r="F3694" s="104">
        <v>0</v>
      </c>
      <c r="G3694" s="104">
        <v>1012</v>
      </c>
      <c r="H3694" s="113">
        <v>0</v>
      </c>
      <c r="I3694" s="113">
        <v>980</v>
      </c>
      <c r="J3694" s="31">
        <v>0</v>
      </c>
      <c r="K3694" s="32">
        <v>3361</v>
      </c>
      <c r="L3694" s="113">
        <v>0</v>
      </c>
      <c r="M3694" s="113">
        <v>980</v>
      </c>
      <c r="N3694" s="31">
        <v>0</v>
      </c>
      <c r="O3694" s="32">
        <v>0</v>
      </c>
      <c r="P3694" s="113">
        <v>0</v>
      </c>
      <c r="Q3694" s="113">
        <v>640</v>
      </c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29379</v>
      </c>
      <c r="F3695" s="104"/>
      <c r="G3695" s="104"/>
      <c r="H3695" s="113"/>
      <c r="I3695" s="113"/>
      <c r="J3695" s="31">
        <v>0</v>
      </c>
      <c r="K3695" s="32">
        <v>29379</v>
      </c>
      <c r="L3695" s="113">
        <v>0</v>
      </c>
      <c r="M3695" s="113">
        <v>0</v>
      </c>
      <c r="N3695" s="31">
        <v>0</v>
      </c>
      <c r="O3695" s="32">
        <v>0</v>
      </c>
      <c r="P3695" s="113">
        <v>0</v>
      </c>
      <c r="Q3695" s="113">
        <v>0</v>
      </c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1677</v>
      </c>
      <c r="D3696" s="21">
        <f t="shared" si="64"/>
        <v>93785.5</v>
      </c>
      <c r="E3696" s="24">
        <f t="shared" si="65"/>
        <v>97318.5</v>
      </c>
      <c r="F3696" s="104"/>
      <c r="G3696" s="104"/>
      <c r="H3696" s="113"/>
      <c r="I3696" s="113"/>
      <c r="J3696" s="31"/>
      <c r="K3696" s="32"/>
      <c r="L3696" s="113">
        <v>0</v>
      </c>
      <c r="M3696" s="113">
        <v>3533</v>
      </c>
      <c r="N3696" s="31">
        <v>0</v>
      </c>
      <c r="O3696" s="32">
        <v>93785.5</v>
      </c>
      <c r="P3696" s="113">
        <v>93785.5</v>
      </c>
      <c r="Q3696" s="113">
        <v>0</v>
      </c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72000</v>
      </c>
      <c r="F3698" s="104">
        <v>0</v>
      </c>
      <c r="G3698" s="104">
        <v>4000</v>
      </c>
      <c r="H3698" s="113">
        <v>0</v>
      </c>
      <c r="I3698" s="113">
        <v>3000</v>
      </c>
      <c r="J3698" s="31">
        <v>0</v>
      </c>
      <c r="K3698" s="32">
        <v>0</v>
      </c>
      <c r="L3698" s="113">
        <v>0</v>
      </c>
      <c r="M3698" s="113">
        <v>10500</v>
      </c>
      <c r="N3698" s="31">
        <v>0</v>
      </c>
      <c r="O3698" s="32">
        <v>22500</v>
      </c>
      <c r="P3698" s="113">
        <v>0</v>
      </c>
      <c r="Q3698" s="113">
        <v>32000</v>
      </c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63101</v>
      </c>
      <c r="F3702" s="104">
        <v>0</v>
      </c>
      <c r="G3702" s="104">
        <v>6517</v>
      </c>
      <c r="H3702" s="105">
        <v>0</v>
      </c>
      <c r="I3702" s="105">
        <v>7656</v>
      </c>
      <c r="J3702" s="106">
        <v>0</v>
      </c>
      <c r="K3702" s="107">
        <v>9447</v>
      </c>
      <c r="L3702" s="105">
        <v>0</v>
      </c>
      <c r="M3702" s="105">
        <v>11347</v>
      </c>
      <c r="N3702" s="106">
        <v>0</v>
      </c>
      <c r="O3702" s="107">
        <v>17507</v>
      </c>
      <c r="P3702" s="105">
        <v>0</v>
      </c>
      <c r="Q3702" s="105">
        <v>10627</v>
      </c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137067.79999999999</v>
      </c>
      <c r="F3703" s="104">
        <v>0</v>
      </c>
      <c r="G3703" s="104">
        <v>14940</v>
      </c>
      <c r="H3703" s="113">
        <v>0</v>
      </c>
      <c r="I3703" s="113">
        <v>22275</v>
      </c>
      <c r="J3703" s="31">
        <v>0</v>
      </c>
      <c r="K3703" s="32">
        <v>9480</v>
      </c>
      <c r="L3703" s="113">
        <v>0</v>
      </c>
      <c r="M3703" s="113">
        <v>18720</v>
      </c>
      <c r="N3703" s="31">
        <v>0</v>
      </c>
      <c r="O3703" s="32">
        <v>49692.800000000003</v>
      </c>
      <c r="P3703" s="105">
        <v>0</v>
      </c>
      <c r="Q3703" s="105">
        <v>21960</v>
      </c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64"/>
        <v>6360</v>
      </c>
      <c r="E3704" s="24">
        <f t="shared" si="65"/>
        <v>0</v>
      </c>
      <c r="F3704" s="104"/>
      <c r="G3704" s="104"/>
      <c r="H3704" s="105"/>
      <c r="I3704" s="105"/>
      <c r="J3704" s="106">
        <v>1440</v>
      </c>
      <c r="K3704" s="107">
        <v>0</v>
      </c>
      <c r="L3704" s="105">
        <v>0</v>
      </c>
      <c r="M3704" s="105">
        <v>0</v>
      </c>
      <c r="N3704" s="106">
        <v>4200</v>
      </c>
      <c r="O3704" s="107">
        <v>0</v>
      </c>
      <c r="P3704" s="113">
        <v>720</v>
      </c>
      <c r="Q3704" s="113">
        <v>0</v>
      </c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64"/>
        <v>1172399.8499999999</v>
      </c>
      <c r="E3705" s="24">
        <f t="shared" si="65"/>
        <v>0</v>
      </c>
      <c r="F3705" s="104"/>
      <c r="G3705" s="104"/>
      <c r="H3705" s="105"/>
      <c r="I3705" s="105"/>
      <c r="J3705" s="106">
        <v>107487.22</v>
      </c>
      <c r="K3705" s="107">
        <v>0</v>
      </c>
      <c r="L3705" s="105">
        <v>0</v>
      </c>
      <c r="M3705" s="105">
        <v>0</v>
      </c>
      <c r="N3705" s="106">
        <v>815917.47</v>
      </c>
      <c r="O3705" s="107">
        <v>0</v>
      </c>
      <c r="P3705" s="105">
        <v>248995.16</v>
      </c>
      <c r="Q3705" s="105">
        <v>0</v>
      </c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51902.759999999995</v>
      </c>
      <c r="F3706" s="104"/>
      <c r="G3706" s="104"/>
      <c r="H3706" s="113"/>
      <c r="I3706" s="113"/>
      <c r="J3706" s="31">
        <v>0</v>
      </c>
      <c r="K3706" s="32">
        <v>6108.88</v>
      </c>
      <c r="L3706" s="113">
        <v>0</v>
      </c>
      <c r="M3706" s="113">
        <v>0</v>
      </c>
      <c r="N3706" s="31">
        <v>0</v>
      </c>
      <c r="O3706" s="32">
        <v>45793.88</v>
      </c>
      <c r="P3706" s="105">
        <v>0</v>
      </c>
      <c r="Q3706" s="105">
        <v>0</v>
      </c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64"/>
        <v>30732.799999999999</v>
      </c>
      <c r="E3707" s="24">
        <f t="shared" si="65"/>
        <v>411402.5</v>
      </c>
      <c r="F3707" s="104">
        <v>0</v>
      </c>
      <c r="G3707" s="104">
        <v>111834</v>
      </c>
      <c r="H3707" s="113">
        <v>0</v>
      </c>
      <c r="I3707" s="113">
        <v>64991</v>
      </c>
      <c r="J3707" s="31">
        <v>0</v>
      </c>
      <c r="K3707" s="32">
        <v>68804.5</v>
      </c>
      <c r="L3707" s="113">
        <v>0</v>
      </c>
      <c r="M3707" s="113">
        <v>59988</v>
      </c>
      <c r="N3707" s="31">
        <v>30732.799999999999</v>
      </c>
      <c r="O3707" s="32">
        <v>51996</v>
      </c>
      <c r="P3707" s="113">
        <v>0</v>
      </c>
      <c r="Q3707" s="113">
        <v>53789</v>
      </c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2415137</v>
      </c>
      <c r="F3708" s="104">
        <v>0</v>
      </c>
      <c r="G3708" s="104">
        <v>233670</v>
      </c>
      <c r="H3708" s="105">
        <v>0</v>
      </c>
      <c r="I3708" s="105">
        <v>801743</v>
      </c>
      <c r="J3708" s="106">
        <v>0</v>
      </c>
      <c r="K3708" s="107">
        <v>408723</v>
      </c>
      <c r="L3708" s="105">
        <v>0</v>
      </c>
      <c r="M3708" s="105">
        <v>319096</v>
      </c>
      <c r="N3708" s="106">
        <v>0</v>
      </c>
      <c r="O3708" s="107">
        <v>332336</v>
      </c>
      <c r="P3708" s="113">
        <v>0</v>
      </c>
      <c r="Q3708" s="113">
        <v>319569</v>
      </c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64"/>
        <v>411402.5</v>
      </c>
      <c r="E3710" s="24">
        <f t="shared" si="65"/>
        <v>514341.8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>
        <v>68804.5</v>
      </c>
      <c r="K3710" s="32">
        <v>0</v>
      </c>
      <c r="L3710" s="113">
        <v>59988</v>
      </c>
      <c r="M3710" s="113">
        <v>0</v>
      </c>
      <c r="N3710" s="31">
        <v>51996</v>
      </c>
      <c r="O3710" s="32">
        <v>43916.800000000003</v>
      </c>
      <c r="P3710" s="113">
        <v>53789</v>
      </c>
      <c r="Q3710" s="113">
        <v>0</v>
      </c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1400</v>
      </c>
      <c r="F3713" s="104"/>
      <c r="G3713" s="104"/>
      <c r="H3713" s="113"/>
      <c r="I3713" s="113"/>
      <c r="J3713" s="31"/>
      <c r="K3713" s="32"/>
      <c r="L3713" s="113">
        <v>0</v>
      </c>
      <c r="M3713" s="113">
        <v>200</v>
      </c>
      <c r="N3713" s="31">
        <v>0</v>
      </c>
      <c r="O3713" s="32">
        <v>0</v>
      </c>
      <c r="P3713" s="113">
        <v>0</v>
      </c>
      <c r="Q3713" s="113">
        <v>1200</v>
      </c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822430</v>
      </c>
      <c r="F3714" s="104">
        <v>0</v>
      </c>
      <c r="G3714" s="104">
        <v>131200</v>
      </c>
      <c r="H3714" s="113">
        <v>0</v>
      </c>
      <c r="I3714" s="113">
        <v>0</v>
      </c>
      <c r="J3714" s="31">
        <v>0</v>
      </c>
      <c r="K3714" s="32">
        <v>0</v>
      </c>
      <c r="L3714" s="113">
        <v>0</v>
      </c>
      <c r="M3714" s="113">
        <v>31800</v>
      </c>
      <c r="N3714" s="31">
        <v>0</v>
      </c>
      <c r="O3714" s="32">
        <v>0</v>
      </c>
      <c r="P3714" s="113">
        <v>0</v>
      </c>
      <c r="Q3714" s="113">
        <v>659430</v>
      </c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1678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4032291.6</v>
      </c>
      <c r="F3717" s="104"/>
      <c r="G3717" s="104"/>
      <c r="H3717" s="105">
        <v>0</v>
      </c>
      <c r="I3717" s="105">
        <v>2762439.25</v>
      </c>
      <c r="J3717" s="106">
        <v>0</v>
      </c>
      <c r="K3717" s="107">
        <v>26060.75</v>
      </c>
      <c r="L3717" s="105">
        <v>0</v>
      </c>
      <c r="M3717" s="105">
        <v>1232167.3799999999</v>
      </c>
      <c r="N3717" s="106">
        <v>0</v>
      </c>
      <c r="O3717" s="107">
        <v>11624.22</v>
      </c>
      <c r="P3717" s="105">
        <v>0</v>
      </c>
      <c r="Q3717" s="105">
        <v>0</v>
      </c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64"/>
        <v>155000</v>
      </c>
      <c r="E3718" s="24">
        <f t="shared" si="65"/>
        <v>10758488.949999999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>
        <v>76000</v>
      </c>
      <c r="K3718" s="32">
        <v>1936176.56</v>
      </c>
      <c r="L3718" s="113">
        <v>0</v>
      </c>
      <c r="M3718" s="113">
        <v>988035.82</v>
      </c>
      <c r="N3718" s="31">
        <v>26000</v>
      </c>
      <c r="O3718" s="32">
        <v>1828356.36</v>
      </c>
      <c r="P3718" s="105">
        <v>27000</v>
      </c>
      <c r="Q3718" s="105">
        <v>2342917.7799999998</v>
      </c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3056319.8800000004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>
        <v>0</v>
      </c>
      <c r="K3719" s="32">
        <v>596846.39</v>
      </c>
      <c r="L3719" s="113">
        <v>0</v>
      </c>
      <c r="M3719" s="113">
        <v>639539.39</v>
      </c>
      <c r="N3719" s="31">
        <v>0</v>
      </c>
      <c r="O3719" s="32">
        <v>639371.72</v>
      </c>
      <c r="P3719" s="113">
        <v>0</v>
      </c>
      <c r="Q3719" s="113">
        <v>1483.6</v>
      </c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55371.3</v>
      </c>
      <c r="F3721" s="104"/>
      <c r="G3721" s="104"/>
      <c r="H3721" s="113"/>
      <c r="I3721" s="113"/>
      <c r="J3721" s="31"/>
      <c r="K3721" s="32"/>
      <c r="L3721" s="113">
        <v>0</v>
      </c>
      <c r="M3721" s="113">
        <v>32936.300000000003</v>
      </c>
      <c r="N3721" s="31">
        <v>0</v>
      </c>
      <c r="O3721" s="32">
        <v>0</v>
      </c>
      <c r="P3721" s="113">
        <v>0</v>
      </c>
      <c r="Q3721" s="113">
        <v>22435</v>
      </c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64"/>
        <v>2652.9</v>
      </c>
      <c r="E3725" s="24">
        <f t="shared" si="65"/>
        <v>69294244.189999998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>
        <v>0</v>
      </c>
      <c r="K3725" s="32">
        <v>12006295</v>
      </c>
      <c r="L3725" s="113">
        <v>2652.9</v>
      </c>
      <c r="M3725" s="113">
        <v>11567387.58</v>
      </c>
      <c r="N3725" s="31">
        <v>0</v>
      </c>
      <c r="O3725" s="32">
        <v>11607312.74</v>
      </c>
      <c r="P3725" s="113">
        <v>0</v>
      </c>
      <c r="Q3725" s="113">
        <v>11557645</v>
      </c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10733.4</v>
      </c>
      <c r="F3727" s="104"/>
      <c r="G3727" s="104"/>
      <c r="H3727" s="113">
        <v>0</v>
      </c>
      <c r="I3727" s="113">
        <v>3577.8</v>
      </c>
      <c r="J3727" s="31">
        <v>0</v>
      </c>
      <c r="K3727" s="32">
        <v>1788.9</v>
      </c>
      <c r="L3727" s="113">
        <v>0</v>
      </c>
      <c r="M3727" s="113">
        <v>1788.9</v>
      </c>
      <c r="N3727" s="31">
        <v>0</v>
      </c>
      <c r="O3727" s="32">
        <v>1788.9</v>
      </c>
      <c r="P3727" s="113">
        <v>0</v>
      </c>
      <c r="Q3727" s="113">
        <v>1788.9</v>
      </c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3043159.69</v>
      </c>
      <c r="F3730" s="104">
        <v>0</v>
      </c>
      <c r="G3730" s="104">
        <v>493372</v>
      </c>
      <c r="H3730" s="113">
        <v>0</v>
      </c>
      <c r="I3730" s="113">
        <v>494472.1</v>
      </c>
      <c r="J3730" s="31">
        <v>0</v>
      </c>
      <c r="K3730" s="32">
        <v>529240.80000000005</v>
      </c>
      <c r="L3730" s="113">
        <v>0</v>
      </c>
      <c r="M3730" s="113">
        <v>505457.8</v>
      </c>
      <c r="N3730" s="31">
        <v>0</v>
      </c>
      <c r="O3730" s="32">
        <v>511550.19</v>
      </c>
      <c r="P3730" s="113">
        <v>0</v>
      </c>
      <c r="Q3730" s="113">
        <v>509066.8</v>
      </c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1610</v>
      </c>
      <c r="C3732" s="112" t="s">
        <v>1611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13985</v>
      </c>
      <c r="F3739" s="104">
        <v>0</v>
      </c>
      <c r="G3739" s="104">
        <v>6213</v>
      </c>
      <c r="H3739" s="113">
        <v>0</v>
      </c>
      <c r="I3739" s="113">
        <v>0</v>
      </c>
      <c r="J3739" s="31">
        <v>0</v>
      </c>
      <c r="K3739" s="32">
        <v>7772</v>
      </c>
      <c r="L3739" s="113">
        <v>0</v>
      </c>
      <c r="M3739" s="113">
        <v>0</v>
      </c>
      <c r="N3739" s="31">
        <v>0</v>
      </c>
      <c r="O3739" s="32">
        <v>0</v>
      </c>
      <c r="P3739" s="113">
        <v>0</v>
      </c>
      <c r="Q3739" s="113">
        <v>0</v>
      </c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114769</v>
      </c>
      <c r="F3740" s="104"/>
      <c r="G3740" s="104"/>
      <c r="H3740" s="113"/>
      <c r="I3740" s="113"/>
      <c r="J3740" s="31"/>
      <c r="K3740" s="32"/>
      <c r="L3740" s="113">
        <v>0</v>
      </c>
      <c r="M3740" s="113">
        <v>114769</v>
      </c>
      <c r="N3740" s="31">
        <v>0</v>
      </c>
      <c r="O3740" s="32">
        <v>0</v>
      </c>
      <c r="P3740" s="113">
        <v>0</v>
      </c>
      <c r="Q3740" s="113">
        <v>0</v>
      </c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42630</v>
      </c>
      <c r="F3743" s="104">
        <v>0</v>
      </c>
      <c r="G3743" s="104">
        <v>7080</v>
      </c>
      <c r="H3743" s="113">
        <v>0</v>
      </c>
      <c r="I3743" s="113">
        <v>6000</v>
      </c>
      <c r="J3743" s="31">
        <v>0</v>
      </c>
      <c r="K3743" s="32">
        <v>5040</v>
      </c>
      <c r="L3743" s="113">
        <v>0</v>
      </c>
      <c r="M3743" s="113">
        <v>7320</v>
      </c>
      <c r="N3743" s="31">
        <v>0</v>
      </c>
      <c r="O3743" s="32">
        <v>7440</v>
      </c>
      <c r="P3743" s="113">
        <v>0</v>
      </c>
      <c r="Q3743" s="113">
        <v>9750</v>
      </c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70000</v>
      </c>
      <c r="F3744" s="104"/>
      <c r="G3744" s="104"/>
      <c r="H3744" s="113"/>
      <c r="I3744" s="113"/>
      <c r="J3744" s="31"/>
      <c r="K3744" s="32"/>
      <c r="L3744" s="113"/>
      <c r="M3744" s="113"/>
      <c r="N3744" s="31">
        <v>0</v>
      </c>
      <c r="O3744" s="32">
        <v>70000</v>
      </c>
      <c r="P3744" s="113">
        <v>0</v>
      </c>
      <c r="Q3744" s="113">
        <v>0</v>
      </c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120372.87</v>
      </c>
      <c r="F3746" s="104">
        <v>0</v>
      </c>
      <c r="G3746" s="104">
        <v>660</v>
      </c>
      <c r="H3746" s="113">
        <v>0</v>
      </c>
      <c r="I3746" s="113">
        <v>0</v>
      </c>
      <c r="J3746" s="31">
        <v>0</v>
      </c>
      <c r="K3746" s="32">
        <v>40980.25</v>
      </c>
      <c r="L3746" s="113">
        <v>0</v>
      </c>
      <c r="M3746" s="113">
        <v>9500.5</v>
      </c>
      <c r="N3746" s="31">
        <v>0</v>
      </c>
      <c r="O3746" s="32">
        <v>64412</v>
      </c>
      <c r="P3746" s="113">
        <v>0</v>
      </c>
      <c r="Q3746" s="113">
        <v>4820.12</v>
      </c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1679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1680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1681</v>
      </c>
      <c r="D3752" s="21">
        <f t="shared" si="66"/>
        <v>0</v>
      </c>
      <c r="E3752" s="24">
        <f t="shared" si="67"/>
        <v>3552900</v>
      </c>
      <c r="F3752" s="104"/>
      <c r="G3752" s="104"/>
      <c r="H3752" s="105"/>
      <c r="I3752" s="105"/>
      <c r="J3752" s="106">
        <v>0</v>
      </c>
      <c r="K3752" s="107">
        <v>1170000</v>
      </c>
      <c r="L3752" s="105">
        <v>0</v>
      </c>
      <c r="M3752" s="105">
        <v>2382900</v>
      </c>
      <c r="N3752" s="106">
        <v>0</v>
      </c>
      <c r="O3752" s="107">
        <v>0</v>
      </c>
      <c r="P3752" s="113">
        <v>0</v>
      </c>
      <c r="Q3752" s="113">
        <v>0</v>
      </c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66"/>
        <v>1433116</v>
      </c>
      <c r="E3753" s="24">
        <f t="shared" si="67"/>
        <v>8914091</v>
      </c>
      <c r="F3753" s="104">
        <v>0</v>
      </c>
      <c r="G3753" s="104">
        <v>826925</v>
      </c>
      <c r="H3753" s="105">
        <v>0</v>
      </c>
      <c r="I3753" s="105">
        <v>2487700</v>
      </c>
      <c r="J3753" s="106">
        <v>0</v>
      </c>
      <c r="K3753" s="107">
        <v>2474790</v>
      </c>
      <c r="L3753" s="105">
        <v>1430600</v>
      </c>
      <c r="M3753" s="105">
        <v>1222820</v>
      </c>
      <c r="N3753" s="106">
        <v>2516</v>
      </c>
      <c r="O3753" s="107">
        <v>225</v>
      </c>
      <c r="P3753" s="105">
        <v>0</v>
      </c>
      <c r="Q3753" s="105">
        <v>1901631</v>
      </c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1682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1683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1684</v>
      </c>
      <c r="D3756" s="21">
        <f t="shared" si="66"/>
        <v>14100</v>
      </c>
      <c r="E3756" s="24">
        <f t="shared" si="67"/>
        <v>428004.75</v>
      </c>
      <c r="F3756" s="104">
        <v>0</v>
      </c>
      <c r="G3756" s="104">
        <v>4790</v>
      </c>
      <c r="H3756" s="105">
        <v>0</v>
      </c>
      <c r="I3756" s="105">
        <v>190669</v>
      </c>
      <c r="J3756" s="106">
        <v>0</v>
      </c>
      <c r="K3756" s="107">
        <v>83570</v>
      </c>
      <c r="L3756" s="105">
        <v>0</v>
      </c>
      <c r="M3756" s="105">
        <v>34889</v>
      </c>
      <c r="N3756" s="106">
        <v>0</v>
      </c>
      <c r="O3756" s="107">
        <v>0</v>
      </c>
      <c r="P3756" s="105">
        <v>14100</v>
      </c>
      <c r="Q3756" s="105">
        <v>114086.75</v>
      </c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389910</v>
      </c>
      <c r="F3757" s="104">
        <v>0</v>
      </c>
      <c r="G3757" s="104">
        <v>63510</v>
      </c>
      <c r="H3757" s="113">
        <v>0</v>
      </c>
      <c r="I3757" s="113">
        <v>67890</v>
      </c>
      <c r="J3757" s="31">
        <v>0</v>
      </c>
      <c r="K3757" s="32">
        <v>65910</v>
      </c>
      <c r="L3757" s="113">
        <v>0</v>
      </c>
      <c r="M3757" s="113">
        <v>58590</v>
      </c>
      <c r="N3757" s="31">
        <v>0</v>
      </c>
      <c r="O3757" s="32">
        <v>59310</v>
      </c>
      <c r="P3757" s="105">
        <v>0</v>
      </c>
      <c r="Q3757" s="105">
        <v>74700</v>
      </c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66"/>
        <v>62093037.740000002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>
        <v>10806570</v>
      </c>
      <c r="K3758" s="32">
        <v>0</v>
      </c>
      <c r="L3758" s="113">
        <v>10312330</v>
      </c>
      <c r="M3758" s="113">
        <v>0</v>
      </c>
      <c r="N3758" s="31">
        <v>10434177.74</v>
      </c>
      <c r="O3758" s="32">
        <v>0</v>
      </c>
      <c r="P3758" s="113">
        <v>10384510</v>
      </c>
      <c r="Q3758" s="113">
        <v>0</v>
      </c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66"/>
        <v>1443780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>
        <v>256850</v>
      </c>
      <c r="K3759" s="32">
        <v>0</v>
      </c>
      <c r="L3759" s="113">
        <v>240630</v>
      </c>
      <c r="M3759" s="113">
        <v>0</v>
      </c>
      <c r="N3759" s="31">
        <v>240630</v>
      </c>
      <c r="O3759" s="32">
        <v>0</v>
      </c>
      <c r="P3759" s="113">
        <v>240630</v>
      </c>
      <c r="Q3759" s="113">
        <v>0</v>
      </c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1685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66"/>
        <v>1932291.29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>
        <v>304500</v>
      </c>
      <c r="K3761" s="32">
        <v>0</v>
      </c>
      <c r="L3761" s="113">
        <v>367883.87</v>
      </c>
      <c r="M3761" s="113">
        <v>0</v>
      </c>
      <c r="N3761" s="31">
        <v>313600</v>
      </c>
      <c r="O3761" s="32">
        <v>0</v>
      </c>
      <c r="P3761" s="113">
        <v>313600</v>
      </c>
      <c r="Q3761" s="113">
        <v>0</v>
      </c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66"/>
        <v>237600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>
        <v>39600</v>
      </c>
      <c r="K3762" s="32">
        <v>0</v>
      </c>
      <c r="L3762" s="113">
        <v>39600</v>
      </c>
      <c r="M3762" s="113">
        <v>0</v>
      </c>
      <c r="N3762" s="31">
        <v>39600</v>
      </c>
      <c r="O3762" s="32">
        <v>0</v>
      </c>
      <c r="P3762" s="113">
        <v>39600</v>
      </c>
      <c r="Q3762" s="113">
        <v>0</v>
      </c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66"/>
        <v>10733.4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>
        <v>1788.9</v>
      </c>
      <c r="K3764" s="32">
        <v>0</v>
      </c>
      <c r="L3764" s="113">
        <v>1788.9</v>
      </c>
      <c r="M3764" s="113">
        <v>0</v>
      </c>
      <c r="N3764" s="31">
        <v>1788.9</v>
      </c>
      <c r="O3764" s="32">
        <v>0</v>
      </c>
      <c r="P3764" s="113">
        <v>1788.9</v>
      </c>
      <c r="Q3764" s="113">
        <v>0</v>
      </c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66"/>
        <v>1845590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>
        <v>309450</v>
      </c>
      <c r="K3768" s="32">
        <v>0</v>
      </c>
      <c r="L3768" s="113">
        <v>309450</v>
      </c>
      <c r="M3768" s="113">
        <v>0</v>
      </c>
      <c r="N3768" s="31">
        <v>309450</v>
      </c>
      <c r="O3768" s="32">
        <v>0</v>
      </c>
      <c r="P3768" s="113">
        <v>309450</v>
      </c>
      <c r="Q3768" s="113">
        <v>0</v>
      </c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66"/>
        <v>625450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>
        <v>104840</v>
      </c>
      <c r="K3769" s="32">
        <v>0</v>
      </c>
      <c r="L3769" s="113">
        <v>104840</v>
      </c>
      <c r="M3769" s="113">
        <v>0</v>
      </c>
      <c r="N3769" s="31">
        <v>104840</v>
      </c>
      <c r="O3769" s="32">
        <v>0</v>
      </c>
      <c r="P3769" s="113">
        <v>104840</v>
      </c>
      <c r="Q3769" s="113">
        <v>0</v>
      </c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66"/>
        <v>1436979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>
        <v>236499</v>
      </c>
      <c r="K3770" s="107">
        <v>0</v>
      </c>
      <c r="L3770" s="105">
        <v>243670</v>
      </c>
      <c r="M3770" s="105">
        <v>0</v>
      </c>
      <c r="N3770" s="106">
        <v>235790</v>
      </c>
      <c r="O3770" s="107">
        <v>0</v>
      </c>
      <c r="P3770" s="113">
        <v>239095</v>
      </c>
      <c r="Q3770" s="113">
        <v>0</v>
      </c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66"/>
        <v>8754153</v>
      </c>
      <c r="E3772" s="24">
        <f t="shared" si="67"/>
        <v>0</v>
      </c>
      <c r="F3772" s="104">
        <v>1462650</v>
      </c>
      <c r="G3772" s="104">
        <v>0</v>
      </c>
      <c r="H3772" s="113">
        <v>1458290</v>
      </c>
      <c r="I3772" s="113">
        <v>0</v>
      </c>
      <c r="J3772" s="31">
        <v>1459570</v>
      </c>
      <c r="K3772" s="32">
        <v>0</v>
      </c>
      <c r="L3772" s="113">
        <v>1459570</v>
      </c>
      <c r="M3772" s="113">
        <v>0</v>
      </c>
      <c r="N3772" s="31">
        <v>1459570</v>
      </c>
      <c r="O3772" s="32">
        <v>0</v>
      </c>
      <c r="P3772" s="113">
        <v>1454503</v>
      </c>
      <c r="Q3772" s="113">
        <v>0</v>
      </c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66"/>
        <v>2610182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>
        <v>444420</v>
      </c>
      <c r="K3773" s="32">
        <v>0</v>
      </c>
      <c r="L3773" s="113">
        <v>434042</v>
      </c>
      <c r="M3773" s="113">
        <v>0</v>
      </c>
      <c r="N3773" s="31">
        <v>421440</v>
      </c>
      <c r="O3773" s="32">
        <v>0</v>
      </c>
      <c r="P3773" s="113">
        <v>421440</v>
      </c>
      <c r="Q3773" s="113">
        <v>0</v>
      </c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66"/>
        <v>15644356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>
        <v>2653586</v>
      </c>
      <c r="K3774" s="32">
        <v>0</v>
      </c>
      <c r="L3774" s="113">
        <v>2586751</v>
      </c>
      <c r="M3774" s="113">
        <v>0</v>
      </c>
      <c r="N3774" s="31">
        <v>2324007</v>
      </c>
      <c r="O3774" s="32">
        <v>0</v>
      </c>
      <c r="P3774" s="113">
        <v>2891846</v>
      </c>
      <c r="Q3774" s="113">
        <v>0</v>
      </c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66"/>
        <v>151940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>
        <v>22750</v>
      </c>
      <c r="K3776" s="107">
        <v>0</v>
      </c>
      <c r="L3776" s="105">
        <v>38190</v>
      </c>
      <c r="M3776" s="105">
        <v>0</v>
      </c>
      <c r="N3776" s="106">
        <v>22750</v>
      </c>
      <c r="O3776" s="107">
        <v>0</v>
      </c>
      <c r="P3776" s="113">
        <v>22750</v>
      </c>
      <c r="Q3776" s="113">
        <v>0</v>
      </c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66"/>
        <v>275380</v>
      </c>
      <c r="E3777" s="24">
        <f t="shared" si="67"/>
        <v>2652.9</v>
      </c>
      <c r="F3777" s="104">
        <v>58750</v>
      </c>
      <c r="G3777" s="104">
        <v>0</v>
      </c>
      <c r="H3777" s="113">
        <v>58750</v>
      </c>
      <c r="I3777" s="113">
        <v>0</v>
      </c>
      <c r="J3777" s="31">
        <v>58750</v>
      </c>
      <c r="K3777" s="32">
        <v>0</v>
      </c>
      <c r="L3777" s="113">
        <v>22750</v>
      </c>
      <c r="M3777" s="113">
        <v>2652.9</v>
      </c>
      <c r="N3777" s="31">
        <v>38190</v>
      </c>
      <c r="O3777" s="32">
        <v>0</v>
      </c>
      <c r="P3777" s="105">
        <v>38190</v>
      </c>
      <c r="Q3777" s="105">
        <v>0</v>
      </c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66"/>
        <v>13530</v>
      </c>
      <c r="E3778" s="24">
        <f t="shared" si="67"/>
        <v>0</v>
      </c>
      <c r="F3778" s="104"/>
      <c r="G3778" s="104"/>
      <c r="H3778" s="105"/>
      <c r="I3778" s="105"/>
      <c r="J3778" s="106">
        <v>6765</v>
      </c>
      <c r="K3778" s="107">
        <v>0</v>
      </c>
      <c r="L3778" s="105">
        <v>2255</v>
      </c>
      <c r="M3778" s="105">
        <v>0</v>
      </c>
      <c r="N3778" s="106">
        <v>2255</v>
      </c>
      <c r="O3778" s="107">
        <v>0</v>
      </c>
      <c r="P3778" s="113">
        <v>2255</v>
      </c>
      <c r="Q3778" s="113">
        <v>0</v>
      </c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66"/>
        <v>671925.16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>
        <v>95600</v>
      </c>
      <c r="K3784" s="43">
        <v>0</v>
      </c>
      <c r="L3784" s="115">
        <v>128838.71</v>
      </c>
      <c r="M3784" s="115">
        <v>0</v>
      </c>
      <c r="N3784" s="42">
        <v>101200</v>
      </c>
      <c r="O3784" s="43">
        <v>0</v>
      </c>
      <c r="P3784" s="115">
        <v>101200</v>
      </c>
      <c r="Q3784" s="115">
        <v>0</v>
      </c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66"/>
        <v>2471100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>
        <v>388740</v>
      </c>
      <c r="K3786" s="107">
        <v>0</v>
      </c>
      <c r="L3786" s="105">
        <v>417300</v>
      </c>
      <c r="M3786" s="105">
        <v>0</v>
      </c>
      <c r="N3786" s="106">
        <v>424020</v>
      </c>
      <c r="O3786" s="107">
        <v>0</v>
      </c>
      <c r="P3786" s="105">
        <v>399360</v>
      </c>
      <c r="Q3786" s="105">
        <v>0</v>
      </c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1612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1613</v>
      </c>
      <c r="C3788" s="112" t="s">
        <v>1614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66"/>
        <v>1189168.7599999998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>
        <v>207013.8</v>
      </c>
      <c r="K3790" s="107">
        <v>0</v>
      </c>
      <c r="L3790" s="105">
        <v>197500.6</v>
      </c>
      <c r="M3790" s="105">
        <v>0</v>
      </c>
      <c r="N3790" s="106">
        <v>199937.56</v>
      </c>
      <c r="O3790" s="107">
        <v>0</v>
      </c>
      <c r="P3790" s="113">
        <v>198944.2</v>
      </c>
      <c r="Q3790" s="113">
        <v>0</v>
      </c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66"/>
        <v>1783753.1300000001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>
        <v>310520.7</v>
      </c>
      <c r="K3791" s="32">
        <v>0</v>
      </c>
      <c r="L3791" s="113">
        <v>296250.90000000002</v>
      </c>
      <c r="M3791" s="113">
        <v>0</v>
      </c>
      <c r="N3791" s="31">
        <v>299906.33</v>
      </c>
      <c r="O3791" s="32">
        <v>0</v>
      </c>
      <c r="P3791" s="105">
        <v>298416.3</v>
      </c>
      <c r="Q3791" s="105">
        <v>0</v>
      </c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66"/>
        <v>70237.8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>
        <v>11706.3</v>
      </c>
      <c r="K3792" s="107">
        <v>0</v>
      </c>
      <c r="L3792" s="105">
        <v>11706.3</v>
      </c>
      <c r="M3792" s="105">
        <v>0</v>
      </c>
      <c r="N3792" s="106">
        <v>11706.3</v>
      </c>
      <c r="O3792" s="107">
        <v>0</v>
      </c>
      <c r="P3792" s="113">
        <v>11706.3</v>
      </c>
      <c r="Q3792" s="113">
        <v>0</v>
      </c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66"/>
        <v>7200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1350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66"/>
        <v>671296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>
        <v>218968</v>
      </c>
      <c r="K3794" s="32">
        <v>0</v>
      </c>
      <c r="L3794" s="113">
        <v>131377</v>
      </c>
      <c r="M3794" s="113">
        <v>0</v>
      </c>
      <c r="N3794" s="31">
        <v>20891</v>
      </c>
      <c r="O3794" s="32">
        <v>0</v>
      </c>
      <c r="P3794" s="105">
        <v>126914</v>
      </c>
      <c r="Q3794" s="105">
        <v>0</v>
      </c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1615</v>
      </c>
      <c r="D3796" s="21">
        <f t="shared" si="66"/>
        <v>79428.240000000005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>
        <v>12767.6</v>
      </c>
      <c r="K3796" s="32">
        <v>0</v>
      </c>
      <c r="L3796" s="113">
        <v>13472.44</v>
      </c>
      <c r="M3796" s="113">
        <v>0</v>
      </c>
      <c r="N3796" s="31">
        <v>13669.8</v>
      </c>
      <c r="O3796" s="32">
        <v>0</v>
      </c>
      <c r="P3796" s="113">
        <v>13669.8</v>
      </c>
      <c r="Q3796" s="113">
        <v>0</v>
      </c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1686</v>
      </c>
      <c r="D3797" s="21">
        <f t="shared" si="66"/>
        <v>4940901</v>
      </c>
      <c r="E3797" s="24">
        <f t="shared" si="67"/>
        <v>2516</v>
      </c>
      <c r="F3797" s="104">
        <v>825725</v>
      </c>
      <c r="G3797" s="104">
        <v>0</v>
      </c>
      <c r="H3797" s="105">
        <v>825000</v>
      </c>
      <c r="I3797" s="105">
        <v>0</v>
      </c>
      <c r="J3797" s="106">
        <v>810290</v>
      </c>
      <c r="K3797" s="107">
        <v>0</v>
      </c>
      <c r="L3797" s="105">
        <v>817370</v>
      </c>
      <c r="M3797" s="105">
        <v>0</v>
      </c>
      <c r="N3797" s="106">
        <v>0</v>
      </c>
      <c r="O3797" s="107">
        <v>2516</v>
      </c>
      <c r="P3797" s="113">
        <v>1662516</v>
      </c>
      <c r="Q3797" s="113">
        <v>0</v>
      </c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1687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1688</v>
      </c>
      <c r="D3801" s="21">
        <f t="shared" si="66"/>
        <v>3727100</v>
      </c>
      <c r="E3801" s="24">
        <f t="shared" si="67"/>
        <v>1430600</v>
      </c>
      <c r="F3801" s="104"/>
      <c r="G3801" s="104"/>
      <c r="H3801" s="113">
        <v>1661500</v>
      </c>
      <c r="I3801" s="113">
        <v>0</v>
      </c>
      <c r="J3801" s="31">
        <v>1661500</v>
      </c>
      <c r="K3801" s="32">
        <v>0</v>
      </c>
      <c r="L3801" s="113">
        <v>404100</v>
      </c>
      <c r="M3801" s="113">
        <v>1430600</v>
      </c>
      <c r="N3801" s="31">
        <v>0</v>
      </c>
      <c r="O3801" s="32">
        <v>0</v>
      </c>
      <c r="P3801" s="113">
        <v>0</v>
      </c>
      <c r="Q3801" s="113">
        <v>0</v>
      </c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1689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66"/>
        <v>7625200</v>
      </c>
      <c r="E3805" s="24">
        <f t="shared" si="67"/>
        <v>3425600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>
        <v>1220000</v>
      </c>
      <c r="K3805" s="32">
        <v>147200</v>
      </c>
      <c r="L3805" s="113">
        <v>1392800</v>
      </c>
      <c r="M3805" s="113">
        <v>1017900</v>
      </c>
      <c r="N3805" s="31">
        <v>1225000</v>
      </c>
      <c r="O3805" s="32">
        <v>129200</v>
      </c>
      <c r="P3805" s="113">
        <v>1225000</v>
      </c>
      <c r="Q3805" s="113">
        <v>1025800</v>
      </c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1616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1617</v>
      </c>
      <c r="D3809" s="21">
        <f t="shared" si="66"/>
        <v>134516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134000</v>
      </c>
      <c r="M3809" s="105">
        <v>0</v>
      </c>
      <c r="N3809" s="106">
        <v>516</v>
      </c>
      <c r="O3809" s="107">
        <v>0</v>
      </c>
      <c r="P3809" s="113">
        <v>0</v>
      </c>
      <c r="Q3809" s="113">
        <v>0</v>
      </c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66"/>
        <v>3720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>
        <v>620</v>
      </c>
      <c r="K3810" s="32">
        <v>0</v>
      </c>
      <c r="L3810" s="113">
        <v>620</v>
      </c>
      <c r="M3810" s="113">
        <v>0</v>
      </c>
      <c r="N3810" s="31">
        <v>620</v>
      </c>
      <c r="O3810" s="32">
        <v>0</v>
      </c>
      <c r="P3810" s="105">
        <v>620</v>
      </c>
      <c r="Q3810" s="105">
        <v>0</v>
      </c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66"/>
        <v>309316.75</v>
      </c>
      <c r="E3812" s="24">
        <f t="shared" si="67"/>
        <v>14100</v>
      </c>
      <c r="F3812" s="104"/>
      <c r="G3812" s="104"/>
      <c r="H3812" s="105">
        <v>151580</v>
      </c>
      <c r="I3812" s="105">
        <v>0</v>
      </c>
      <c r="J3812" s="106">
        <v>56850</v>
      </c>
      <c r="K3812" s="107">
        <v>0</v>
      </c>
      <c r="L3812" s="105">
        <v>28400</v>
      </c>
      <c r="M3812" s="105">
        <v>0</v>
      </c>
      <c r="N3812" s="106">
        <v>0</v>
      </c>
      <c r="O3812" s="107">
        <v>0</v>
      </c>
      <c r="P3812" s="113">
        <v>72486.75</v>
      </c>
      <c r="Q3812" s="113">
        <v>14100</v>
      </c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1618</v>
      </c>
      <c r="D3813" s="21">
        <f t="shared" ref="D3813:D3876" si="68">F3813+H3813+J3813+L3813+N3813+P3813+R3813+T3813+V3813+X3813+Z3813+AB3813</f>
        <v>118688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>
        <v>26720</v>
      </c>
      <c r="K3813" s="32">
        <v>0</v>
      </c>
      <c r="L3813" s="113">
        <v>6489</v>
      </c>
      <c r="M3813" s="113">
        <v>0</v>
      </c>
      <c r="N3813" s="31">
        <v>0</v>
      </c>
      <c r="O3813" s="32">
        <v>0</v>
      </c>
      <c r="P3813" s="105">
        <v>41600</v>
      </c>
      <c r="Q3813" s="105">
        <v>0</v>
      </c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1619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1620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1621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1690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1691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1692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1693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1622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1623</v>
      </c>
      <c r="D3828" s="21">
        <f t="shared" si="68"/>
        <v>555086.88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>
        <v>288055</v>
      </c>
      <c r="K3828" s="32">
        <v>0</v>
      </c>
      <c r="L3828" s="113">
        <v>83118</v>
      </c>
      <c r="M3828" s="113">
        <v>0</v>
      </c>
      <c r="N3828" s="31">
        <v>19679.900000000001</v>
      </c>
      <c r="O3828" s="32">
        <v>0</v>
      </c>
      <c r="P3828" s="113">
        <v>11416</v>
      </c>
      <c r="Q3828" s="113">
        <v>0</v>
      </c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1624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1625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68"/>
        <v>28880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>
        <v>14640</v>
      </c>
      <c r="K3832" s="32">
        <v>0</v>
      </c>
      <c r="L3832" s="113">
        <v>0</v>
      </c>
      <c r="M3832" s="113">
        <v>0</v>
      </c>
      <c r="N3832" s="31">
        <v>2880</v>
      </c>
      <c r="O3832" s="32">
        <v>0</v>
      </c>
      <c r="P3832" s="105">
        <v>1020</v>
      </c>
      <c r="Q3832" s="105">
        <v>0</v>
      </c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68"/>
        <v>35270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>
        <v>12200</v>
      </c>
      <c r="K3834" s="32">
        <v>0</v>
      </c>
      <c r="L3834" s="113">
        <v>0</v>
      </c>
      <c r="M3834" s="113">
        <v>0</v>
      </c>
      <c r="N3834" s="31">
        <v>2400</v>
      </c>
      <c r="O3834" s="32">
        <v>0</v>
      </c>
      <c r="P3834" s="113">
        <v>1600</v>
      </c>
      <c r="Q3834" s="113">
        <v>0</v>
      </c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68"/>
        <v>80379</v>
      </c>
      <c r="E3836" s="24">
        <f t="shared" si="69"/>
        <v>0</v>
      </c>
      <c r="F3836" s="104">
        <v>8600</v>
      </c>
      <c r="G3836" s="104">
        <v>0</v>
      </c>
      <c r="H3836" s="113">
        <v>63119</v>
      </c>
      <c r="I3836" s="113">
        <v>0</v>
      </c>
      <c r="J3836" s="31">
        <v>6100</v>
      </c>
      <c r="K3836" s="32">
        <v>0</v>
      </c>
      <c r="L3836" s="113">
        <v>0</v>
      </c>
      <c r="M3836" s="113">
        <v>0</v>
      </c>
      <c r="N3836" s="31">
        <v>560</v>
      </c>
      <c r="O3836" s="32">
        <v>0</v>
      </c>
      <c r="P3836" s="113">
        <v>2000</v>
      </c>
      <c r="Q3836" s="113">
        <v>0</v>
      </c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68"/>
        <v>1256654.3399999999</v>
      </c>
      <c r="E3837" s="24">
        <f t="shared" si="69"/>
        <v>169700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>
        <v>237638.22</v>
      </c>
      <c r="K3837" s="32">
        <v>92295</v>
      </c>
      <c r="L3837" s="113">
        <v>139141.67000000001</v>
      </c>
      <c r="M3837" s="113">
        <v>77405</v>
      </c>
      <c r="N3837" s="31">
        <v>266560.07</v>
      </c>
      <c r="O3837" s="32">
        <v>0</v>
      </c>
      <c r="P3837" s="113">
        <v>250489.62</v>
      </c>
      <c r="Q3837" s="113">
        <v>0</v>
      </c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68"/>
        <v>18144</v>
      </c>
      <c r="E3838" s="24">
        <f t="shared" si="69"/>
        <v>0</v>
      </c>
      <c r="F3838" s="104"/>
      <c r="G3838" s="104"/>
      <c r="H3838" s="113"/>
      <c r="I3838" s="113"/>
      <c r="J3838" s="31">
        <v>17544</v>
      </c>
      <c r="K3838" s="32">
        <v>0</v>
      </c>
      <c r="L3838" s="113">
        <v>0</v>
      </c>
      <c r="M3838" s="113">
        <v>0</v>
      </c>
      <c r="N3838" s="31">
        <v>0</v>
      </c>
      <c r="O3838" s="32">
        <v>0</v>
      </c>
      <c r="P3838" s="113">
        <v>600</v>
      </c>
      <c r="Q3838" s="113">
        <v>0</v>
      </c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68"/>
        <v>278020.12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>
        <v>62276.12</v>
      </c>
      <c r="K3839" s="107">
        <v>0</v>
      </c>
      <c r="L3839" s="105">
        <v>53081</v>
      </c>
      <c r="M3839" s="105">
        <v>0</v>
      </c>
      <c r="N3839" s="106">
        <v>18801</v>
      </c>
      <c r="O3839" s="107">
        <v>0</v>
      </c>
      <c r="P3839" s="113">
        <v>44461</v>
      </c>
      <c r="Q3839" s="113">
        <v>0</v>
      </c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68"/>
        <v>94664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>
        <v>16000</v>
      </c>
      <c r="K3840" s="32">
        <v>0</v>
      </c>
      <c r="L3840" s="113">
        <v>8000</v>
      </c>
      <c r="M3840" s="113">
        <v>0</v>
      </c>
      <c r="N3840" s="31">
        <v>0</v>
      </c>
      <c r="O3840" s="32">
        <v>0</v>
      </c>
      <c r="P3840" s="105">
        <v>59064</v>
      </c>
      <c r="Q3840" s="105">
        <v>0</v>
      </c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68"/>
        <v>682307.97000000009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>
        <v>71797</v>
      </c>
      <c r="K3841" s="32">
        <v>0</v>
      </c>
      <c r="L3841" s="113">
        <v>148231.38</v>
      </c>
      <c r="M3841" s="113">
        <v>0</v>
      </c>
      <c r="N3841" s="31">
        <v>8806.1</v>
      </c>
      <c r="O3841" s="32">
        <v>0</v>
      </c>
      <c r="P3841" s="113">
        <v>125286.3</v>
      </c>
      <c r="Q3841" s="113">
        <v>0</v>
      </c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68"/>
        <v>2872515.4899999998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>
        <v>861242.32</v>
      </c>
      <c r="K3842" s="32">
        <v>0</v>
      </c>
      <c r="L3842" s="113">
        <v>408909.41</v>
      </c>
      <c r="M3842" s="113">
        <v>0</v>
      </c>
      <c r="N3842" s="31">
        <v>722908.61</v>
      </c>
      <c r="O3842" s="32">
        <v>0</v>
      </c>
      <c r="P3842" s="113">
        <v>614904.67000000004</v>
      </c>
      <c r="Q3842" s="113">
        <v>0</v>
      </c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si="68"/>
        <v>1321346.06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>
        <v>20952.75</v>
      </c>
      <c r="K3843" s="32">
        <v>0</v>
      </c>
      <c r="L3843" s="113">
        <v>41974.53</v>
      </c>
      <c r="M3843" s="113">
        <v>0</v>
      </c>
      <c r="N3843" s="31">
        <v>722041.75</v>
      </c>
      <c r="O3843" s="32">
        <v>0</v>
      </c>
      <c r="P3843" s="113">
        <v>30414.55</v>
      </c>
      <c r="Q3843" s="113">
        <v>0</v>
      </c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68"/>
        <v>170090</v>
      </c>
      <c r="E3844" s="24">
        <f t="shared" si="69"/>
        <v>0</v>
      </c>
      <c r="F3844" s="104"/>
      <c r="G3844" s="104"/>
      <c r="H3844" s="113"/>
      <c r="I3844" s="113"/>
      <c r="J3844" s="31">
        <v>73000</v>
      </c>
      <c r="K3844" s="32">
        <v>0</v>
      </c>
      <c r="L3844" s="113">
        <v>74930</v>
      </c>
      <c r="M3844" s="113">
        <v>0</v>
      </c>
      <c r="N3844" s="31">
        <v>22160</v>
      </c>
      <c r="O3844" s="32">
        <v>0</v>
      </c>
      <c r="P3844" s="113">
        <v>0</v>
      </c>
      <c r="Q3844" s="113">
        <v>0</v>
      </c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>
        <v>0</v>
      </c>
      <c r="K3846" s="32">
        <v>0</v>
      </c>
      <c r="L3846" s="113">
        <v>0</v>
      </c>
      <c r="M3846" s="113">
        <v>0</v>
      </c>
      <c r="N3846" s="31">
        <v>0</v>
      </c>
      <c r="O3846" s="32">
        <v>0</v>
      </c>
      <c r="P3846" s="113">
        <v>0</v>
      </c>
      <c r="Q3846" s="113">
        <v>0</v>
      </c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68"/>
        <v>439271.6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>
        <v>0</v>
      </c>
      <c r="K3847" s="107">
        <v>0</v>
      </c>
      <c r="L3847" s="105">
        <v>500</v>
      </c>
      <c r="M3847" s="105">
        <v>0</v>
      </c>
      <c r="N3847" s="106">
        <v>71893.3</v>
      </c>
      <c r="O3847" s="107">
        <v>0</v>
      </c>
      <c r="P3847" s="113">
        <v>318656.7</v>
      </c>
      <c r="Q3847" s="113">
        <v>0</v>
      </c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68"/>
        <v>91582.25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>
        <v>25640</v>
      </c>
      <c r="K3848" s="32">
        <v>0</v>
      </c>
      <c r="L3848" s="113">
        <v>1520</v>
      </c>
      <c r="M3848" s="113">
        <v>0</v>
      </c>
      <c r="N3848" s="31">
        <v>28510</v>
      </c>
      <c r="O3848" s="32">
        <v>0</v>
      </c>
      <c r="P3848" s="105">
        <v>4042.25</v>
      </c>
      <c r="Q3848" s="105">
        <v>0</v>
      </c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68"/>
        <v>195250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>
        <v>195000</v>
      </c>
      <c r="K3849" s="32">
        <v>0</v>
      </c>
      <c r="L3849" s="113">
        <v>0</v>
      </c>
      <c r="M3849" s="113">
        <v>0</v>
      </c>
      <c r="N3849" s="31">
        <v>0</v>
      </c>
      <c r="O3849" s="32">
        <v>0</v>
      </c>
      <c r="P3849" s="113">
        <v>0</v>
      </c>
      <c r="Q3849" s="113">
        <v>0</v>
      </c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68"/>
        <v>1917171.35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>
        <v>341465</v>
      </c>
      <c r="K3851" s="32">
        <v>0</v>
      </c>
      <c r="L3851" s="113">
        <v>34000</v>
      </c>
      <c r="M3851" s="113">
        <v>0</v>
      </c>
      <c r="N3851" s="31">
        <v>603660</v>
      </c>
      <c r="O3851" s="32">
        <v>0</v>
      </c>
      <c r="P3851" s="113">
        <v>150950</v>
      </c>
      <c r="Q3851" s="113">
        <v>0</v>
      </c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68"/>
        <v>22780.3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>
        <v>0</v>
      </c>
      <c r="K3852" s="32">
        <v>0</v>
      </c>
      <c r="L3852" s="113">
        <v>1070</v>
      </c>
      <c r="M3852" s="113">
        <v>0</v>
      </c>
      <c r="N3852" s="31">
        <v>6997.8</v>
      </c>
      <c r="O3852" s="32">
        <v>0</v>
      </c>
      <c r="P3852" s="113">
        <v>4055.3</v>
      </c>
      <c r="Q3852" s="113">
        <v>0</v>
      </c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68"/>
        <v>37791.599999999999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>
        <v>0</v>
      </c>
      <c r="K3853" s="32">
        <v>0</v>
      </c>
      <c r="L3853" s="113">
        <v>12711.6</v>
      </c>
      <c r="M3853" s="113">
        <v>0</v>
      </c>
      <c r="N3853" s="31">
        <v>13850</v>
      </c>
      <c r="O3853" s="32">
        <v>0</v>
      </c>
      <c r="P3853" s="113">
        <v>4400</v>
      </c>
      <c r="Q3853" s="113">
        <v>0</v>
      </c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68"/>
        <v>23540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>
        <v>0</v>
      </c>
      <c r="K3854" s="32">
        <v>0</v>
      </c>
      <c r="L3854" s="113">
        <v>0</v>
      </c>
      <c r="M3854" s="113">
        <v>0</v>
      </c>
      <c r="N3854" s="31">
        <v>0</v>
      </c>
      <c r="O3854" s="32">
        <v>0</v>
      </c>
      <c r="P3854" s="113">
        <v>0</v>
      </c>
      <c r="Q3854" s="113">
        <v>0</v>
      </c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68"/>
        <v>571150.67000000004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>
        <v>221490</v>
      </c>
      <c r="K3856" s="32">
        <v>0</v>
      </c>
      <c r="L3856" s="113">
        <v>0</v>
      </c>
      <c r="M3856" s="113">
        <v>0</v>
      </c>
      <c r="N3856" s="31">
        <v>38334</v>
      </c>
      <c r="O3856" s="32">
        <v>0</v>
      </c>
      <c r="P3856" s="113">
        <v>0</v>
      </c>
      <c r="Q3856" s="113">
        <v>0</v>
      </c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68"/>
        <v>228254.41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>
        <v>64488.9</v>
      </c>
      <c r="K3857" s="107">
        <v>0</v>
      </c>
      <c r="L3857" s="105">
        <v>0</v>
      </c>
      <c r="M3857" s="105">
        <v>0</v>
      </c>
      <c r="N3857" s="106">
        <v>0</v>
      </c>
      <c r="O3857" s="107">
        <v>0</v>
      </c>
      <c r="P3857" s="113">
        <v>0</v>
      </c>
      <c r="Q3857" s="113">
        <v>0</v>
      </c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68"/>
        <v>384595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>
        <v>107695</v>
      </c>
      <c r="K3859" s="32">
        <v>0</v>
      </c>
      <c r="L3859" s="113">
        <v>94515</v>
      </c>
      <c r="M3859" s="113">
        <v>0</v>
      </c>
      <c r="N3859" s="31">
        <v>35920</v>
      </c>
      <c r="O3859" s="32">
        <v>0</v>
      </c>
      <c r="P3859" s="113">
        <v>35040</v>
      </c>
      <c r="Q3859" s="113">
        <v>0</v>
      </c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68"/>
        <v>11200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>
        <v>2100</v>
      </c>
      <c r="K3860" s="32">
        <v>0</v>
      </c>
      <c r="L3860" s="113">
        <v>4400</v>
      </c>
      <c r="M3860" s="113">
        <v>0</v>
      </c>
      <c r="N3860" s="31">
        <v>0</v>
      </c>
      <c r="O3860" s="32">
        <v>0</v>
      </c>
      <c r="P3860" s="113">
        <v>1100</v>
      </c>
      <c r="Q3860" s="113">
        <v>0</v>
      </c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68"/>
        <v>769039</v>
      </c>
      <c r="E3865" s="24">
        <f t="shared" si="69"/>
        <v>1500</v>
      </c>
      <c r="F3865" s="104">
        <v>116000</v>
      </c>
      <c r="G3865" s="104">
        <v>0</v>
      </c>
      <c r="H3865" s="105">
        <v>99000</v>
      </c>
      <c r="I3865" s="105">
        <v>0</v>
      </c>
      <c r="J3865" s="106">
        <v>89650</v>
      </c>
      <c r="K3865" s="107">
        <v>300</v>
      </c>
      <c r="L3865" s="105">
        <v>103609</v>
      </c>
      <c r="M3865" s="105">
        <v>300</v>
      </c>
      <c r="N3865" s="106">
        <v>167455</v>
      </c>
      <c r="O3865" s="107">
        <v>300</v>
      </c>
      <c r="P3865" s="105">
        <v>193325</v>
      </c>
      <c r="Q3865" s="105">
        <v>600</v>
      </c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68"/>
        <v>10330811.16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>
        <v>2114113.5699999998</v>
      </c>
      <c r="K3867" s="107">
        <v>0</v>
      </c>
      <c r="L3867" s="105">
        <v>3578440.75</v>
      </c>
      <c r="M3867" s="105">
        <v>0</v>
      </c>
      <c r="N3867" s="106">
        <v>1084057.19</v>
      </c>
      <c r="O3867" s="107">
        <v>0</v>
      </c>
      <c r="P3867" s="105">
        <v>827187.89</v>
      </c>
      <c r="Q3867" s="105">
        <v>0</v>
      </c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68"/>
        <v>3560210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>
        <v>735722.5</v>
      </c>
      <c r="K3868" s="32">
        <v>0</v>
      </c>
      <c r="L3868" s="113">
        <v>0</v>
      </c>
      <c r="M3868" s="113">
        <v>0</v>
      </c>
      <c r="N3868" s="31">
        <v>1127500</v>
      </c>
      <c r="O3868" s="32">
        <v>0</v>
      </c>
      <c r="P3868" s="105">
        <v>0</v>
      </c>
      <c r="Q3868" s="105">
        <v>0</v>
      </c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68"/>
        <v>2530540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>
        <v>202500</v>
      </c>
      <c r="K3869" s="32">
        <v>0</v>
      </c>
      <c r="L3869" s="113">
        <v>1085620</v>
      </c>
      <c r="M3869" s="113">
        <v>0</v>
      </c>
      <c r="N3869" s="31">
        <v>177500</v>
      </c>
      <c r="O3869" s="32">
        <v>0</v>
      </c>
      <c r="P3869" s="113">
        <v>90500</v>
      </c>
      <c r="Q3869" s="113">
        <v>0</v>
      </c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68"/>
        <v>17608.02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>
        <v>2260.92</v>
      </c>
      <c r="K3871" s="107">
        <v>0</v>
      </c>
      <c r="L3871" s="105">
        <v>2619.48</v>
      </c>
      <c r="M3871" s="105">
        <v>0</v>
      </c>
      <c r="N3871" s="106">
        <v>3551.69</v>
      </c>
      <c r="O3871" s="107">
        <v>0</v>
      </c>
      <c r="P3871" s="105">
        <v>7325.25</v>
      </c>
      <c r="Q3871" s="105">
        <v>0</v>
      </c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68"/>
        <v>3742593.29</v>
      </c>
      <c r="E3872" s="24">
        <f t="shared" si="69"/>
        <v>453134.45</v>
      </c>
      <c r="F3872" s="104"/>
      <c r="G3872" s="104"/>
      <c r="H3872" s="105">
        <v>1115539.24</v>
      </c>
      <c r="I3872" s="105">
        <v>83138.64</v>
      </c>
      <c r="J3872" s="106">
        <v>0</v>
      </c>
      <c r="K3872" s="107">
        <v>99996.96</v>
      </c>
      <c r="L3872" s="105">
        <v>1537936.14</v>
      </c>
      <c r="M3872" s="105">
        <v>115587.11</v>
      </c>
      <c r="N3872" s="106">
        <v>1089117.9099999999</v>
      </c>
      <c r="O3872" s="107">
        <v>86504.55</v>
      </c>
      <c r="P3872" s="105">
        <v>0</v>
      </c>
      <c r="Q3872" s="105">
        <v>67907.19</v>
      </c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68"/>
        <v>783612.84</v>
      </c>
      <c r="E3873" s="24">
        <f t="shared" si="69"/>
        <v>105682.48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>
        <v>123851.16</v>
      </c>
      <c r="K3873" s="107">
        <v>10222.450000000001</v>
      </c>
      <c r="L3873" s="105">
        <v>110475.09</v>
      </c>
      <c r="M3873" s="105">
        <v>12148.55</v>
      </c>
      <c r="N3873" s="106">
        <v>111600.73</v>
      </c>
      <c r="O3873" s="107">
        <v>1902.85</v>
      </c>
      <c r="P3873" s="105">
        <v>80243.05</v>
      </c>
      <c r="Q3873" s="105">
        <v>10472.39</v>
      </c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68"/>
        <v>158927.78000000003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>
        <v>23488.11</v>
      </c>
      <c r="K3874" s="32">
        <v>0</v>
      </c>
      <c r="L3874" s="113">
        <v>22944.55</v>
      </c>
      <c r="M3874" s="113">
        <v>0</v>
      </c>
      <c r="N3874" s="31">
        <v>19544.62</v>
      </c>
      <c r="O3874" s="32">
        <v>0</v>
      </c>
      <c r="P3874" s="105">
        <v>20986.98</v>
      </c>
      <c r="Q3874" s="105">
        <v>0</v>
      </c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68"/>
        <v>209782.06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>
        <v>32613.599999999999</v>
      </c>
      <c r="K3875" s="32">
        <v>0</v>
      </c>
      <c r="L3875" s="113">
        <v>35609.599999999999</v>
      </c>
      <c r="M3875" s="113">
        <v>0</v>
      </c>
      <c r="N3875" s="31">
        <v>19610.96</v>
      </c>
      <c r="O3875" s="32">
        <v>0</v>
      </c>
      <c r="P3875" s="113">
        <v>37856.6</v>
      </c>
      <c r="Q3875" s="113">
        <v>0</v>
      </c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68"/>
        <v>70686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>
        <v>11953</v>
      </c>
      <c r="K3876" s="32">
        <v>0</v>
      </c>
      <c r="L3876" s="113">
        <v>11321</v>
      </c>
      <c r="M3876" s="113">
        <v>0</v>
      </c>
      <c r="N3876" s="31">
        <v>9570</v>
      </c>
      <c r="O3876" s="32">
        <v>0</v>
      </c>
      <c r="P3876" s="113">
        <v>12758</v>
      </c>
      <c r="Q3876" s="113">
        <v>0</v>
      </c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763598.6</v>
      </c>
      <c r="E3877" s="24">
        <f t="shared" ref="E3877:E3940" si="71">G3877+I3877+K3877+M3877+O3877+Q3877+S3877+U3877+W3877+Y3877+AA3877+AC3877</f>
        <v>0</v>
      </c>
      <c r="F3877" s="104">
        <v>142600</v>
      </c>
      <c r="G3877" s="104">
        <v>0</v>
      </c>
      <c r="H3877" s="113">
        <v>0</v>
      </c>
      <c r="I3877" s="113">
        <v>0</v>
      </c>
      <c r="J3877" s="31">
        <v>286000</v>
      </c>
      <c r="K3877" s="32">
        <v>0</v>
      </c>
      <c r="L3877" s="113">
        <v>157398.6</v>
      </c>
      <c r="M3877" s="113">
        <v>0</v>
      </c>
      <c r="N3877" s="31">
        <v>35000</v>
      </c>
      <c r="O3877" s="32">
        <v>0</v>
      </c>
      <c r="P3877" s="113">
        <v>142600</v>
      </c>
      <c r="Q3877" s="113">
        <v>0</v>
      </c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70"/>
        <v>35896973.010000005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>
        <v>5662019.9199999999</v>
      </c>
      <c r="K3879" s="32">
        <v>0</v>
      </c>
      <c r="L3879" s="113">
        <v>7416270.1200000001</v>
      </c>
      <c r="M3879" s="113">
        <v>0</v>
      </c>
      <c r="N3879" s="31">
        <v>3971277.86</v>
      </c>
      <c r="O3879" s="32">
        <v>0</v>
      </c>
      <c r="P3879" s="113">
        <v>7481719.0800000001</v>
      </c>
      <c r="Q3879" s="113">
        <v>0</v>
      </c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70"/>
        <v>499754.73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>
        <v>104470.08</v>
      </c>
      <c r="K3880" s="32">
        <v>0</v>
      </c>
      <c r="L3880" s="113">
        <v>82062.14</v>
      </c>
      <c r="M3880" s="113">
        <v>0</v>
      </c>
      <c r="N3880" s="31">
        <v>64628.66</v>
      </c>
      <c r="O3880" s="32">
        <v>0</v>
      </c>
      <c r="P3880" s="113">
        <v>90170.25</v>
      </c>
      <c r="Q3880" s="113">
        <v>0</v>
      </c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70"/>
        <v>36541410.510000005</v>
      </c>
      <c r="E3881" s="24">
        <f t="shared" si="71"/>
        <v>11995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>
        <v>7162084.9900000002</v>
      </c>
      <c r="K3881" s="32">
        <v>11995</v>
      </c>
      <c r="L3881" s="113">
        <v>5632397.4900000002</v>
      </c>
      <c r="M3881" s="113">
        <v>0</v>
      </c>
      <c r="N3881" s="31">
        <v>5718623.1100000003</v>
      </c>
      <c r="O3881" s="32">
        <v>0</v>
      </c>
      <c r="P3881" s="113">
        <v>5202923.3499999996</v>
      </c>
      <c r="Q3881" s="113">
        <v>0</v>
      </c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70"/>
        <v>9863131.1600000001</v>
      </c>
      <c r="E3882" s="24">
        <f t="shared" si="71"/>
        <v>0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>
        <v>1757954.51</v>
      </c>
      <c r="K3882" s="32">
        <v>0</v>
      </c>
      <c r="L3882" s="113">
        <v>1275017.25</v>
      </c>
      <c r="M3882" s="113">
        <v>0</v>
      </c>
      <c r="N3882" s="31">
        <v>2586449.37</v>
      </c>
      <c r="O3882" s="32">
        <v>0</v>
      </c>
      <c r="P3882" s="113">
        <v>389986.52</v>
      </c>
      <c r="Q3882" s="113">
        <v>0</v>
      </c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70"/>
        <v>3376146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>
        <v>747182</v>
      </c>
      <c r="K3883" s="32">
        <v>0</v>
      </c>
      <c r="L3883" s="113">
        <v>297900</v>
      </c>
      <c r="M3883" s="113">
        <v>0</v>
      </c>
      <c r="N3883" s="31">
        <v>746723</v>
      </c>
      <c r="O3883" s="32">
        <v>0</v>
      </c>
      <c r="P3883" s="113">
        <v>534081</v>
      </c>
      <c r="Q3883" s="113">
        <v>0</v>
      </c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70"/>
        <v>106625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>
        <v>73825</v>
      </c>
      <c r="O3884" s="32">
        <v>0</v>
      </c>
      <c r="P3884" s="113">
        <v>32800</v>
      </c>
      <c r="Q3884" s="113">
        <v>0</v>
      </c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70"/>
        <v>720489.69000000006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>
        <v>173821.81</v>
      </c>
      <c r="K3885" s="32">
        <v>0</v>
      </c>
      <c r="L3885" s="113">
        <v>225714.92</v>
      </c>
      <c r="M3885" s="113">
        <v>0</v>
      </c>
      <c r="N3885" s="31">
        <v>29274.78</v>
      </c>
      <c r="O3885" s="32">
        <v>0</v>
      </c>
      <c r="P3885" s="113">
        <v>95448.28</v>
      </c>
      <c r="Q3885" s="113">
        <v>0</v>
      </c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70"/>
        <v>340477.03</v>
      </c>
      <c r="E3887" s="24">
        <f t="shared" si="71"/>
        <v>15045.6</v>
      </c>
      <c r="F3887" s="104">
        <v>14400</v>
      </c>
      <c r="G3887" s="104">
        <v>0</v>
      </c>
      <c r="H3887" s="113">
        <v>64170</v>
      </c>
      <c r="I3887" s="113">
        <v>0</v>
      </c>
      <c r="J3887" s="31">
        <v>98405.63</v>
      </c>
      <c r="K3887" s="32">
        <v>15045.6</v>
      </c>
      <c r="L3887" s="113">
        <v>50385.5</v>
      </c>
      <c r="M3887" s="113">
        <v>0</v>
      </c>
      <c r="N3887" s="31">
        <v>24288</v>
      </c>
      <c r="O3887" s="32">
        <v>0</v>
      </c>
      <c r="P3887" s="113">
        <v>88827.9</v>
      </c>
      <c r="Q3887" s="113">
        <v>0</v>
      </c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1702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>
        <v>0</v>
      </c>
      <c r="K3890" s="32">
        <v>0</v>
      </c>
      <c r="L3890" s="113">
        <v>0</v>
      </c>
      <c r="M3890" s="113">
        <v>0</v>
      </c>
      <c r="N3890" s="31">
        <v>0</v>
      </c>
      <c r="O3890" s="32">
        <v>0</v>
      </c>
      <c r="P3890" s="113">
        <v>0</v>
      </c>
      <c r="Q3890" s="113">
        <v>0</v>
      </c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1626</v>
      </c>
      <c r="D3897" s="21">
        <f t="shared" si="70"/>
        <v>238890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>
        <v>238890</v>
      </c>
      <c r="Q3897" s="113">
        <v>0</v>
      </c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70"/>
        <v>89417.09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>
        <v>37902.910000000003</v>
      </c>
      <c r="K3898" s="32">
        <v>0</v>
      </c>
      <c r="L3898" s="113">
        <v>0</v>
      </c>
      <c r="M3898" s="113">
        <v>0</v>
      </c>
      <c r="N3898" s="31">
        <v>4730.47</v>
      </c>
      <c r="O3898" s="32">
        <v>0</v>
      </c>
      <c r="P3898" s="113">
        <v>11783.71</v>
      </c>
      <c r="Q3898" s="113">
        <v>0</v>
      </c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1627</v>
      </c>
      <c r="D3899" s="21">
        <f t="shared" si="70"/>
        <v>3245187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>
        <v>683033</v>
      </c>
      <c r="K3899" s="32">
        <v>0</v>
      </c>
      <c r="L3899" s="113">
        <v>439696</v>
      </c>
      <c r="M3899" s="113">
        <v>0</v>
      </c>
      <c r="N3899" s="31">
        <v>270000</v>
      </c>
      <c r="O3899" s="32">
        <v>0</v>
      </c>
      <c r="P3899" s="113">
        <v>603075</v>
      </c>
      <c r="Q3899" s="113">
        <v>0</v>
      </c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70"/>
        <v>1102747.5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>
        <v>177666.5</v>
      </c>
      <c r="K3900" s="32">
        <v>0</v>
      </c>
      <c r="L3900" s="113">
        <v>83559.5</v>
      </c>
      <c r="M3900" s="113">
        <v>0</v>
      </c>
      <c r="N3900" s="31">
        <v>325798.25</v>
      </c>
      <c r="O3900" s="32">
        <v>0</v>
      </c>
      <c r="P3900" s="113">
        <v>106309.25</v>
      </c>
      <c r="Q3900" s="113">
        <v>0</v>
      </c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1628</v>
      </c>
      <c r="D3901" s="21">
        <f t="shared" si="70"/>
        <v>653356.25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>
        <v>143173.25</v>
      </c>
      <c r="K3901" s="32">
        <v>0</v>
      </c>
      <c r="L3901" s="113">
        <v>186328</v>
      </c>
      <c r="M3901" s="113">
        <v>0</v>
      </c>
      <c r="N3901" s="31">
        <v>139181</v>
      </c>
      <c r="O3901" s="32">
        <v>0</v>
      </c>
      <c r="P3901" s="113">
        <v>0</v>
      </c>
      <c r="Q3901" s="113">
        <v>0</v>
      </c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1629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1630</v>
      </c>
      <c r="C3903" s="112" t="s">
        <v>1631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1632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1633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70"/>
        <v>17718</v>
      </c>
      <c r="E3906" s="24">
        <f t="shared" si="71"/>
        <v>0</v>
      </c>
      <c r="F3906" s="104"/>
      <c r="G3906" s="104"/>
      <c r="H3906" s="113"/>
      <c r="I3906" s="113"/>
      <c r="J3906" s="31">
        <v>4534</v>
      </c>
      <c r="K3906" s="32">
        <v>0</v>
      </c>
      <c r="L3906" s="113">
        <v>13184</v>
      </c>
      <c r="M3906" s="113">
        <v>0</v>
      </c>
      <c r="N3906" s="31">
        <v>0</v>
      </c>
      <c r="O3906" s="32">
        <v>0</v>
      </c>
      <c r="P3906" s="113">
        <v>0</v>
      </c>
      <c r="Q3906" s="113">
        <v>0</v>
      </c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1634</v>
      </c>
      <c r="D3907" s="21">
        <f t="shared" si="70"/>
        <v>34532557</v>
      </c>
      <c r="E3907" s="24">
        <f t="shared" si="71"/>
        <v>17990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>
        <v>5867988</v>
      </c>
      <c r="K3907" s="32">
        <v>0</v>
      </c>
      <c r="L3907" s="113">
        <v>5854398</v>
      </c>
      <c r="M3907" s="113">
        <v>4260</v>
      </c>
      <c r="N3907" s="31">
        <v>5995698</v>
      </c>
      <c r="O3907" s="32">
        <v>5480</v>
      </c>
      <c r="P3907" s="113">
        <v>5361239</v>
      </c>
      <c r="Q3907" s="113">
        <v>0</v>
      </c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1635</v>
      </c>
      <c r="D3908" s="21">
        <f t="shared" si="70"/>
        <v>2279494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>
        <v>378505</v>
      </c>
      <c r="K3908" s="32">
        <v>0</v>
      </c>
      <c r="L3908" s="113">
        <v>388680</v>
      </c>
      <c r="M3908" s="113">
        <v>0</v>
      </c>
      <c r="N3908" s="31">
        <v>413760</v>
      </c>
      <c r="O3908" s="32">
        <v>0</v>
      </c>
      <c r="P3908" s="113">
        <v>358369</v>
      </c>
      <c r="Q3908" s="113">
        <v>0</v>
      </c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1636</v>
      </c>
      <c r="D3909" s="21">
        <f t="shared" si="70"/>
        <v>956303</v>
      </c>
      <c r="E3909" s="24">
        <f t="shared" si="71"/>
        <v>500809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>
        <v>147862</v>
      </c>
      <c r="K3909" s="32">
        <v>80485</v>
      </c>
      <c r="L3909" s="113">
        <v>225250</v>
      </c>
      <c r="M3909" s="113">
        <v>83361</v>
      </c>
      <c r="N3909" s="31">
        <v>140000</v>
      </c>
      <c r="O3909" s="32">
        <v>83079</v>
      </c>
      <c r="P3909" s="113">
        <v>140000</v>
      </c>
      <c r="Q3909" s="113">
        <v>88774</v>
      </c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1637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1638</v>
      </c>
      <c r="D3911" s="21">
        <f t="shared" si="70"/>
        <v>265000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>
        <v>40000</v>
      </c>
      <c r="K3911" s="32">
        <v>0</v>
      </c>
      <c r="L3911" s="113">
        <v>40000</v>
      </c>
      <c r="M3911" s="113">
        <v>0</v>
      </c>
      <c r="N3911" s="31">
        <v>60000</v>
      </c>
      <c r="O3911" s="32">
        <v>0</v>
      </c>
      <c r="P3911" s="113">
        <v>45000</v>
      </c>
      <c r="Q3911" s="113">
        <v>0</v>
      </c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70"/>
        <v>1440000</v>
      </c>
      <c r="E3912" s="24">
        <f t="shared" si="71"/>
        <v>0</v>
      </c>
      <c r="F3912" s="104">
        <v>250000</v>
      </c>
      <c r="G3912" s="104">
        <v>0</v>
      </c>
      <c r="H3912" s="113">
        <v>240000</v>
      </c>
      <c r="I3912" s="113">
        <v>0</v>
      </c>
      <c r="J3912" s="31">
        <v>240000</v>
      </c>
      <c r="K3912" s="32">
        <v>0</v>
      </c>
      <c r="L3912" s="113">
        <v>240000</v>
      </c>
      <c r="M3912" s="113">
        <v>0</v>
      </c>
      <c r="N3912" s="31">
        <v>230000</v>
      </c>
      <c r="O3912" s="32">
        <v>0</v>
      </c>
      <c r="P3912" s="113">
        <v>240000</v>
      </c>
      <c r="Q3912" s="113">
        <v>0</v>
      </c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70"/>
        <v>360000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>
        <v>60000</v>
      </c>
      <c r="K3913" s="32">
        <v>0</v>
      </c>
      <c r="L3913" s="113">
        <v>60000</v>
      </c>
      <c r="M3913" s="113">
        <v>0</v>
      </c>
      <c r="N3913" s="31">
        <v>60000</v>
      </c>
      <c r="O3913" s="32">
        <v>0</v>
      </c>
      <c r="P3913" s="113">
        <v>60000</v>
      </c>
      <c r="Q3913" s="113">
        <v>0</v>
      </c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70"/>
        <v>435000</v>
      </c>
      <c r="E3914" s="24">
        <f t="shared" si="71"/>
        <v>5000</v>
      </c>
      <c r="F3914" s="104">
        <v>70000</v>
      </c>
      <c r="G3914" s="104">
        <v>0</v>
      </c>
      <c r="H3914" s="113">
        <v>70000</v>
      </c>
      <c r="I3914" s="113">
        <v>0</v>
      </c>
      <c r="J3914" s="31">
        <v>70000</v>
      </c>
      <c r="K3914" s="32">
        <v>0</v>
      </c>
      <c r="L3914" s="113">
        <v>75000</v>
      </c>
      <c r="M3914" s="113">
        <v>0</v>
      </c>
      <c r="N3914" s="31">
        <v>75000</v>
      </c>
      <c r="O3914" s="32">
        <v>5000</v>
      </c>
      <c r="P3914" s="113">
        <v>75000</v>
      </c>
      <c r="Q3914" s="113">
        <v>0</v>
      </c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1639</v>
      </c>
      <c r="D3915" s="21">
        <f t="shared" si="70"/>
        <v>202960</v>
      </c>
      <c r="E3915" s="24">
        <f t="shared" si="71"/>
        <v>0</v>
      </c>
      <c r="F3915" s="104">
        <v>33320</v>
      </c>
      <c r="G3915" s="104">
        <v>0</v>
      </c>
      <c r="H3915" s="113">
        <v>27510</v>
      </c>
      <c r="I3915" s="113">
        <v>0</v>
      </c>
      <c r="J3915" s="31">
        <v>39610</v>
      </c>
      <c r="K3915" s="32">
        <v>0</v>
      </c>
      <c r="L3915" s="113">
        <v>32340</v>
      </c>
      <c r="M3915" s="113">
        <v>0</v>
      </c>
      <c r="N3915" s="31">
        <v>36890</v>
      </c>
      <c r="O3915" s="32">
        <v>0</v>
      </c>
      <c r="P3915" s="113">
        <v>33290</v>
      </c>
      <c r="Q3915" s="113">
        <v>0</v>
      </c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1640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70"/>
        <v>1663514.5199999998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>
        <v>277252.42</v>
      </c>
      <c r="K3918" s="32">
        <v>0</v>
      </c>
      <c r="L3918" s="113">
        <v>277252.42</v>
      </c>
      <c r="M3918" s="113">
        <v>0</v>
      </c>
      <c r="N3918" s="31">
        <v>277252.42</v>
      </c>
      <c r="O3918" s="32">
        <v>0</v>
      </c>
      <c r="P3918" s="113">
        <v>277252.42</v>
      </c>
      <c r="Q3918" s="113">
        <v>0</v>
      </c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1641</v>
      </c>
      <c r="D3919" s="21">
        <f t="shared" si="70"/>
        <v>2559492.6800000002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>
        <v>426709.89</v>
      </c>
      <c r="K3919" s="32">
        <v>0</v>
      </c>
      <c r="L3919" s="113">
        <v>426709.89</v>
      </c>
      <c r="M3919" s="113">
        <v>0</v>
      </c>
      <c r="N3919" s="31">
        <v>426709.89</v>
      </c>
      <c r="O3919" s="32">
        <v>0</v>
      </c>
      <c r="P3919" s="113">
        <v>425943.23</v>
      </c>
      <c r="Q3919" s="113">
        <v>0</v>
      </c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1642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1643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70"/>
        <v>188647.56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>
        <v>31441.26</v>
      </c>
      <c r="K3922" s="32">
        <v>0</v>
      </c>
      <c r="L3922" s="113">
        <v>31441.26</v>
      </c>
      <c r="M3922" s="113">
        <v>0</v>
      </c>
      <c r="N3922" s="31">
        <v>31441.26</v>
      </c>
      <c r="O3922" s="32">
        <v>0</v>
      </c>
      <c r="P3922" s="113">
        <v>31441.26</v>
      </c>
      <c r="Q3922" s="113">
        <v>0</v>
      </c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1644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1645</v>
      </c>
      <c r="D3924" s="21">
        <f t="shared" si="70"/>
        <v>468667.68000000005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>
        <v>78111.28</v>
      </c>
      <c r="K3924" s="32">
        <v>0</v>
      </c>
      <c r="L3924" s="113">
        <v>78111.28</v>
      </c>
      <c r="M3924" s="113">
        <v>0</v>
      </c>
      <c r="N3924" s="31">
        <v>78111.28</v>
      </c>
      <c r="O3924" s="32">
        <v>0</v>
      </c>
      <c r="P3924" s="113">
        <v>78111.28</v>
      </c>
      <c r="Q3924" s="113">
        <v>0</v>
      </c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70"/>
        <v>49482.960000000006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>
        <v>8247.16</v>
      </c>
      <c r="K3925" s="32">
        <v>0</v>
      </c>
      <c r="L3925" s="113">
        <v>8247.16</v>
      </c>
      <c r="M3925" s="113">
        <v>0</v>
      </c>
      <c r="N3925" s="31">
        <v>8247.16</v>
      </c>
      <c r="O3925" s="32">
        <v>0</v>
      </c>
      <c r="P3925" s="113">
        <v>8247.16</v>
      </c>
      <c r="Q3925" s="113">
        <v>0</v>
      </c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70"/>
        <v>27359.939999999995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>
        <v>4559.99</v>
      </c>
      <c r="K3926" s="32">
        <v>0</v>
      </c>
      <c r="L3926" s="113">
        <v>4559.99</v>
      </c>
      <c r="M3926" s="113">
        <v>0</v>
      </c>
      <c r="N3926" s="31">
        <v>4559.99</v>
      </c>
      <c r="O3926" s="32">
        <v>0</v>
      </c>
      <c r="P3926" s="113">
        <v>4559.99</v>
      </c>
      <c r="Q3926" s="113">
        <v>0</v>
      </c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70"/>
        <v>2765211.36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>
        <v>460868.56</v>
      </c>
      <c r="K3927" s="32">
        <v>0</v>
      </c>
      <c r="L3927" s="113">
        <v>460868.56</v>
      </c>
      <c r="M3927" s="113">
        <v>0</v>
      </c>
      <c r="N3927" s="31">
        <v>460868.56</v>
      </c>
      <c r="O3927" s="32">
        <v>0</v>
      </c>
      <c r="P3927" s="113">
        <v>460868.56</v>
      </c>
      <c r="Q3927" s="113">
        <v>0</v>
      </c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70"/>
        <v>194499.9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>
        <v>32416.65</v>
      </c>
      <c r="K3928" s="32">
        <v>0</v>
      </c>
      <c r="L3928" s="113">
        <v>32416.65</v>
      </c>
      <c r="M3928" s="113">
        <v>0</v>
      </c>
      <c r="N3928" s="31">
        <v>32416.65</v>
      </c>
      <c r="O3928" s="32">
        <v>0</v>
      </c>
      <c r="P3928" s="113">
        <v>32416.65</v>
      </c>
      <c r="Q3928" s="113">
        <v>0</v>
      </c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70"/>
        <v>6533109.9399999995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>
        <v>1091823.8799999999</v>
      </c>
      <c r="K3933" s="32">
        <v>0</v>
      </c>
      <c r="L3933" s="113">
        <v>1091823.8799999999</v>
      </c>
      <c r="M3933" s="113">
        <v>0</v>
      </c>
      <c r="N3933" s="31">
        <v>1092657.2</v>
      </c>
      <c r="O3933" s="32">
        <v>0</v>
      </c>
      <c r="P3933" s="113">
        <v>1092657.2</v>
      </c>
      <c r="Q3933" s="113">
        <v>0</v>
      </c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108332.97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>
        <v>0</v>
      </c>
      <c r="K3941" s="32">
        <v>0</v>
      </c>
      <c r="L3941" s="113">
        <v>0</v>
      </c>
      <c r="M3941" s="113">
        <v>0</v>
      </c>
      <c r="N3941" s="31">
        <v>76666.41</v>
      </c>
      <c r="O3941" s="32">
        <v>0</v>
      </c>
      <c r="P3941" s="113">
        <v>15833.28</v>
      </c>
      <c r="Q3941" s="113">
        <v>0</v>
      </c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1646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72"/>
        <v>545154.24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>
        <v>90859.04</v>
      </c>
      <c r="K3944" s="32">
        <v>0</v>
      </c>
      <c r="L3944" s="113">
        <v>90859.04</v>
      </c>
      <c r="M3944" s="113">
        <v>0</v>
      </c>
      <c r="N3944" s="31">
        <v>90859.04</v>
      </c>
      <c r="O3944" s="32">
        <v>0</v>
      </c>
      <c r="P3944" s="113">
        <v>90859.04</v>
      </c>
      <c r="Q3944" s="113">
        <v>0</v>
      </c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72"/>
        <v>2459059.71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>
        <v>407257.91</v>
      </c>
      <c r="K3945" s="32">
        <v>0</v>
      </c>
      <c r="L3945" s="113">
        <v>414584.2</v>
      </c>
      <c r="M3945" s="113">
        <v>0</v>
      </c>
      <c r="N3945" s="31">
        <v>414984.2</v>
      </c>
      <c r="O3945" s="32">
        <v>0</v>
      </c>
      <c r="P3945" s="113">
        <v>414984.2</v>
      </c>
      <c r="Q3945" s="113">
        <v>0</v>
      </c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72"/>
        <v>435441.11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>
        <v>72763.34</v>
      </c>
      <c r="K3947" s="32">
        <v>0</v>
      </c>
      <c r="L3947" s="113">
        <v>74118.880000000005</v>
      </c>
      <c r="M3947" s="113">
        <v>0</v>
      </c>
      <c r="N3947" s="31">
        <v>74118.880000000005</v>
      </c>
      <c r="O3947" s="32">
        <v>0</v>
      </c>
      <c r="P3947" s="105">
        <v>74118.880000000005</v>
      </c>
      <c r="Q3947" s="105">
        <v>0</v>
      </c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72"/>
        <v>312395.43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>
        <v>52101.09</v>
      </c>
      <c r="K3948" s="32">
        <v>0</v>
      </c>
      <c r="L3948" s="113">
        <v>52101.09</v>
      </c>
      <c r="M3948" s="113">
        <v>0</v>
      </c>
      <c r="N3948" s="31">
        <v>52101.09</v>
      </c>
      <c r="O3948" s="32">
        <v>0</v>
      </c>
      <c r="P3948" s="113">
        <v>52101.09</v>
      </c>
      <c r="Q3948" s="113">
        <v>0</v>
      </c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72"/>
        <v>35053.74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>
        <v>5842.29</v>
      </c>
      <c r="K3949" s="32">
        <v>0</v>
      </c>
      <c r="L3949" s="113">
        <v>5842.29</v>
      </c>
      <c r="M3949" s="113">
        <v>0</v>
      </c>
      <c r="N3949" s="31">
        <v>5842.29</v>
      </c>
      <c r="O3949" s="32">
        <v>0</v>
      </c>
      <c r="P3949" s="113">
        <v>5842.29</v>
      </c>
      <c r="Q3949" s="113">
        <v>0</v>
      </c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72"/>
        <v>2145876.2999999998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>
        <v>263749.07</v>
      </c>
      <c r="K3950" s="32">
        <v>0</v>
      </c>
      <c r="L3950" s="113">
        <v>689855.34</v>
      </c>
      <c r="M3950" s="113">
        <v>0</v>
      </c>
      <c r="N3950" s="31">
        <v>282912.95</v>
      </c>
      <c r="O3950" s="32">
        <v>0</v>
      </c>
      <c r="P3950" s="113">
        <v>283620.33</v>
      </c>
      <c r="Q3950" s="113">
        <v>0</v>
      </c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72"/>
        <v>53216.44</v>
      </c>
      <c r="E3951" s="24">
        <f t="shared" si="73"/>
        <v>0</v>
      </c>
      <c r="F3951" s="104">
        <v>8838.25</v>
      </c>
      <c r="G3951" s="104">
        <v>0</v>
      </c>
      <c r="H3951" s="113">
        <v>8838.25</v>
      </c>
      <c r="I3951" s="113">
        <v>0</v>
      </c>
      <c r="J3951" s="31">
        <v>8838.25</v>
      </c>
      <c r="K3951" s="32">
        <v>0</v>
      </c>
      <c r="L3951" s="113">
        <v>8838.25</v>
      </c>
      <c r="M3951" s="113">
        <v>0</v>
      </c>
      <c r="N3951" s="31">
        <v>8838.25</v>
      </c>
      <c r="O3951" s="32">
        <v>0</v>
      </c>
      <c r="P3951" s="113">
        <v>9025.19</v>
      </c>
      <c r="Q3951" s="113">
        <v>0</v>
      </c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72"/>
        <v>131992.78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>
        <v>22063.61</v>
      </c>
      <c r="K3952" s="32">
        <v>0</v>
      </c>
      <c r="L3952" s="113">
        <v>22063.61</v>
      </c>
      <c r="M3952" s="113">
        <v>0</v>
      </c>
      <c r="N3952" s="31">
        <v>22063.61</v>
      </c>
      <c r="O3952" s="32">
        <v>0</v>
      </c>
      <c r="P3952" s="113">
        <v>22063.61</v>
      </c>
      <c r="Q3952" s="113">
        <v>0</v>
      </c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72"/>
        <v>1501438.5699999998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>
        <v>246169.95</v>
      </c>
      <c r="K3953" s="32">
        <v>0</v>
      </c>
      <c r="L3953" s="113">
        <v>284078.2</v>
      </c>
      <c r="M3953" s="113">
        <v>0</v>
      </c>
      <c r="N3953" s="31">
        <v>234078.25</v>
      </c>
      <c r="O3953" s="32">
        <v>0</v>
      </c>
      <c r="P3953" s="113">
        <v>245716.67</v>
      </c>
      <c r="Q3953" s="113">
        <v>0</v>
      </c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72"/>
        <v>180167.13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>
        <v>24500.080000000002</v>
      </c>
      <c r="K3954" s="107">
        <v>0</v>
      </c>
      <c r="L3954" s="105">
        <v>24500.080000000002</v>
      </c>
      <c r="M3954" s="105">
        <v>0</v>
      </c>
      <c r="N3954" s="106">
        <v>24500.080000000002</v>
      </c>
      <c r="O3954" s="107">
        <v>0</v>
      </c>
      <c r="P3954" s="113">
        <v>24500.080000000002</v>
      </c>
      <c r="Q3954" s="113">
        <v>0</v>
      </c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72"/>
        <v>255782.74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>
        <v>46516.94</v>
      </c>
      <c r="K3955" s="107">
        <v>0</v>
      </c>
      <c r="L3955" s="105">
        <v>46516.94</v>
      </c>
      <c r="M3955" s="105">
        <v>0</v>
      </c>
      <c r="N3955" s="106">
        <v>46516.94</v>
      </c>
      <c r="O3955" s="107">
        <v>0</v>
      </c>
      <c r="P3955" s="105">
        <v>46516.94</v>
      </c>
      <c r="Q3955" s="105">
        <v>0</v>
      </c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72"/>
        <v>14062.57</v>
      </c>
      <c r="E3956" s="24">
        <f t="shared" si="73"/>
        <v>1377.72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>
        <v>2691.83</v>
      </c>
      <c r="K3956" s="107">
        <v>0</v>
      </c>
      <c r="L3956" s="105">
        <v>2691.83</v>
      </c>
      <c r="M3956" s="105">
        <v>0</v>
      </c>
      <c r="N3956" s="106">
        <v>2691.83</v>
      </c>
      <c r="O3956" s="107">
        <v>0</v>
      </c>
      <c r="P3956" s="105">
        <v>2691.83</v>
      </c>
      <c r="Q3956" s="105">
        <v>0</v>
      </c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72"/>
        <v>17106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>
        <v>2851</v>
      </c>
      <c r="K3957" s="107">
        <v>0</v>
      </c>
      <c r="L3957" s="105">
        <v>2851</v>
      </c>
      <c r="M3957" s="105">
        <v>0</v>
      </c>
      <c r="N3957" s="106">
        <v>2851</v>
      </c>
      <c r="O3957" s="107">
        <v>0</v>
      </c>
      <c r="P3957" s="105">
        <v>2851</v>
      </c>
      <c r="Q3957" s="105">
        <v>0</v>
      </c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72"/>
        <v>70665.48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>
        <v>11777.58</v>
      </c>
      <c r="K3958" s="32">
        <v>0</v>
      </c>
      <c r="L3958" s="113">
        <v>11777.58</v>
      </c>
      <c r="M3958" s="113">
        <v>0</v>
      </c>
      <c r="N3958" s="31">
        <v>11777.58</v>
      </c>
      <c r="O3958" s="32">
        <v>0</v>
      </c>
      <c r="P3958" s="105">
        <v>11777.58</v>
      </c>
      <c r="Q3958" s="105">
        <v>0</v>
      </c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72"/>
        <v>11425321.75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>
        <v>1857387.42</v>
      </c>
      <c r="K3959" s="32">
        <v>0</v>
      </c>
      <c r="L3959" s="113">
        <v>1857013.1</v>
      </c>
      <c r="M3959" s="113">
        <v>0</v>
      </c>
      <c r="N3959" s="31">
        <v>1898200.9</v>
      </c>
      <c r="O3959" s="32">
        <v>0</v>
      </c>
      <c r="P3959" s="113">
        <v>1963713.16</v>
      </c>
      <c r="Q3959" s="113">
        <v>0</v>
      </c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72"/>
        <v>859143.78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>
        <v>141014.97</v>
      </c>
      <c r="K3960" s="32">
        <v>0</v>
      </c>
      <c r="L3960" s="113">
        <v>143333.19</v>
      </c>
      <c r="M3960" s="113">
        <v>0</v>
      </c>
      <c r="N3960" s="31">
        <v>144141.34</v>
      </c>
      <c r="O3960" s="32">
        <v>0</v>
      </c>
      <c r="P3960" s="113">
        <v>142171.37</v>
      </c>
      <c r="Q3960" s="113">
        <v>0</v>
      </c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72"/>
        <v>100935.69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>
        <v>16246.69</v>
      </c>
      <c r="K3961" s="107">
        <v>0</v>
      </c>
      <c r="L3961" s="105">
        <v>16074.5</v>
      </c>
      <c r="M3961" s="105">
        <v>0</v>
      </c>
      <c r="N3961" s="106">
        <v>18060.560000000001</v>
      </c>
      <c r="O3961" s="107">
        <v>0</v>
      </c>
      <c r="P3961" s="113">
        <v>18060.560000000001</v>
      </c>
      <c r="Q3961" s="113">
        <v>0</v>
      </c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72"/>
        <v>17939.579999999998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>
        <v>2989.93</v>
      </c>
      <c r="K3962" s="32">
        <v>0</v>
      </c>
      <c r="L3962" s="113">
        <v>2989.93</v>
      </c>
      <c r="M3962" s="113">
        <v>0</v>
      </c>
      <c r="N3962" s="31">
        <v>2989.93</v>
      </c>
      <c r="O3962" s="32">
        <v>0</v>
      </c>
      <c r="P3962" s="105">
        <v>2989.93</v>
      </c>
      <c r="Q3962" s="105">
        <v>0</v>
      </c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72"/>
        <v>133296.45000000001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>
        <v>15299.19</v>
      </c>
      <c r="K3963" s="32">
        <v>0</v>
      </c>
      <c r="L3963" s="113">
        <v>15299.19</v>
      </c>
      <c r="M3963" s="113">
        <v>0</v>
      </c>
      <c r="N3963" s="31">
        <v>15299.19</v>
      </c>
      <c r="O3963" s="32">
        <v>0</v>
      </c>
      <c r="P3963" s="113">
        <v>15299.19</v>
      </c>
      <c r="Q3963" s="113">
        <v>0</v>
      </c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1647</v>
      </c>
      <c r="C3967" s="112" t="s">
        <v>1648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72"/>
        <v>2257560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>
        <v>100000</v>
      </c>
      <c r="K3968" s="32">
        <v>0</v>
      </c>
      <c r="L3968" s="113">
        <v>1577800</v>
      </c>
      <c r="M3968" s="113">
        <v>0</v>
      </c>
      <c r="N3968" s="31">
        <v>47880</v>
      </c>
      <c r="O3968" s="32">
        <v>0</v>
      </c>
      <c r="P3968" s="113">
        <v>0</v>
      </c>
      <c r="Q3968" s="113">
        <v>0</v>
      </c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72"/>
        <v>914892</v>
      </c>
      <c r="E3978" s="24">
        <f t="shared" si="73"/>
        <v>780560</v>
      </c>
      <c r="F3978" s="104"/>
      <c r="G3978" s="104"/>
      <c r="H3978" s="113">
        <v>190168</v>
      </c>
      <c r="I3978" s="113">
        <v>190168</v>
      </c>
      <c r="J3978" s="31">
        <v>321728</v>
      </c>
      <c r="K3978" s="32">
        <v>190168</v>
      </c>
      <c r="L3978" s="113">
        <v>134332</v>
      </c>
      <c r="M3978" s="113">
        <v>131560</v>
      </c>
      <c r="N3978" s="31">
        <v>134332</v>
      </c>
      <c r="O3978" s="32">
        <v>134332</v>
      </c>
      <c r="P3978" s="113">
        <v>134332</v>
      </c>
      <c r="Q3978" s="113">
        <v>134332</v>
      </c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72"/>
        <v>4084740.1800000006</v>
      </c>
      <c r="E3979" s="24">
        <f t="shared" si="73"/>
        <v>3603950.1500000004</v>
      </c>
      <c r="F3979" s="104"/>
      <c r="G3979" s="104"/>
      <c r="H3979" s="113">
        <v>1080790.03</v>
      </c>
      <c r="I3979" s="113">
        <v>1080790.03</v>
      </c>
      <c r="J3979" s="31">
        <v>1561580.06</v>
      </c>
      <c r="K3979" s="32">
        <v>1080790.03</v>
      </c>
      <c r="L3979" s="113">
        <v>480790.03</v>
      </c>
      <c r="M3979" s="113">
        <v>480790.03</v>
      </c>
      <c r="N3979" s="31">
        <v>480790.03</v>
      </c>
      <c r="O3979" s="32">
        <v>480790.03</v>
      </c>
      <c r="P3979" s="113">
        <v>480790.03</v>
      </c>
      <c r="Q3979" s="113">
        <v>480790.03</v>
      </c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1649</v>
      </c>
      <c r="C3980" s="112" t="s">
        <v>1650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72"/>
        <v>22315200.710000001</v>
      </c>
      <c r="E3981" s="24">
        <f t="shared" si="73"/>
        <v>18387620.740000002</v>
      </c>
      <c r="F3981" s="104"/>
      <c r="G3981" s="104"/>
      <c r="H3981" s="113">
        <v>3590831.32</v>
      </c>
      <c r="I3981" s="113">
        <v>3403135.32</v>
      </c>
      <c r="J3981" s="31">
        <v>7123641.4100000001</v>
      </c>
      <c r="K3981" s="32">
        <v>3590831.32</v>
      </c>
      <c r="L3981" s="113">
        <v>3802903.87</v>
      </c>
      <c r="M3981" s="113">
        <v>3720506.09</v>
      </c>
      <c r="N3981" s="31">
        <v>3870244.14</v>
      </c>
      <c r="O3981" s="32">
        <v>3802903.87</v>
      </c>
      <c r="P3981" s="113">
        <v>3927579.97</v>
      </c>
      <c r="Q3981" s="113">
        <v>3870244.14</v>
      </c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1651</v>
      </c>
      <c r="D3982" s="21">
        <f t="shared" si="72"/>
        <v>97302083.640000001</v>
      </c>
      <c r="E3982" s="24">
        <f t="shared" si="73"/>
        <v>80681236.129999995</v>
      </c>
      <c r="F3982" s="104"/>
      <c r="G3982" s="104"/>
      <c r="H3982" s="113">
        <v>15895673.41</v>
      </c>
      <c r="I3982" s="113">
        <v>15876343.050000001</v>
      </c>
      <c r="J3982" s="31">
        <v>31942880.52</v>
      </c>
      <c r="K3982" s="32">
        <v>15895673.41</v>
      </c>
      <c r="L3982" s="113">
        <v>16390503.859999999</v>
      </c>
      <c r="M3982" s="113">
        <v>16066537.470000001</v>
      </c>
      <c r="N3982" s="31">
        <v>16452178.34</v>
      </c>
      <c r="O3982" s="32">
        <v>16390503.859999999</v>
      </c>
      <c r="P3982" s="113">
        <v>16620847.51</v>
      </c>
      <c r="Q3982" s="113">
        <v>16452178.34</v>
      </c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1652</v>
      </c>
      <c r="C3983" s="112" t="s">
        <v>1653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1654</v>
      </c>
      <c r="C3984" s="112" t="s">
        <v>1655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72"/>
        <v>42206.8</v>
      </c>
      <c r="E3985" s="24">
        <f t="shared" si="73"/>
        <v>0</v>
      </c>
      <c r="F3985" s="104"/>
      <c r="G3985" s="104"/>
      <c r="H3985" s="113">
        <v>1.25</v>
      </c>
      <c r="I3985" s="113">
        <v>0</v>
      </c>
      <c r="J3985" s="31">
        <v>0</v>
      </c>
      <c r="K3985" s="32">
        <v>0</v>
      </c>
      <c r="L3985" s="113">
        <v>1999.8</v>
      </c>
      <c r="M3985" s="113">
        <v>0</v>
      </c>
      <c r="N3985" s="31">
        <v>13038.5</v>
      </c>
      <c r="O3985" s="32">
        <v>0</v>
      </c>
      <c r="P3985" s="113">
        <v>27167.25</v>
      </c>
      <c r="Q3985" s="113">
        <v>0</v>
      </c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1656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1657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1694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74"/>
        <v>277463.5</v>
      </c>
      <c r="E4017" s="24">
        <f t="shared" si="75"/>
        <v>0</v>
      </c>
      <c r="F4017" s="104">
        <v>10000</v>
      </c>
      <c r="G4017" s="104">
        <v>0</v>
      </c>
      <c r="H4017" s="113">
        <v>200000</v>
      </c>
      <c r="I4017" s="113">
        <v>0</v>
      </c>
      <c r="J4017" s="31">
        <v>5403.5</v>
      </c>
      <c r="K4017" s="32">
        <v>0</v>
      </c>
      <c r="L4017" s="113">
        <v>0</v>
      </c>
      <c r="M4017" s="113">
        <v>0</v>
      </c>
      <c r="N4017" s="31">
        <v>62060</v>
      </c>
      <c r="O4017" s="32">
        <v>0</v>
      </c>
      <c r="P4017" s="113">
        <v>0</v>
      </c>
      <c r="Q4017" s="113">
        <v>0</v>
      </c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1658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1659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1660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1661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1662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74"/>
        <v>1039309.72</v>
      </c>
      <c r="E4028" s="24">
        <f t="shared" si="75"/>
        <v>1039309.72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>
        <v>151677</v>
      </c>
      <c r="K4028" s="107">
        <v>151677</v>
      </c>
      <c r="L4028" s="105">
        <v>198920.86</v>
      </c>
      <c r="M4028" s="105">
        <v>198920.86</v>
      </c>
      <c r="N4028" s="106">
        <v>178788.43</v>
      </c>
      <c r="O4028" s="107">
        <v>178788.43</v>
      </c>
      <c r="P4028" s="105">
        <v>184006.93</v>
      </c>
      <c r="Q4028" s="105">
        <v>184006.93</v>
      </c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1437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1438</v>
      </c>
      <c r="D4033" s="21">
        <f t="shared" si="74"/>
        <v>45073</v>
      </c>
      <c r="E4033" s="24">
        <f t="shared" si="75"/>
        <v>18000</v>
      </c>
      <c r="F4033" s="104">
        <v>0</v>
      </c>
      <c r="G4033" s="104">
        <v>0</v>
      </c>
      <c r="H4033" s="113">
        <v>43113</v>
      </c>
      <c r="I4033" s="113">
        <v>18000</v>
      </c>
      <c r="J4033" s="31">
        <v>0</v>
      </c>
      <c r="K4033" s="32">
        <v>0</v>
      </c>
      <c r="L4033" s="113">
        <v>1960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1439</v>
      </c>
      <c r="C4034" s="112" t="s">
        <v>1440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1441</v>
      </c>
      <c r="C4035" s="112" t="s">
        <v>1442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1443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1444</v>
      </c>
      <c r="D4038" s="21">
        <f t="shared" si="74"/>
        <v>9199600.6500000004</v>
      </c>
      <c r="E4038" s="24">
        <f t="shared" si="75"/>
        <v>10070159.32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>
        <v>1575225.65</v>
      </c>
      <c r="K4038" s="107">
        <v>1490409</v>
      </c>
      <c r="L4038" s="105">
        <v>1524505.75</v>
      </c>
      <c r="M4038" s="105">
        <v>1616074.75</v>
      </c>
      <c r="N4038" s="106">
        <v>1787963.75</v>
      </c>
      <c r="O4038" s="107">
        <v>1502243.75</v>
      </c>
      <c r="P4038" s="113">
        <v>1571821.5</v>
      </c>
      <c r="Q4038" s="113">
        <v>1339652.5</v>
      </c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1445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1446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1698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1447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1448</v>
      </c>
      <c r="D4046" s="21">
        <f t="shared" si="74"/>
        <v>28093456.449999999</v>
      </c>
      <c r="E4046" s="24">
        <f t="shared" si="75"/>
        <v>21647727.219999999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>
        <v>2761461.87</v>
      </c>
      <c r="K4046" s="107">
        <v>2973508.12</v>
      </c>
      <c r="L4046" s="105">
        <v>5700858.21</v>
      </c>
      <c r="M4046" s="105">
        <v>3035206.95</v>
      </c>
      <c r="N4046" s="106">
        <v>5435827.7199999997</v>
      </c>
      <c r="O4046" s="107">
        <v>3328669.5</v>
      </c>
      <c r="P4046" s="113">
        <v>2283628.1800000002</v>
      </c>
      <c r="Q4046" s="113">
        <v>7621024.7400000002</v>
      </c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1449</v>
      </c>
      <c r="D4047" s="21">
        <f t="shared" si="74"/>
        <v>2103360</v>
      </c>
      <c r="E4047" s="24">
        <f t="shared" si="75"/>
        <v>655886.06999999995</v>
      </c>
      <c r="F4047" s="104"/>
      <c r="G4047" s="104"/>
      <c r="H4047" s="105">
        <v>2103360</v>
      </c>
      <c r="I4047" s="105">
        <v>13750.74</v>
      </c>
      <c r="J4047" s="106">
        <v>0</v>
      </c>
      <c r="K4047" s="107">
        <v>557027.85</v>
      </c>
      <c r="L4047" s="105">
        <v>0</v>
      </c>
      <c r="M4047" s="105">
        <v>16575.78</v>
      </c>
      <c r="N4047" s="106">
        <v>0</v>
      </c>
      <c r="O4047" s="107">
        <v>21021.34</v>
      </c>
      <c r="P4047" s="105">
        <v>0</v>
      </c>
      <c r="Q4047" s="105">
        <v>47510.36</v>
      </c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1450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1451</v>
      </c>
      <c r="D4049" s="21">
        <f t="shared" si="74"/>
        <v>1798040.94</v>
      </c>
      <c r="E4049" s="24">
        <f t="shared" si="75"/>
        <v>902054.33</v>
      </c>
      <c r="F4049" s="104">
        <v>0</v>
      </c>
      <c r="G4049" s="104">
        <v>0</v>
      </c>
      <c r="H4049" s="105">
        <v>0</v>
      </c>
      <c r="I4049" s="105">
        <v>0</v>
      </c>
      <c r="J4049" s="106">
        <v>0</v>
      </c>
      <c r="K4049" s="107">
        <v>0</v>
      </c>
      <c r="L4049" s="105">
        <v>0</v>
      </c>
      <c r="M4049" s="105">
        <v>0</v>
      </c>
      <c r="N4049" s="106">
        <v>0</v>
      </c>
      <c r="O4049" s="107">
        <v>0</v>
      </c>
      <c r="P4049" s="113">
        <v>1798040.94</v>
      </c>
      <c r="Q4049" s="113">
        <v>902054.33</v>
      </c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1663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1452</v>
      </c>
      <c r="D4053" s="21">
        <f t="shared" si="74"/>
        <v>385030</v>
      </c>
      <c r="E4053" s="24">
        <f t="shared" si="75"/>
        <v>937499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>
        <v>248320</v>
      </c>
      <c r="K4053" s="107">
        <v>17880</v>
      </c>
      <c r="L4053" s="105">
        <v>5740</v>
      </c>
      <c r="M4053" s="105">
        <v>63398</v>
      </c>
      <c r="N4053" s="106">
        <v>25740</v>
      </c>
      <c r="O4053" s="107">
        <v>56671</v>
      </c>
      <c r="P4053" s="113">
        <v>61700</v>
      </c>
      <c r="Q4053" s="113">
        <v>127801</v>
      </c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1453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1454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1455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1456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1457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1458</v>
      </c>
      <c r="C4059" s="112" t="s">
        <v>58</v>
      </c>
      <c r="D4059" s="21">
        <f t="shared" si="74"/>
        <v>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>
        <v>0</v>
      </c>
      <c r="Q4059" s="113">
        <v>0</v>
      </c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1459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1460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1461</v>
      </c>
      <c r="C4062" s="112" t="s">
        <v>1462</v>
      </c>
      <c r="D4062" s="21">
        <f t="shared" si="74"/>
        <v>65250</v>
      </c>
      <c r="E4062" s="24">
        <f t="shared" si="75"/>
        <v>63500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>
        <v>7450</v>
      </c>
      <c r="K4062" s="107">
        <v>15200</v>
      </c>
      <c r="L4062" s="105">
        <v>10900</v>
      </c>
      <c r="M4062" s="105">
        <v>4850</v>
      </c>
      <c r="N4062" s="106">
        <v>17750</v>
      </c>
      <c r="O4062" s="107">
        <v>16250</v>
      </c>
      <c r="P4062" s="113">
        <v>13250</v>
      </c>
      <c r="Q4062" s="113">
        <v>0</v>
      </c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1463</v>
      </c>
      <c r="C4063" s="112" t="s">
        <v>67</v>
      </c>
      <c r="D4063" s="21">
        <f t="shared" si="74"/>
        <v>8063529</v>
      </c>
      <c r="E4063" s="24">
        <f t="shared" si="75"/>
        <v>8063529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>
        <v>1459011.5</v>
      </c>
      <c r="K4063" s="32">
        <v>1459011.5</v>
      </c>
      <c r="L4063" s="113">
        <v>1361545.5</v>
      </c>
      <c r="M4063" s="113">
        <v>1361545.5</v>
      </c>
      <c r="N4063" s="31">
        <v>1146249.5</v>
      </c>
      <c r="O4063" s="32">
        <v>1146249.5</v>
      </c>
      <c r="P4063" s="105">
        <v>1439309.5</v>
      </c>
      <c r="Q4063" s="105">
        <v>1439309.5</v>
      </c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1464</v>
      </c>
      <c r="C4064" s="112" t="s">
        <v>1465</v>
      </c>
      <c r="D4064" s="21">
        <f t="shared" si="74"/>
        <v>4558958.8100000005</v>
      </c>
      <c r="E4064" s="24">
        <f t="shared" si="75"/>
        <v>3672513.3200000003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>
        <v>1239923.31</v>
      </c>
      <c r="K4064" s="32">
        <v>865749.88</v>
      </c>
      <c r="L4064" s="113">
        <v>609641</v>
      </c>
      <c r="M4064" s="113">
        <v>611133.39</v>
      </c>
      <c r="N4064" s="31">
        <v>657570</v>
      </c>
      <c r="O4064" s="32">
        <v>650685.48</v>
      </c>
      <c r="P4064" s="113">
        <v>719603</v>
      </c>
      <c r="Q4064" s="113">
        <v>345123.5</v>
      </c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1466</v>
      </c>
      <c r="C4065" s="112" t="s">
        <v>1467</v>
      </c>
      <c r="D4065" s="21">
        <f t="shared" si="74"/>
        <v>16156</v>
      </c>
      <c r="E4065" s="24">
        <f t="shared" si="75"/>
        <v>15561</v>
      </c>
      <c r="F4065" s="104">
        <v>1464</v>
      </c>
      <c r="G4065" s="104">
        <v>0</v>
      </c>
      <c r="H4065" s="113">
        <v>0</v>
      </c>
      <c r="I4065" s="113">
        <v>0</v>
      </c>
      <c r="J4065" s="31">
        <v>69</v>
      </c>
      <c r="K4065" s="32">
        <v>15561</v>
      </c>
      <c r="L4065" s="113">
        <v>6819</v>
      </c>
      <c r="M4065" s="113">
        <v>0</v>
      </c>
      <c r="N4065" s="31">
        <v>2052</v>
      </c>
      <c r="O4065" s="32">
        <v>0</v>
      </c>
      <c r="P4065" s="113">
        <v>5752</v>
      </c>
      <c r="Q4065" s="113">
        <v>0</v>
      </c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1468</v>
      </c>
      <c r="C4066" s="112" t="s">
        <v>1469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1470</v>
      </c>
      <c r="C4067" s="112" t="s">
        <v>68</v>
      </c>
      <c r="D4067" s="21">
        <f t="shared" si="74"/>
        <v>644592</v>
      </c>
      <c r="E4067" s="24">
        <f t="shared" si="75"/>
        <v>644592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>
        <v>102327</v>
      </c>
      <c r="K4067" s="32">
        <v>102327</v>
      </c>
      <c r="L4067" s="113">
        <v>82067.5</v>
      </c>
      <c r="M4067" s="113">
        <v>82067.5</v>
      </c>
      <c r="N4067" s="31">
        <v>63503</v>
      </c>
      <c r="O4067" s="32">
        <v>63503</v>
      </c>
      <c r="P4067" s="105">
        <v>144985</v>
      </c>
      <c r="Q4067" s="105">
        <v>144985</v>
      </c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1471</v>
      </c>
      <c r="C4068" s="112" t="s">
        <v>1472</v>
      </c>
      <c r="D4068" s="21">
        <f t="shared" si="74"/>
        <v>179614.83000000002</v>
      </c>
      <c r="E4068" s="24">
        <f t="shared" si="75"/>
        <v>198176.69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>
        <v>38214.89</v>
      </c>
      <c r="K4068" s="107">
        <v>45398.45</v>
      </c>
      <c r="L4068" s="105">
        <v>32236.44</v>
      </c>
      <c r="M4068" s="105">
        <v>35543.440000000002</v>
      </c>
      <c r="N4068" s="106">
        <v>29837</v>
      </c>
      <c r="O4068" s="107">
        <v>14295</v>
      </c>
      <c r="P4068" s="113">
        <v>34007</v>
      </c>
      <c r="Q4068" s="113">
        <v>26535</v>
      </c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1473</v>
      </c>
      <c r="C4069" s="112" t="s">
        <v>1474</v>
      </c>
      <c r="D4069" s="21">
        <f t="shared" ref="D4069:D4132" si="76">F4069+H4069+J4069+L4069+N4069+P4069+R4069+T4069+V4069+X4069+Z4069+AB4069</f>
        <v>143588.53999999998</v>
      </c>
      <c r="E4069" s="24">
        <f t="shared" ref="E4069:E4132" si="77">G4069+I4069+K4069+M4069+O4069+Q4069+S4069+U4069+W4069+Y4069+AA4069+AC4069</f>
        <v>119134.44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>
        <v>39253.040000000001</v>
      </c>
      <c r="K4069" s="107">
        <v>39911.040000000001</v>
      </c>
      <c r="L4069" s="105">
        <v>25746.400000000001</v>
      </c>
      <c r="M4069" s="105">
        <v>22603.4</v>
      </c>
      <c r="N4069" s="106">
        <v>26215.31</v>
      </c>
      <c r="O4069" s="107">
        <v>17745.810000000001</v>
      </c>
      <c r="P4069" s="105">
        <v>3205</v>
      </c>
      <c r="Q4069" s="105">
        <v>5881</v>
      </c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1475</v>
      </c>
      <c r="C4070" s="112" t="s">
        <v>1476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1477</v>
      </c>
      <c r="C4071" s="112" t="s">
        <v>1478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1479</v>
      </c>
      <c r="C4072" s="112" t="s">
        <v>1480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1481</v>
      </c>
      <c r="C4073" s="112" t="s">
        <v>1482</v>
      </c>
      <c r="D4073" s="21">
        <f t="shared" si="76"/>
        <v>301372.5</v>
      </c>
      <c r="E4073" s="24">
        <f t="shared" si="77"/>
        <v>80888.039999999994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>
        <v>54938</v>
      </c>
      <c r="K4073" s="107">
        <v>18190.59</v>
      </c>
      <c r="L4073" s="105">
        <v>51588.5</v>
      </c>
      <c r="M4073" s="105">
        <v>14841.09</v>
      </c>
      <c r="N4073" s="106">
        <v>51323</v>
      </c>
      <c r="O4073" s="107">
        <v>14575.59</v>
      </c>
      <c r="P4073" s="113">
        <v>44172</v>
      </c>
      <c r="Q4073" s="113">
        <v>7424.59</v>
      </c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1483</v>
      </c>
      <c r="C4074" s="112" t="s">
        <v>1484</v>
      </c>
      <c r="D4074" s="21">
        <f t="shared" si="76"/>
        <v>137684</v>
      </c>
      <c r="E4074" s="24">
        <f t="shared" si="77"/>
        <v>46831.119999999995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>
        <v>28019.5</v>
      </c>
      <c r="K4074" s="107">
        <v>10794.53</v>
      </c>
      <c r="L4074" s="105">
        <v>29647.5</v>
      </c>
      <c r="M4074" s="105">
        <v>12422.53</v>
      </c>
      <c r="N4074" s="106">
        <v>23006</v>
      </c>
      <c r="O4074" s="107">
        <v>5781.03</v>
      </c>
      <c r="P4074" s="105">
        <v>12791.5</v>
      </c>
      <c r="Q4074" s="105">
        <v>0</v>
      </c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1485</v>
      </c>
      <c r="C4075" s="112" t="s">
        <v>1486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1487</v>
      </c>
      <c r="C4076" s="112" t="s">
        <v>1488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1489</v>
      </c>
      <c r="C4077" s="112" t="s">
        <v>1490</v>
      </c>
      <c r="D4077" s="21">
        <f t="shared" si="76"/>
        <v>46399</v>
      </c>
      <c r="E4077" s="24">
        <f t="shared" si="77"/>
        <v>42914</v>
      </c>
      <c r="F4077" s="104">
        <v>9930</v>
      </c>
      <c r="G4077" s="104">
        <v>8645</v>
      </c>
      <c r="H4077" s="105">
        <v>6800</v>
      </c>
      <c r="I4077" s="105">
        <v>9090</v>
      </c>
      <c r="J4077" s="106">
        <v>12890</v>
      </c>
      <c r="K4077" s="107">
        <v>7540</v>
      </c>
      <c r="L4077" s="105">
        <v>900</v>
      </c>
      <c r="M4077" s="105">
        <v>12360</v>
      </c>
      <c r="N4077" s="106">
        <v>4909</v>
      </c>
      <c r="O4077" s="107">
        <v>1010</v>
      </c>
      <c r="P4077" s="113">
        <v>10970</v>
      </c>
      <c r="Q4077" s="113">
        <v>4269</v>
      </c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1491</v>
      </c>
      <c r="C4078" s="112" t="s">
        <v>70</v>
      </c>
      <c r="D4078" s="21">
        <f t="shared" si="76"/>
        <v>36156.5</v>
      </c>
      <c r="E4078" s="24">
        <f t="shared" si="77"/>
        <v>34631.5</v>
      </c>
      <c r="F4078" s="104">
        <v>8976</v>
      </c>
      <c r="G4078" s="104">
        <v>18114</v>
      </c>
      <c r="H4078" s="113">
        <v>1671</v>
      </c>
      <c r="I4078" s="113">
        <v>0</v>
      </c>
      <c r="J4078" s="31">
        <v>8791</v>
      </c>
      <c r="K4078" s="32">
        <v>8791</v>
      </c>
      <c r="L4078" s="113">
        <v>6055.5</v>
      </c>
      <c r="M4078" s="113">
        <v>1671</v>
      </c>
      <c r="N4078" s="31">
        <v>1934</v>
      </c>
      <c r="O4078" s="32">
        <v>0</v>
      </c>
      <c r="P4078" s="105">
        <v>8729</v>
      </c>
      <c r="Q4078" s="105">
        <v>6055.5</v>
      </c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1492</v>
      </c>
      <c r="C4079" s="112" t="s">
        <v>1493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1494</v>
      </c>
      <c r="C4080" s="112" t="s">
        <v>1495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1496</v>
      </c>
      <c r="C4081" s="112" t="s">
        <v>71</v>
      </c>
      <c r="D4081" s="21">
        <f t="shared" si="76"/>
        <v>827324.5</v>
      </c>
      <c r="E4081" s="24">
        <f t="shared" si="77"/>
        <v>791810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>
        <v>176060</v>
      </c>
      <c r="K4081" s="32">
        <v>375</v>
      </c>
      <c r="L4081" s="113">
        <v>127516.5</v>
      </c>
      <c r="M4081" s="113">
        <v>2070</v>
      </c>
      <c r="N4081" s="31">
        <v>104148.5</v>
      </c>
      <c r="O4081" s="32">
        <v>540</v>
      </c>
      <c r="P4081" s="113">
        <v>143886.5</v>
      </c>
      <c r="Q4081" s="113">
        <v>588152</v>
      </c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1497</v>
      </c>
      <c r="C4082" s="112" t="s">
        <v>1498</v>
      </c>
      <c r="D4082" s="21">
        <f t="shared" si="76"/>
        <v>412482.39</v>
      </c>
      <c r="E4082" s="24">
        <f t="shared" si="77"/>
        <v>82017.37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>
        <v>85865.89</v>
      </c>
      <c r="K4082" s="32">
        <v>1002.04</v>
      </c>
      <c r="L4082" s="113">
        <v>81478</v>
      </c>
      <c r="M4082" s="113">
        <v>0</v>
      </c>
      <c r="N4082" s="31">
        <v>41943</v>
      </c>
      <c r="O4082" s="32">
        <v>0</v>
      </c>
      <c r="P4082" s="113">
        <v>98861</v>
      </c>
      <c r="Q4082" s="113">
        <v>2008.43</v>
      </c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1499</v>
      </c>
      <c r="C4083" s="112" t="s">
        <v>1500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1501</v>
      </c>
      <c r="C4084" s="112" t="s">
        <v>1502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1503</v>
      </c>
      <c r="C4085" s="112" t="s">
        <v>1504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1505</v>
      </c>
      <c r="C4086" s="112" t="s">
        <v>1506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1507</v>
      </c>
      <c r="C4087" s="112" t="s">
        <v>1664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1508</v>
      </c>
      <c r="C4088" s="112" t="s">
        <v>1509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1510</v>
      </c>
      <c r="C4089" s="112" t="s">
        <v>1511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1512</v>
      </c>
      <c r="C4090" s="112" t="s">
        <v>1513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1514</v>
      </c>
      <c r="C4091" s="112" t="s">
        <v>1515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1516</v>
      </c>
      <c r="C4092" s="112" t="s">
        <v>1517</v>
      </c>
      <c r="D4092" s="21">
        <f t="shared" si="76"/>
        <v>1511.5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>
        <v>1511.5</v>
      </c>
      <c r="M4092" s="105">
        <v>0</v>
      </c>
      <c r="N4092" s="106">
        <v>0</v>
      </c>
      <c r="O4092" s="107">
        <v>0</v>
      </c>
      <c r="P4092" s="113">
        <v>0</v>
      </c>
      <c r="Q4092" s="113">
        <v>0</v>
      </c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1518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1519</v>
      </c>
      <c r="C4094" s="112" t="s">
        <v>1520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1521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1522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1523</v>
      </c>
      <c r="C4097" s="112" t="s">
        <v>1524</v>
      </c>
      <c r="D4097" s="21">
        <f t="shared" si="76"/>
        <v>39209</v>
      </c>
      <c r="E4097" s="24">
        <f t="shared" si="77"/>
        <v>21898.5</v>
      </c>
      <c r="F4097" s="104">
        <v>4304</v>
      </c>
      <c r="G4097" s="104">
        <v>0</v>
      </c>
      <c r="H4097" s="113">
        <v>10077</v>
      </c>
      <c r="I4097" s="113">
        <v>1035</v>
      </c>
      <c r="J4097" s="31">
        <v>10859</v>
      </c>
      <c r="K4097" s="32">
        <v>20663.5</v>
      </c>
      <c r="L4097" s="113">
        <v>7234</v>
      </c>
      <c r="M4097" s="113">
        <v>200</v>
      </c>
      <c r="N4097" s="31">
        <v>910</v>
      </c>
      <c r="O4097" s="32">
        <v>0</v>
      </c>
      <c r="P4097" s="113">
        <v>5825</v>
      </c>
      <c r="Q4097" s="113">
        <v>0</v>
      </c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1525</v>
      </c>
      <c r="C4098" s="112" t="s">
        <v>1526</v>
      </c>
      <c r="D4098" s="21">
        <f t="shared" si="76"/>
        <v>5981</v>
      </c>
      <c r="E4098" s="24">
        <f t="shared" si="77"/>
        <v>3134</v>
      </c>
      <c r="F4098" s="104">
        <v>5981</v>
      </c>
      <c r="G4098" s="104">
        <v>0</v>
      </c>
      <c r="H4098" s="105">
        <v>0</v>
      </c>
      <c r="I4098" s="105">
        <v>0</v>
      </c>
      <c r="J4098" s="106">
        <v>0</v>
      </c>
      <c r="K4098" s="107">
        <v>3134</v>
      </c>
      <c r="L4098" s="105">
        <v>0</v>
      </c>
      <c r="M4098" s="105">
        <v>0</v>
      </c>
      <c r="N4098" s="106">
        <v>0</v>
      </c>
      <c r="O4098" s="107">
        <v>0</v>
      </c>
      <c r="P4098" s="113">
        <v>0</v>
      </c>
      <c r="Q4098" s="113">
        <v>0</v>
      </c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1527</v>
      </c>
      <c r="C4099" s="112" t="s">
        <v>1528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1529</v>
      </c>
      <c r="C4100" s="112" t="s">
        <v>1530</v>
      </c>
      <c r="D4100" s="21">
        <f t="shared" si="76"/>
        <v>8883</v>
      </c>
      <c r="E4100" s="24">
        <f t="shared" si="77"/>
        <v>0</v>
      </c>
      <c r="F4100" s="104">
        <v>4319</v>
      </c>
      <c r="G4100" s="104">
        <v>0</v>
      </c>
      <c r="H4100" s="113">
        <v>0</v>
      </c>
      <c r="I4100" s="113">
        <v>0</v>
      </c>
      <c r="J4100" s="31">
        <v>0</v>
      </c>
      <c r="K4100" s="32">
        <v>0</v>
      </c>
      <c r="L4100" s="113">
        <v>0</v>
      </c>
      <c r="M4100" s="113">
        <v>0</v>
      </c>
      <c r="N4100" s="31">
        <v>4564</v>
      </c>
      <c r="O4100" s="32">
        <v>0</v>
      </c>
      <c r="P4100" s="105">
        <v>0</v>
      </c>
      <c r="Q4100" s="105">
        <v>0</v>
      </c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1531</v>
      </c>
      <c r="C4101" s="112" t="s">
        <v>1532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1533</v>
      </c>
      <c r="C4102" s="112" t="s">
        <v>1534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1535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1536</v>
      </c>
      <c r="C4104" s="112" t="s">
        <v>1537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1538</v>
      </c>
      <c r="C4105" s="112" t="s">
        <v>1539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1540</v>
      </c>
      <c r="C4106" s="112" t="s">
        <v>1541</v>
      </c>
      <c r="D4106" s="21">
        <f t="shared" si="76"/>
        <v>82197</v>
      </c>
      <c r="E4106" s="24">
        <f t="shared" si="77"/>
        <v>58345</v>
      </c>
      <c r="F4106" s="104">
        <v>5297</v>
      </c>
      <c r="G4106" s="104">
        <v>30</v>
      </c>
      <c r="H4106" s="113">
        <v>19445</v>
      </c>
      <c r="I4106" s="113">
        <v>8053</v>
      </c>
      <c r="J4106" s="31">
        <v>14692</v>
      </c>
      <c r="K4106" s="32">
        <v>19138</v>
      </c>
      <c r="L4106" s="113">
        <v>21638</v>
      </c>
      <c r="M4106" s="113">
        <v>10117</v>
      </c>
      <c r="N4106" s="31">
        <v>1250</v>
      </c>
      <c r="O4106" s="32">
        <v>7133</v>
      </c>
      <c r="P4106" s="113">
        <v>19875</v>
      </c>
      <c r="Q4106" s="113">
        <v>13874</v>
      </c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1542</v>
      </c>
      <c r="C4107" s="112" t="s">
        <v>1543</v>
      </c>
      <c r="D4107" s="21">
        <f t="shared" si="76"/>
        <v>178017.5</v>
      </c>
      <c r="E4107" s="24">
        <f t="shared" si="77"/>
        <v>111388.5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>
        <v>34971.5</v>
      </c>
      <c r="K4107" s="107">
        <v>63737</v>
      </c>
      <c r="L4107" s="105">
        <v>16484.5</v>
      </c>
      <c r="M4107" s="105">
        <v>5500</v>
      </c>
      <c r="N4107" s="106">
        <v>53503.5</v>
      </c>
      <c r="O4107" s="107">
        <v>16483</v>
      </c>
      <c r="P4107" s="113">
        <v>13608</v>
      </c>
      <c r="Q4107" s="113">
        <v>24878.5</v>
      </c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1544</v>
      </c>
      <c r="C4108" s="112" t="s">
        <v>1545</v>
      </c>
      <c r="D4108" s="21">
        <f t="shared" si="76"/>
        <v>99996.5</v>
      </c>
      <c r="E4108" s="24">
        <f t="shared" si="77"/>
        <v>66413.5</v>
      </c>
      <c r="F4108" s="104">
        <v>14302</v>
      </c>
      <c r="G4108" s="104">
        <v>0</v>
      </c>
      <c r="H4108" s="113">
        <v>15344.5</v>
      </c>
      <c r="I4108" s="113">
        <v>100</v>
      </c>
      <c r="J4108" s="31">
        <v>16022</v>
      </c>
      <c r="K4108" s="32">
        <v>15</v>
      </c>
      <c r="L4108" s="113">
        <v>15708</v>
      </c>
      <c r="M4108" s="113">
        <v>40395.5</v>
      </c>
      <c r="N4108" s="31">
        <v>17114</v>
      </c>
      <c r="O4108" s="32">
        <v>25903</v>
      </c>
      <c r="P4108" s="105">
        <v>21506</v>
      </c>
      <c r="Q4108" s="105">
        <v>0</v>
      </c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1546</v>
      </c>
      <c r="C4109" s="112" t="s">
        <v>1547</v>
      </c>
      <c r="D4109" s="21">
        <f t="shared" si="76"/>
        <v>123110.5</v>
      </c>
      <c r="E4109" s="24">
        <f t="shared" si="77"/>
        <v>94109.639999999985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>
        <v>31203</v>
      </c>
      <c r="K4109" s="32">
        <v>5514.33</v>
      </c>
      <c r="L4109" s="113">
        <v>9885.5</v>
      </c>
      <c r="M4109" s="113">
        <v>73025.289999999994</v>
      </c>
      <c r="N4109" s="31">
        <v>12858</v>
      </c>
      <c r="O4109" s="32">
        <v>571.5</v>
      </c>
      <c r="P4109" s="113">
        <v>12475</v>
      </c>
      <c r="Q4109" s="113">
        <v>824.47</v>
      </c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1548</v>
      </c>
      <c r="C4110" s="112" t="s">
        <v>1549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1550</v>
      </c>
      <c r="C4111" s="112" t="s">
        <v>1551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1552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1553</v>
      </c>
      <c r="D4113" s="21">
        <f t="shared" si="76"/>
        <v>0</v>
      </c>
      <c r="E4113" s="24">
        <f t="shared" si="77"/>
        <v>735.97</v>
      </c>
      <c r="F4113" s="104">
        <v>0</v>
      </c>
      <c r="G4113" s="104">
        <v>0</v>
      </c>
      <c r="H4113" s="105">
        <v>0</v>
      </c>
      <c r="I4113" s="105">
        <v>0</v>
      </c>
      <c r="J4113" s="106">
        <v>0</v>
      </c>
      <c r="K4113" s="107">
        <v>0</v>
      </c>
      <c r="L4113" s="105">
        <v>0</v>
      </c>
      <c r="M4113" s="105">
        <v>735.97</v>
      </c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76"/>
        <v>936469.41999999993</v>
      </c>
      <c r="E4114" s="24">
        <f t="shared" si="77"/>
        <v>995230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>
        <v>112800</v>
      </c>
      <c r="K4114" s="32">
        <v>207600</v>
      </c>
      <c r="L4114" s="113">
        <v>104910</v>
      </c>
      <c r="M4114" s="113">
        <v>128500</v>
      </c>
      <c r="N4114" s="31">
        <v>387459.42</v>
      </c>
      <c r="O4114" s="32">
        <v>389150</v>
      </c>
      <c r="P4114" s="105">
        <v>108000</v>
      </c>
      <c r="Q4114" s="105">
        <v>249740</v>
      </c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1554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1555</v>
      </c>
      <c r="D4116" s="21">
        <f t="shared" si="76"/>
        <v>34645.570000000007</v>
      </c>
      <c r="E4116" s="24">
        <f t="shared" si="77"/>
        <v>13941.099999999999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>
        <v>7823.29</v>
      </c>
      <c r="K4116" s="107">
        <v>0</v>
      </c>
      <c r="L4116" s="105">
        <v>0</v>
      </c>
      <c r="M4116" s="105">
        <v>187.89</v>
      </c>
      <c r="N4116" s="106">
        <v>554.02</v>
      </c>
      <c r="O4116" s="107">
        <v>0</v>
      </c>
      <c r="P4116" s="105">
        <v>7107.32</v>
      </c>
      <c r="Q4116" s="105">
        <v>0</v>
      </c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1556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1557</v>
      </c>
      <c r="D4118" s="21">
        <f t="shared" si="76"/>
        <v>1287358.0899999999</v>
      </c>
      <c r="E4118" s="24">
        <f t="shared" si="77"/>
        <v>977748.90999999992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>
        <v>369763.28</v>
      </c>
      <c r="K4118" s="107">
        <v>99363.06</v>
      </c>
      <c r="L4118" s="105">
        <v>222713.36</v>
      </c>
      <c r="M4118" s="105">
        <v>383196.5</v>
      </c>
      <c r="N4118" s="106">
        <v>165020.57999999999</v>
      </c>
      <c r="O4118" s="107">
        <v>152461.44</v>
      </c>
      <c r="P4118" s="113">
        <v>91993.95</v>
      </c>
      <c r="Q4118" s="113">
        <v>91993.95</v>
      </c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1558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1559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1560</v>
      </c>
      <c r="C4121" s="112" t="s">
        <v>1561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1562</v>
      </c>
      <c r="D4122" s="21">
        <f t="shared" si="76"/>
        <v>377455.44000000006</v>
      </c>
      <c r="E4122" s="24">
        <f t="shared" si="77"/>
        <v>393900.41000000003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>
        <v>68739.63</v>
      </c>
      <c r="K4122" s="107">
        <v>59425.35</v>
      </c>
      <c r="L4122" s="105">
        <v>59425.35</v>
      </c>
      <c r="M4122" s="105">
        <v>66107.649999999994</v>
      </c>
      <c r="N4122" s="106">
        <v>66107.649999999994</v>
      </c>
      <c r="O4122" s="107">
        <v>66972.149999999994</v>
      </c>
      <c r="P4122" s="105">
        <v>66972.149999999994</v>
      </c>
      <c r="Q4122" s="105">
        <v>72505.899999999994</v>
      </c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1563</v>
      </c>
      <c r="D4123" s="21">
        <f t="shared" si="76"/>
        <v>37341.65</v>
      </c>
      <c r="E4123" s="24">
        <f t="shared" si="77"/>
        <v>40046.299999999996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>
        <v>8659.25</v>
      </c>
      <c r="K4123" s="32">
        <v>5681.95</v>
      </c>
      <c r="L4123" s="113">
        <v>5681.95</v>
      </c>
      <c r="M4123" s="113">
        <v>5681.95</v>
      </c>
      <c r="N4123" s="31">
        <v>5681.95</v>
      </c>
      <c r="O4123" s="32">
        <v>5681.95</v>
      </c>
      <c r="P4123" s="105">
        <v>5681.95</v>
      </c>
      <c r="Q4123" s="105">
        <v>5681.95</v>
      </c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1699</v>
      </c>
      <c r="C4124" s="112" t="s">
        <v>1564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1700</v>
      </c>
      <c r="C4125" s="112" t="s">
        <v>1665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1565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78"/>
        <v>2504429.08</v>
      </c>
      <c r="E4135" s="24">
        <f t="shared" si="79"/>
        <v>2599381.4300000002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>
        <v>268175.89</v>
      </c>
      <c r="K4135" s="32">
        <v>405842.66</v>
      </c>
      <c r="L4135" s="113">
        <v>401745.1</v>
      </c>
      <c r="M4135" s="113">
        <v>353207.54</v>
      </c>
      <c r="N4135" s="31">
        <v>513886.68</v>
      </c>
      <c r="O4135" s="32">
        <v>410446.57</v>
      </c>
      <c r="P4135" s="113">
        <v>408276.71</v>
      </c>
      <c r="Q4135" s="113">
        <v>518026.79</v>
      </c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78"/>
        <v>1131215.8999999999</v>
      </c>
      <c r="E4137" s="24">
        <f t="shared" si="79"/>
        <v>976863.45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>
        <v>105498.1</v>
      </c>
      <c r="K4137" s="107">
        <v>136603.73000000001</v>
      </c>
      <c r="L4137" s="105">
        <v>137893</v>
      </c>
      <c r="M4137" s="105">
        <v>139184.97</v>
      </c>
      <c r="N4137" s="106">
        <v>211187.8</v>
      </c>
      <c r="O4137" s="107">
        <v>118979.88</v>
      </c>
      <c r="P4137" s="113">
        <v>98622</v>
      </c>
      <c r="Q4137" s="113">
        <v>143658.74</v>
      </c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78"/>
        <v>1415954.7</v>
      </c>
      <c r="E4138" s="24">
        <f t="shared" si="79"/>
        <v>1309818.3699999999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>
        <v>199940.7</v>
      </c>
      <c r="K4138" s="32">
        <v>236843.42</v>
      </c>
      <c r="L4138" s="113">
        <v>311599</v>
      </c>
      <c r="M4138" s="113">
        <v>345991.92</v>
      </c>
      <c r="N4138" s="31">
        <v>89843</v>
      </c>
      <c r="O4138" s="32">
        <v>137090.95000000001</v>
      </c>
      <c r="P4138" s="105">
        <v>246502</v>
      </c>
      <c r="Q4138" s="105">
        <v>259458.03</v>
      </c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78"/>
        <v>106766.39999999999</v>
      </c>
      <c r="E4140" s="24">
        <f t="shared" si="79"/>
        <v>61555</v>
      </c>
      <c r="F4140" s="104">
        <v>35674</v>
      </c>
      <c r="G4140" s="104">
        <v>11222</v>
      </c>
      <c r="H4140" s="113">
        <v>9464</v>
      </c>
      <c r="I4140" s="113">
        <v>3967</v>
      </c>
      <c r="J4140" s="31">
        <v>6350</v>
      </c>
      <c r="K4140" s="32">
        <v>23305</v>
      </c>
      <c r="L4140" s="113">
        <v>10400</v>
      </c>
      <c r="M4140" s="113">
        <v>1365</v>
      </c>
      <c r="N4140" s="31">
        <v>25693.4</v>
      </c>
      <c r="O4140" s="32">
        <v>5775</v>
      </c>
      <c r="P4140" s="105">
        <v>19185</v>
      </c>
      <c r="Q4140" s="105">
        <v>15921</v>
      </c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78"/>
        <v>191035</v>
      </c>
      <c r="E4141" s="24">
        <f t="shared" si="79"/>
        <v>191035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>
        <v>37814</v>
      </c>
      <c r="K4141" s="32">
        <v>37814</v>
      </c>
      <c r="L4141" s="113">
        <v>28471</v>
      </c>
      <c r="M4141" s="113">
        <v>28471</v>
      </c>
      <c r="N4141" s="31">
        <v>24093</v>
      </c>
      <c r="O4141" s="32">
        <v>24093</v>
      </c>
      <c r="P4141" s="113">
        <v>28728</v>
      </c>
      <c r="Q4141" s="113">
        <v>28728</v>
      </c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78"/>
        <v>14130</v>
      </c>
      <c r="E4142" s="24">
        <f t="shared" si="79"/>
        <v>15380</v>
      </c>
      <c r="F4142" s="104">
        <v>0</v>
      </c>
      <c r="G4142" s="104">
        <v>0</v>
      </c>
      <c r="H4142" s="113">
        <v>0</v>
      </c>
      <c r="I4142" s="113">
        <v>0</v>
      </c>
      <c r="J4142" s="31">
        <v>0</v>
      </c>
      <c r="K4142" s="32">
        <v>1250</v>
      </c>
      <c r="L4142" s="113"/>
      <c r="M4142" s="113"/>
      <c r="N4142" s="31">
        <v>14130</v>
      </c>
      <c r="O4142" s="32">
        <v>14130</v>
      </c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78"/>
        <v>188940.01</v>
      </c>
      <c r="E4143" s="24">
        <f t="shared" si="79"/>
        <v>156197.81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>
        <v>7734</v>
      </c>
      <c r="K4143" s="32">
        <v>9383.5</v>
      </c>
      <c r="L4143" s="113">
        <v>27578.01</v>
      </c>
      <c r="M4143" s="113">
        <v>31053.01</v>
      </c>
      <c r="N4143" s="31">
        <v>57034</v>
      </c>
      <c r="O4143" s="32">
        <v>28727</v>
      </c>
      <c r="P4143" s="113">
        <v>53039</v>
      </c>
      <c r="Q4143" s="113">
        <v>40723</v>
      </c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78"/>
        <v>2800</v>
      </c>
      <c r="E4144" s="24">
        <f t="shared" si="79"/>
        <v>2800</v>
      </c>
      <c r="F4144" s="104"/>
      <c r="G4144" s="104"/>
      <c r="H4144" s="113"/>
      <c r="I4144" s="113"/>
      <c r="J4144" s="31"/>
      <c r="K4144" s="32"/>
      <c r="L4144" s="113"/>
      <c r="M4144" s="113"/>
      <c r="N4144" s="31">
        <v>2800</v>
      </c>
      <c r="O4144" s="32">
        <v>2800</v>
      </c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78"/>
        <v>111674</v>
      </c>
      <c r="E4145" s="24">
        <f t="shared" si="79"/>
        <v>111674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>
        <v>23233</v>
      </c>
      <c r="K4145" s="32">
        <v>23233</v>
      </c>
      <c r="L4145" s="113">
        <v>16801</v>
      </c>
      <c r="M4145" s="113">
        <v>16801</v>
      </c>
      <c r="N4145" s="31">
        <v>14830</v>
      </c>
      <c r="O4145" s="32">
        <v>14830</v>
      </c>
      <c r="P4145" s="113">
        <v>26969</v>
      </c>
      <c r="Q4145" s="113">
        <v>26969</v>
      </c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78"/>
        <v>22177</v>
      </c>
      <c r="E4146" s="24">
        <f t="shared" si="79"/>
        <v>33211</v>
      </c>
      <c r="F4146" s="104">
        <v>6535</v>
      </c>
      <c r="G4146" s="104">
        <v>12543</v>
      </c>
      <c r="H4146" s="113">
        <v>0</v>
      </c>
      <c r="I4146" s="113">
        <v>379</v>
      </c>
      <c r="J4146" s="31">
        <v>1770</v>
      </c>
      <c r="K4146" s="32">
        <v>4417</v>
      </c>
      <c r="L4146" s="113">
        <v>3902</v>
      </c>
      <c r="M4146" s="113">
        <v>5902</v>
      </c>
      <c r="N4146" s="31">
        <v>9510</v>
      </c>
      <c r="O4146" s="32">
        <v>9510</v>
      </c>
      <c r="P4146" s="113">
        <v>460</v>
      </c>
      <c r="Q4146" s="113">
        <v>460</v>
      </c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78"/>
        <v>163005</v>
      </c>
      <c r="E4148" s="24">
        <f t="shared" si="79"/>
        <v>171315</v>
      </c>
      <c r="F4148" s="104">
        <v>0</v>
      </c>
      <c r="G4148" s="104">
        <v>31480</v>
      </c>
      <c r="H4148" s="113">
        <v>50220</v>
      </c>
      <c r="I4148" s="113">
        <v>25370</v>
      </c>
      <c r="J4148" s="31">
        <v>29350</v>
      </c>
      <c r="K4148" s="32">
        <v>26190</v>
      </c>
      <c r="L4148" s="113">
        <v>24105</v>
      </c>
      <c r="M4148" s="113">
        <v>29345</v>
      </c>
      <c r="N4148" s="31">
        <v>0</v>
      </c>
      <c r="O4148" s="32">
        <v>21820</v>
      </c>
      <c r="P4148" s="113">
        <v>59330</v>
      </c>
      <c r="Q4148" s="113">
        <v>37110</v>
      </c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78"/>
        <v>246564.09999999998</v>
      </c>
      <c r="E4149" s="24">
        <f t="shared" si="79"/>
        <v>197216.09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>
        <v>52674</v>
      </c>
      <c r="K4149" s="32">
        <v>50391.57</v>
      </c>
      <c r="L4149" s="113">
        <v>53527.71</v>
      </c>
      <c r="M4149" s="113">
        <v>24911.71</v>
      </c>
      <c r="N4149" s="31">
        <v>57542.61</v>
      </c>
      <c r="O4149" s="32">
        <v>30795.32</v>
      </c>
      <c r="P4149" s="113">
        <v>25751.56</v>
      </c>
      <c r="Q4149" s="113">
        <v>25214</v>
      </c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78"/>
        <v>184758.27999999997</v>
      </c>
      <c r="E4150" s="24">
        <f t="shared" si="79"/>
        <v>184758.27999999997</v>
      </c>
      <c r="F4150" s="104">
        <v>3561</v>
      </c>
      <c r="G4150" s="104">
        <v>3561</v>
      </c>
      <c r="H4150" s="113">
        <v>12680</v>
      </c>
      <c r="I4150" s="113">
        <v>12680</v>
      </c>
      <c r="J4150" s="31">
        <v>50</v>
      </c>
      <c r="K4150" s="32">
        <v>50</v>
      </c>
      <c r="L4150" s="113">
        <v>72753.149999999994</v>
      </c>
      <c r="M4150" s="113">
        <v>72753.149999999994</v>
      </c>
      <c r="N4150" s="31">
        <v>58945.2</v>
      </c>
      <c r="O4150" s="32">
        <v>58945.2</v>
      </c>
      <c r="P4150" s="113">
        <v>36768.93</v>
      </c>
      <c r="Q4150" s="113">
        <v>36768.93</v>
      </c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78"/>
        <v>39768.25</v>
      </c>
      <c r="E4151" s="24">
        <f t="shared" si="79"/>
        <v>39768.25</v>
      </c>
      <c r="F4151" s="104">
        <v>6000</v>
      </c>
      <c r="G4151" s="104">
        <v>6000</v>
      </c>
      <c r="H4151" s="113">
        <v>11008</v>
      </c>
      <c r="I4151" s="113">
        <v>11008</v>
      </c>
      <c r="J4151" s="31">
        <v>851</v>
      </c>
      <c r="K4151" s="32">
        <v>851</v>
      </c>
      <c r="L4151" s="113">
        <v>7955.25</v>
      </c>
      <c r="M4151" s="113">
        <v>7955.25</v>
      </c>
      <c r="N4151" s="31">
        <v>1992</v>
      </c>
      <c r="O4151" s="32">
        <v>1992</v>
      </c>
      <c r="P4151" s="113">
        <v>11962</v>
      </c>
      <c r="Q4151" s="113">
        <v>11962</v>
      </c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78"/>
        <v>48018</v>
      </c>
      <c r="E4152" s="24">
        <f t="shared" si="79"/>
        <v>48018</v>
      </c>
      <c r="F4152" s="104">
        <v>7194</v>
      </c>
      <c r="G4152" s="104">
        <v>7194</v>
      </c>
      <c r="H4152" s="105">
        <v>7131</v>
      </c>
      <c r="I4152" s="105">
        <v>7131</v>
      </c>
      <c r="J4152" s="106">
        <v>9318</v>
      </c>
      <c r="K4152" s="107">
        <v>9318</v>
      </c>
      <c r="L4152" s="105">
        <v>8782</v>
      </c>
      <c r="M4152" s="105">
        <v>8782</v>
      </c>
      <c r="N4152" s="106">
        <v>7750</v>
      </c>
      <c r="O4152" s="107">
        <v>7750</v>
      </c>
      <c r="P4152" s="113">
        <v>7843</v>
      </c>
      <c r="Q4152" s="113">
        <v>7843</v>
      </c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139942.32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>
        <v>0</v>
      </c>
      <c r="K4164" s="107">
        <v>23323.72</v>
      </c>
      <c r="L4164" s="105">
        <v>0</v>
      </c>
      <c r="M4164" s="105">
        <v>23323.72</v>
      </c>
      <c r="N4164" s="106">
        <v>0</v>
      </c>
      <c r="O4164" s="107">
        <v>23323.72</v>
      </c>
      <c r="P4164" s="105">
        <v>0</v>
      </c>
      <c r="Q4164" s="105">
        <v>23323.72</v>
      </c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>
        <v>0</v>
      </c>
      <c r="K4188" s="32">
        <v>0</v>
      </c>
      <c r="L4188" s="113">
        <v>0</v>
      </c>
      <c r="M4188" s="113">
        <v>0</v>
      </c>
      <c r="N4188" s="31">
        <v>0</v>
      </c>
      <c r="O4188" s="32">
        <v>0</v>
      </c>
      <c r="P4188" s="113">
        <v>0</v>
      </c>
      <c r="Q4188" s="113">
        <v>0</v>
      </c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78"/>
        <v>1065000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1065000</v>
      </c>
      <c r="O4190" s="32">
        <v>0</v>
      </c>
      <c r="P4190" s="113">
        <v>0</v>
      </c>
      <c r="Q4190" s="113">
        <v>0</v>
      </c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>
        <v>0</v>
      </c>
      <c r="K4193" s="32">
        <v>0</v>
      </c>
      <c r="L4193" s="113">
        <v>0</v>
      </c>
      <c r="M4193" s="113">
        <v>0</v>
      </c>
      <c r="N4193" s="31">
        <v>0</v>
      </c>
      <c r="O4193" s="32">
        <v>0</v>
      </c>
      <c r="P4193" s="113">
        <v>0</v>
      </c>
      <c r="Q4193" s="113">
        <v>0</v>
      </c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>
        <v>0</v>
      </c>
      <c r="Q4194" s="113">
        <v>0</v>
      </c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278577.90000000002</v>
      </c>
      <c r="F4198" s="104">
        <v>0</v>
      </c>
      <c r="G4198" s="104">
        <v>46429.65</v>
      </c>
      <c r="H4198" s="113">
        <v>0</v>
      </c>
      <c r="I4198" s="113">
        <v>46429.65</v>
      </c>
      <c r="J4198" s="31">
        <v>0</v>
      </c>
      <c r="K4198" s="32">
        <v>46429.65</v>
      </c>
      <c r="L4198" s="113">
        <v>0</v>
      </c>
      <c r="M4198" s="113">
        <v>46429.65</v>
      </c>
      <c r="N4198" s="31">
        <v>0</v>
      </c>
      <c r="O4198" s="32">
        <v>46429.65</v>
      </c>
      <c r="P4198" s="113">
        <v>0</v>
      </c>
      <c r="Q4198" s="113">
        <v>46429.65</v>
      </c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15641.98</v>
      </c>
      <c r="F4199" s="104">
        <v>0</v>
      </c>
      <c r="G4199" s="104">
        <v>2015.33</v>
      </c>
      <c r="H4199" s="113">
        <v>0</v>
      </c>
      <c r="I4199" s="113">
        <v>2015.33</v>
      </c>
      <c r="J4199" s="31">
        <v>0</v>
      </c>
      <c r="K4199" s="32">
        <v>2015.33</v>
      </c>
      <c r="L4199" s="113">
        <v>0</v>
      </c>
      <c r="M4199" s="113">
        <v>2015.33</v>
      </c>
      <c r="N4199" s="31">
        <v>0</v>
      </c>
      <c r="O4199" s="32">
        <v>2015.33</v>
      </c>
      <c r="P4199" s="113">
        <v>0</v>
      </c>
      <c r="Q4199" s="113">
        <v>5565.33</v>
      </c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76194.600000000006</v>
      </c>
      <c r="F4201" s="104">
        <v>0</v>
      </c>
      <c r="G4201" s="104">
        <v>12699.1</v>
      </c>
      <c r="H4201" s="113">
        <v>0</v>
      </c>
      <c r="I4201" s="113">
        <v>12699.1</v>
      </c>
      <c r="J4201" s="31">
        <v>0</v>
      </c>
      <c r="K4201" s="32">
        <v>12699.1</v>
      </c>
      <c r="L4201" s="113">
        <v>0</v>
      </c>
      <c r="M4201" s="113">
        <v>12699.1</v>
      </c>
      <c r="N4201" s="31">
        <v>0</v>
      </c>
      <c r="O4201" s="32">
        <v>12699.1</v>
      </c>
      <c r="P4201" s="113">
        <v>0</v>
      </c>
      <c r="Q4201" s="113">
        <v>12699.1</v>
      </c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5833.3200000000006</v>
      </c>
      <c r="F4202" s="104">
        <v>0</v>
      </c>
      <c r="G4202" s="104">
        <v>972.22</v>
      </c>
      <c r="H4202" s="113">
        <v>0</v>
      </c>
      <c r="I4202" s="113">
        <v>972.22</v>
      </c>
      <c r="J4202" s="31">
        <v>0</v>
      </c>
      <c r="K4202" s="32">
        <v>972.22</v>
      </c>
      <c r="L4202" s="113">
        <v>0</v>
      </c>
      <c r="M4202" s="113">
        <v>972.22</v>
      </c>
      <c r="N4202" s="31">
        <v>0</v>
      </c>
      <c r="O4202" s="32">
        <v>972.22</v>
      </c>
      <c r="P4202" s="113">
        <v>0</v>
      </c>
      <c r="Q4202" s="113">
        <v>972.22</v>
      </c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1566</v>
      </c>
      <c r="D4203" s="21">
        <f t="shared" si="80"/>
        <v>0</v>
      </c>
      <c r="E4203" s="24">
        <f t="shared" si="81"/>
        <v>15748.319999999998</v>
      </c>
      <c r="F4203" s="104">
        <v>0</v>
      </c>
      <c r="G4203" s="104">
        <v>2624.72</v>
      </c>
      <c r="H4203" s="113">
        <v>0</v>
      </c>
      <c r="I4203" s="113">
        <v>2624.72</v>
      </c>
      <c r="J4203" s="31">
        <v>0</v>
      </c>
      <c r="K4203" s="32">
        <v>2624.72</v>
      </c>
      <c r="L4203" s="113">
        <v>0</v>
      </c>
      <c r="M4203" s="113">
        <v>2624.72</v>
      </c>
      <c r="N4203" s="31">
        <v>0</v>
      </c>
      <c r="O4203" s="32">
        <v>2624.72</v>
      </c>
      <c r="P4203" s="113">
        <v>0</v>
      </c>
      <c r="Q4203" s="113">
        <v>2624.72</v>
      </c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1567</v>
      </c>
      <c r="D4204" s="21">
        <f t="shared" si="80"/>
        <v>0</v>
      </c>
      <c r="E4204" s="24">
        <f t="shared" si="81"/>
        <v>49999.98</v>
      </c>
      <c r="F4204" s="104">
        <v>0</v>
      </c>
      <c r="G4204" s="104">
        <v>8333.33</v>
      </c>
      <c r="H4204" s="105">
        <v>0</v>
      </c>
      <c r="I4204" s="105">
        <v>8333.33</v>
      </c>
      <c r="J4204" s="106">
        <v>0</v>
      </c>
      <c r="K4204" s="107">
        <v>8333.33</v>
      </c>
      <c r="L4204" s="105">
        <v>0</v>
      </c>
      <c r="M4204" s="105">
        <v>8333.33</v>
      </c>
      <c r="N4204" s="106">
        <v>0</v>
      </c>
      <c r="O4204" s="107">
        <v>8333.33</v>
      </c>
      <c r="P4204" s="113">
        <v>0</v>
      </c>
      <c r="Q4204" s="113">
        <v>8333.33</v>
      </c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34104.78</v>
      </c>
      <c r="F4206" s="104">
        <v>0</v>
      </c>
      <c r="G4206" s="104">
        <v>5684.13</v>
      </c>
      <c r="H4206" s="105">
        <v>0</v>
      </c>
      <c r="I4206" s="105">
        <v>5684.13</v>
      </c>
      <c r="J4206" s="106">
        <v>0</v>
      </c>
      <c r="K4206" s="107">
        <v>5684.13</v>
      </c>
      <c r="L4206" s="105">
        <v>0</v>
      </c>
      <c r="M4206" s="105">
        <v>5684.13</v>
      </c>
      <c r="N4206" s="106">
        <v>0</v>
      </c>
      <c r="O4206" s="107">
        <v>5684.13</v>
      </c>
      <c r="P4206" s="105">
        <v>0</v>
      </c>
      <c r="Q4206" s="105">
        <v>5684.13</v>
      </c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0</v>
      </c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2081.94</v>
      </c>
      <c r="F4220" s="104">
        <v>0</v>
      </c>
      <c r="G4220" s="104">
        <v>346.99</v>
      </c>
      <c r="H4220" s="105">
        <v>0</v>
      </c>
      <c r="I4220" s="105">
        <v>346.99</v>
      </c>
      <c r="J4220" s="106">
        <v>0</v>
      </c>
      <c r="K4220" s="107">
        <v>346.99</v>
      </c>
      <c r="L4220" s="105">
        <v>0</v>
      </c>
      <c r="M4220" s="105">
        <v>346.99</v>
      </c>
      <c r="N4220" s="106">
        <v>0</v>
      </c>
      <c r="O4220" s="107">
        <v>346.99</v>
      </c>
      <c r="P4220" s="105">
        <v>0</v>
      </c>
      <c r="Q4220" s="105">
        <v>346.99</v>
      </c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>
        <v>0</v>
      </c>
      <c r="K4224" s="107">
        <v>0</v>
      </c>
      <c r="L4224" s="105">
        <v>0</v>
      </c>
      <c r="M4224" s="105">
        <v>0</v>
      </c>
      <c r="N4224" s="106">
        <v>0</v>
      </c>
      <c r="O4224" s="107">
        <v>0</v>
      </c>
      <c r="P4224" s="105">
        <v>0</v>
      </c>
      <c r="Q4224" s="105">
        <v>0</v>
      </c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>
        <v>0</v>
      </c>
      <c r="K4226" s="32">
        <v>0</v>
      </c>
      <c r="L4226" s="113">
        <v>0</v>
      </c>
      <c r="M4226" s="113">
        <v>0</v>
      </c>
      <c r="N4226" s="31">
        <v>0</v>
      </c>
      <c r="O4226" s="32">
        <v>0</v>
      </c>
      <c r="P4226" s="113">
        <v>0</v>
      </c>
      <c r="Q4226" s="113">
        <v>0</v>
      </c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>
        <v>0</v>
      </c>
      <c r="K4233" s="32">
        <v>0</v>
      </c>
      <c r="L4233" s="113">
        <v>0</v>
      </c>
      <c r="M4233" s="113">
        <v>0</v>
      </c>
      <c r="N4233" s="31">
        <v>0</v>
      </c>
      <c r="O4233" s="32">
        <v>0</v>
      </c>
      <c r="P4233" s="113">
        <v>0</v>
      </c>
      <c r="Q4233" s="113">
        <v>0</v>
      </c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1568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>
        <v>0</v>
      </c>
      <c r="K4235" s="32">
        <v>0</v>
      </c>
      <c r="L4235" s="113">
        <v>0</v>
      </c>
      <c r="M4235" s="113">
        <v>0</v>
      </c>
      <c r="N4235" s="31">
        <v>0</v>
      </c>
      <c r="O4235" s="32">
        <v>0</v>
      </c>
      <c r="P4235" s="113">
        <v>0</v>
      </c>
      <c r="Q4235" s="113">
        <v>0</v>
      </c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1569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1570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1571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80"/>
        <v>75721.600000000006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>
        <v>0</v>
      </c>
      <c r="K4251" s="107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80"/>
        <v>211260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50000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>
        <v>0</v>
      </c>
      <c r="Q4256" s="105">
        <v>0</v>
      </c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80"/>
        <v>118803</v>
      </c>
      <c r="E4257" s="24">
        <f t="shared" si="81"/>
        <v>0</v>
      </c>
      <c r="F4257" s="104">
        <v>25000</v>
      </c>
      <c r="G4257" s="104">
        <v>0</v>
      </c>
      <c r="H4257" s="105">
        <v>0</v>
      </c>
      <c r="I4257" s="105">
        <v>0</v>
      </c>
      <c r="J4257" s="106">
        <v>48803</v>
      </c>
      <c r="K4257" s="107">
        <v>0</v>
      </c>
      <c r="L4257" s="105">
        <v>0</v>
      </c>
      <c r="M4257" s="105">
        <v>0</v>
      </c>
      <c r="N4257" s="106">
        <v>45000</v>
      </c>
      <c r="O4257" s="107">
        <v>0</v>
      </c>
      <c r="P4257" s="113">
        <v>0</v>
      </c>
      <c r="Q4257" s="113">
        <v>0</v>
      </c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80"/>
        <v>198740</v>
      </c>
      <c r="E4258" s="24">
        <f t="shared" si="81"/>
        <v>0</v>
      </c>
      <c r="F4258" s="104">
        <v>0</v>
      </c>
      <c r="G4258" s="104">
        <v>0</v>
      </c>
      <c r="H4258" s="105">
        <v>78250</v>
      </c>
      <c r="I4258" s="105">
        <v>0</v>
      </c>
      <c r="J4258" s="106">
        <v>0</v>
      </c>
      <c r="K4258" s="107">
        <v>0</v>
      </c>
      <c r="L4258" s="105">
        <v>30490</v>
      </c>
      <c r="M4258" s="105">
        <v>0</v>
      </c>
      <c r="N4258" s="106">
        <v>0</v>
      </c>
      <c r="O4258" s="107">
        <v>0</v>
      </c>
      <c r="P4258" s="105">
        <v>90000</v>
      </c>
      <c r="Q4258" s="105">
        <v>0</v>
      </c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80"/>
        <v>107000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69550</v>
      </c>
      <c r="M4259" s="105">
        <v>0</v>
      </c>
      <c r="N4259" s="106">
        <v>0</v>
      </c>
      <c r="O4259" s="107">
        <v>0</v>
      </c>
      <c r="P4259" s="105">
        <v>37450</v>
      </c>
      <c r="Q4259" s="105">
        <v>0</v>
      </c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173458.66000000003</v>
      </c>
      <c r="F4261" s="104">
        <v>0</v>
      </c>
      <c r="G4261" s="104">
        <v>27157.01</v>
      </c>
      <c r="H4261" s="113">
        <v>0</v>
      </c>
      <c r="I4261" s="113">
        <v>29260.33</v>
      </c>
      <c r="J4261" s="31">
        <v>0</v>
      </c>
      <c r="K4261" s="32">
        <v>29260.33</v>
      </c>
      <c r="L4261" s="113">
        <v>0</v>
      </c>
      <c r="M4261" s="113">
        <v>29260.33</v>
      </c>
      <c r="N4261" s="31">
        <v>0</v>
      </c>
      <c r="O4261" s="32">
        <v>29260.33</v>
      </c>
      <c r="P4261" s="113">
        <v>0</v>
      </c>
      <c r="Q4261" s="113">
        <v>29260.33</v>
      </c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80299.8</v>
      </c>
      <c r="F4262" s="104">
        <v>0</v>
      </c>
      <c r="G4262" s="104">
        <v>13383.3</v>
      </c>
      <c r="H4262" s="105">
        <v>0</v>
      </c>
      <c r="I4262" s="105">
        <v>13383.3</v>
      </c>
      <c r="J4262" s="106">
        <v>0</v>
      </c>
      <c r="K4262" s="107">
        <v>13383.3</v>
      </c>
      <c r="L4262" s="105">
        <v>0</v>
      </c>
      <c r="M4262" s="105">
        <v>13383.3</v>
      </c>
      <c r="N4262" s="106">
        <v>0</v>
      </c>
      <c r="O4262" s="107">
        <v>13383.3</v>
      </c>
      <c r="P4262" s="113">
        <v>0</v>
      </c>
      <c r="Q4262" s="113">
        <v>13383.3</v>
      </c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5751</v>
      </c>
      <c r="F4263" s="104">
        <v>0</v>
      </c>
      <c r="G4263" s="104">
        <v>958.5</v>
      </c>
      <c r="H4263" s="113">
        <v>0</v>
      </c>
      <c r="I4263" s="113">
        <v>958.5</v>
      </c>
      <c r="J4263" s="31">
        <v>0</v>
      </c>
      <c r="K4263" s="32">
        <v>958.5</v>
      </c>
      <c r="L4263" s="113">
        <v>0</v>
      </c>
      <c r="M4263" s="113">
        <v>958.5</v>
      </c>
      <c r="N4263" s="31">
        <v>0</v>
      </c>
      <c r="O4263" s="32">
        <v>958.5</v>
      </c>
      <c r="P4263" s="105">
        <v>0</v>
      </c>
      <c r="Q4263" s="105">
        <v>958.5</v>
      </c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10824.539999999999</v>
      </c>
      <c r="F4264" s="104">
        <v>0</v>
      </c>
      <c r="G4264" s="104">
        <v>1804.09</v>
      </c>
      <c r="H4264" s="113">
        <v>0</v>
      </c>
      <c r="I4264" s="113">
        <v>1804.09</v>
      </c>
      <c r="J4264" s="31">
        <v>0</v>
      </c>
      <c r="K4264" s="32">
        <v>1804.09</v>
      </c>
      <c r="L4264" s="113">
        <v>0</v>
      </c>
      <c r="M4264" s="113">
        <v>1804.09</v>
      </c>
      <c r="N4264" s="31">
        <v>0</v>
      </c>
      <c r="O4264" s="32">
        <v>1804.09</v>
      </c>
      <c r="P4264" s="113">
        <v>0</v>
      </c>
      <c r="Q4264" s="113">
        <v>1804.09</v>
      </c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4016.22</v>
      </c>
      <c r="F4265" s="104">
        <v>0</v>
      </c>
      <c r="G4265" s="104">
        <v>669.37</v>
      </c>
      <c r="H4265" s="105">
        <v>0</v>
      </c>
      <c r="I4265" s="105">
        <v>669.37</v>
      </c>
      <c r="J4265" s="106">
        <v>0</v>
      </c>
      <c r="K4265" s="107">
        <v>669.37</v>
      </c>
      <c r="L4265" s="105">
        <v>0</v>
      </c>
      <c r="M4265" s="105">
        <v>669.37</v>
      </c>
      <c r="N4265" s="106">
        <v>0</v>
      </c>
      <c r="O4265" s="107">
        <v>669.37</v>
      </c>
      <c r="P4265" s="113">
        <v>0</v>
      </c>
      <c r="Q4265" s="113">
        <v>669.37</v>
      </c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13828.98</v>
      </c>
      <c r="F4266" s="104">
        <v>0</v>
      </c>
      <c r="G4266" s="104">
        <v>2304.83</v>
      </c>
      <c r="H4266" s="105">
        <v>0</v>
      </c>
      <c r="I4266" s="105">
        <v>2304.83</v>
      </c>
      <c r="J4266" s="106">
        <v>0</v>
      </c>
      <c r="K4266" s="107">
        <v>2304.83</v>
      </c>
      <c r="L4266" s="105">
        <v>0</v>
      </c>
      <c r="M4266" s="105">
        <v>2304.83</v>
      </c>
      <c r="N4266" s="106">
        <v>0</v>
      </c>
      <c r="O4266" s="107">
        <v>2304.83</v>
      </c>
      <c r="P4266" s="105">
        <v>0</v>
      </c>
      <c r="Q4266" s="105">
        <v>2304.83</v>
      </c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705149.47999999986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>
        <v>0</v>
      </c>
      <c r="K4267" s="107">
        <v>117601.59</v>
      </c>
      <c r="L4267" s="105">
        <v>0</v>
      </c>
      <c r="M4267" s="105">
        <v>117601.59</v>
      </c>
      <c r="N4267" s="106">
        <v>0</v>
      </c>
      <c r="O4267" s="107">
        <v>117601.59</v>
      </c>
      <c r="P4267" s="105">
        <v>0</v>
      </c>
      <c r="Q4267" s="105">
        <v>117601.59</v>
      </c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204925.71999999997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>
        <v>0</v>
      </c>
      <c r="K4268" s="32">
        <v>34516.550000000003</v>
      </c>
      <c r="L4268" s="113">
        <v>0</v>
      </c>
      <c r="M4268" s="113">
        <v>34516.550000000003</v>
      </c>
      <c r="N4268" s="31">
        <v>0</v>
      </c>
      <c r="O4268" s="32">
        <v>34516.550000000003</v>
      </c>
      <c r="P4268" s="105">
        <v>0</v>
      </c>
      <c r="Q4268" s="105">
        <v>34516.550000000003</v>
      </c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6947.6400000000012</v>
      </c>
      <c r="F4269" s="104">
        <v>0</v>
      </c>
      <c r="G4269" s="104">
        <v>1157.94</v>
      </c>
      <c r="H4269" s="113">
        <v>0</v>
      </c>
      <c r="I4269" s="113">
        <v>1157.94</v>
      </c>
      <c r="J4269" s="31">
        <v>0</v>
      </c>
      <c r="K4269" s="32">
        <v>1157.94</v>
      </c>
      <c r="L4269" s="113">
        <v>0</v>
      </c>
      <c r="M4269" s="113">
        <v>1157.94</v>
      </c>
      <c r="N4269" s="31">
        <v>0</v>
      </c>
      <c r="O4269" s="32">
        <v>1157.94</v>
      </c>
      <c r="P4269" s="113">
        <v>0</v>
      </c>
      <c r="Q4269" s="113">
        <v>1157.94</v>
      </c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0</v>
      </c>
      <c r="Q4270" s="113">
        <v>0</v>
      </c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>
        <v>0</v>
      </c>
      <c r="K4273" s="32">
        <v>0</v>
      </c>
      <c r="L4273" s="113">
        <v>0</v>
      </c>
      <c r="M4273" s="113">
        <v>0</v>
      </c>
      <c r="N4273" s="31">
        <v>0</v>
      </c>
      <c r="O4273" s="32">
        <v>0</v>
      </c>
      <c r="P4273" s="113">
        <v>0</v>
      </c>
      <c r="Q4273" s="113">
        <v>0</v>
      </c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>
        <v>0</v>
      </c>
      <c r="K4275" s="32">
        <v>0</v>
      </c>
      <c r="L4275" s="113">
        <v>0</v>
      </c>
      <c r="M4275" s="113">
        <v>0</v>
      </c>
      <c r="N4275" s="31">
        <v>0</v>
      </c>
      <c r="O4275" s="32">
        <v>0</v>
      </c>
      <c r="P4275" s="113">
        <v>0</v>
      </c>
      <c r="Q4275" s="113">
        <v>0</v>
      </c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1572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1666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1667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1573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1668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1574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1575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1576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1577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82"/>
        <v>2466068.6399999997</v>
      </c>
      <c r="E4303" s="24">
        <f t="shared" si="83"/>
        <v>1657670.23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>
        <v>7650</v>
      </c>
      <c r="K4303" s="32">
        <v>247681.7</v>
      </c>
      <c r="L4303" s="113">
        <v>898727.2</v>
      </c>
      <c r="M4303" s="113">
        <v>254020.36</v>
      </c>
      <c r="N4303" s="31">
        <v>363140.66</v>
      </c>
      <c r="O4303" s="32">
        <v>364237.5</v>
      </c>
      <c r="P4303" s="113">
        <v>836896.78</v>
      </c>
      <c r="Q4303" s="113">
        <v>262063.44</v>
      </c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82"/>
        <v>1070734.0899999999</v>
      </c>
      <c r="E4304" s="24">
        <f t="shared" si="83"/>
        <v>996130.89999999991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>
        <v>119290.95</v>
      </c>
      <c r="K4304" s="32">
        <v>105498.1</v>
      </c>
      <c r="L4304" s="113">
        <v>371688.94</v>
      </c>
      <c r="M4304" s="113">
        <v>137893</v>
      </c>
      <c r="N4304" s="31">
        <v>162678.29999999999</v>
      </c>
      <c r="O4304" s="32">
        <v>211187.8</v>
      </c>
      <c r="P4304" s="113">
        <v>189856.9</v>
      </c>
      <c r="Q4304" s="113">
        <v>98622</v>
      </c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82"/>
        <v>1773542.0999999999</v>
      </c>
      <c r="E4305" s="24">
        <f t="shared" si="83"/>
        <v>1415954.7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>
        <v>332851.8</v>
      </c>
      <c r="K4305" s="32">
        <v>199940.7</v>
      </c>
      <c r="L4305" s="113">
        <v>70877.600000000006</v>
      </c>
      <c r="M4305" s="113">
        <v>311599</v>
      </c>
      <c r="N4305" s="31">
        <v>598338</v>
      </c>
      <c r="O4305" s="32">
        <v>89843</v>
      </c>
      <c r="P4305" s="113">
        <v>697078.7</v>
      </c>
      <c r="Q4305" s="113">
        <v>246502</v>
      </c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82"/>
        <v>1151878.33</v>
      </c>
      <c r="E4306" s="24">
        <f t="shared" si="83"/>
        <v>1164851.6399999999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>
        <v>121290.25</v>
      </c>
      <c r="K4306" s="32">
        <v>153476</v>
      </c>
      <c r="L4306" s="113">
        <v>173323.9</v>
      </c>
      <c r="M4306" s="113">
        <v>235093.12</v>
      </c>
      <c r="N4306" s="31">
        <v>201606.77</v>
      </c>
      <c r="O4306" s="32">
        <v>240876.81</v>
      </c>
      <c r="P4306" s="113">
        <v>403687.41</v>
      </c>
      <c r="Q4306" s="113">
        <v>243008.49</v>
      </c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82"/>
        <v>1594446.1</v>
      </c>
      <c r="E4307" s="24">
        <f t="shared" si="83"/>
        <v>1504142.88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>
        <v>302703</v>
      </c>
      <c r="K4307" s="32">
        <v>268792.43</v>
      </c>
      <c r="L4307" s="113">
        <v>129878.77</v>
      </c>
      <c r="M4307" s="113">
        <v>94823.95</v>
      </c>
      <c r="N4307" s="31">
        <v>307177</v>
      </c>
      <c r="O4307" s="32">
        <v>265233.8</v>
      </c>
      <c r="P4307" s="113">
        <v>257850.88</v>
      </c>
      <c r="Q4307" s="113">
        <v>211491.53</v>
      </c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82"/>
        <v>893116.9</v>
      </c>
      <c r="E4308" s="24">
        <f t="shared" si="83"/>
        <v>959104.89999999991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>
        <v>373671.6</v>
      </c>
      <c r="K4308" s="32">
        <v>48803</v>
      </c>
      <c r="L4308" s="113">
        <v>17787</v>
      </c>
      <c r="M4308" s="113">
        <v>209580.3</v>
      </c>
      <c r="N4308" s="31">
        <v>90030.3</v>
      </c>
      <c r="O4308" s="32">
        <v>67990</v>
      </c>
      <c r="P4308" s="113">
        <v>214540</v>
      </c>
      <c r="Q4308" s="113">
        <v>145508</v>
      </c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1701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82"/>
        <v>1065000</v>
      </c>
      <c r="E4309" s="24">
        <f t="shared" si="83"/>
        <v>1065000</v>
      </c>
      <c r="F4309" s="104"/>
      <c r="G4309" s="104"/>
      <c r="H4309" s="113"/>
      <c r="I4309" s="113"/>
      <c r="J4309" s="31"/>
      <c r="K4309" s="32"/>
      <c r="L4309" s="113"/>
      <c r="M4309" s="113"/>
      <c r="N4309" s="31">
        <v>0</v>
      </c>
      <c r="O4309" s="32">
        <v>1065000</v>
      </c>
      <c r="P4309" s="113">
        <v>1065000</v>
      </c>
      <c r="Q4309" s="113">
        <v>0</v>
      </c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1701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82"/>
        <v>85673</v>
      </c>
      <c r="E4313" s="24">
        <f t="shared" si="83"/>
        <v>106766.39999999999</v>
      </c>
      <c r="F4313" s="104">
        <v>6110</v>
      </c>
      <c r="G4313" s="104">
        <v>35674</v>
      </c>
      <c r="H4313" s="105">
        <v>0</v>
      </c>
      <c r="I4313" s="105">
        <v>9464</v>
      </c>
      <c r="J4313" s="106">
        <v>0</v>
      </c>
      <c r="K4313" s="107">
        <v>6350</v>
      </c>
      <c r="L4313" s="105">
        <v>37350</v>
      </c>
      <c r="M4313" s="105">
        <v>10400</v>
      </c>
      <c r="N4313" s="106">
        <v>4392</v>
      </c>
      <c r="O4313" s="107">
        <v>25693.4</v>
      </c>
      <c r="P4313" s="113">
        <v>37821</v>
      </c>
      <c r="Q4313" s="113">
        <v>19185</v>
      </c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1578</v>
      </c>
      <c r="D4316" s="21">
        <f t="shared" si="82"/>
        <v>207004</v>
      </c>
      <c r="E4316" s="24">
        <f t="shared" si="83"/>
        <v>241758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>
        <v>54228</v>
      </c>
      <c r="K4316" s="32">
        <v>31264</v>
      </c>
      <c r="L4316" s="113">
        <v>0</v>
      </c>
      <c r="M4316" s="113">
        <v>38384</v>
      </c>
      <c r="N4316" s="31">
        <v>0</v>
      </c>
      <c r="O4316" s="32">
        <v>33086</v>
      </c>
      <c r="P4316" s="105">
        <v>106690</v>
      </c>
      <c r="Q4316" s="105">
        <v>43926</v>
      </c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1579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1580</v>
      </c>
      <c r="C4320" s="112" t="s">
        <v>1581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525567.75</v>
      </c>
      <c r="F4322" s="104">
        <v>0</v>
      </c>
      <c r="G4322" s="104">
        <v>3144</v>
      </c>
      <c r="H4322" s="113">
        <v>0</v>
      </c>
      <c r="I4322" s="113">
        <v>1740</v>
      </c>
      <c r="J4322" s="31">
        <v>0</v>
      </c>
      <c r="K4322" s="32">
        <v>1451</v>
      </c>
      <c r="L4322" s="113">
        <v>0</v>
      </c>
      <c r="M4322" s="113">
        <v>232050.5</v>
      </c>
      <c r="N4322" s="31">
        <v>0</v>
      </c>
      <c r="O4322" s="32">
        <v>273442.25</v>
      </c>
      <c r="P4322" s="113">
        <v>0</v>
      </c>
      <c r="Q4322" s="113">
        <v>13740</v>
      </c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82"/>
        <v>109661.12</v>
      </c>
      <c r="E4323" s="24">
        <f t="shared" si="83"/>
        <v>109661.12</v>
      </c>
      <c r="F4323" s="104"/>
      <c r="G4323" s="104"/>
      <c r="H4323" s="113">
        <v>23426.12</v>
      </c>
      <c r="I4323" s="113">
        <v>23426.12</v>
      </c>
      <c r="J4323" s="31">
        <v>30194.75</v>
      </c>
      <c r="K4323" s="32">
        <v>30194.75</v>
      </c>
      <c r="L4323" s="113">
        <v>32584</v>
      </c>
      <c r="M4323" s="113">
        <v>32584</v>
      </c>
      <c r="N4323" s="31">
        <v>23456.25</v>
      </c>
      <c r="O4323" s="32">
        <v>23456.25</v>
      </c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1582</v>
      </c>
      <c r="D4324" s="21">
        <f t="shared" si="82"/>
        <v>89632.38</v>
      </c>
      <c r="E4324" s="24">
        <f t="shared" si="83"/>
        <v>89632.38</v>
      </c>
      <c r="F4324" s="104"/>
      <c r="G4324" s="104"/>
      <c r="H4324" s="105">
        <v>12300.38</v>
      </c>
      <c r="I4324" s="105">
        <v>12300.38</v>
      </c>
      <c r="J4324" s="106">
        <v>32058</v>
      </c>
      <c r="K4324" s="107">
        <v>32058</v>
      </c>
      <c r="L4324" s="105">
        <v>17544</v>
      </c>
      <c r="M4324" s="105">
        <v>17544</v>
      </c>
      <c r="N4324" s="106">
        <v>27730</v>
      </c>
      <c r="O4324" s="107">
        <v>27730</v>
      </c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1583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1584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2180</v>
      </c>
      <c r="F4328" s="104"/>
      <c r="G4328" s="104"/>
      <c r="H4328" s="105">
        <v>460</v>
      </c>
      <c r="I4328" s="105">
        <v>460</v>
      </c>
      <c r="J4328" s="106">
        <v>0</v>
      </c>
      <c r="K4328" s="107">
        <v>1720</v>
      </c>
      <c r="L4328" s="105">
        <v>0</v>
      </c>
      <c r="M4328" s="105">
        <v>0</v>
      </c>
      <c r="N4328" s="106">
        <v>0</v>
      </c>
      <c r="O4328" s="107">
        <v>0</v>
      </c>
      <c r="P4328" s="105">
        <v>0</v>
      </c>
      <c r="Q4328" s="105">
        <v>0</v>
      </c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84"/>
        <v>1626668</v>
      </c>
      <c r="E4336" s="24">
        <f t="shared" si="85"/>
        <v>670690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>
        <v>122320</v>
      </c>
      <c r="K4336" s="32">
        <v>112800</v>
      </c>
      <c r="L4336" s="113">
        <v>234100</v>
      </c>
      <c r="M4336" s="113">
        <v>104910</v>
      </c>
      <c r="N4336" s="31">
        <v>1103950</v>
      </c>
      <c r="O4336" s="32">
        <v>121680</v>
      </c>
      <c r="P4336" s="113">
        <v>21840</v>
      </c>
      <c r="Q4336" s="113">
        <v>108000</v>
      </c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84"/>
        <v>360000</v>
      </c>
      <c r="E4341" s="24">
        <f t="shared" si="85"/>
        <v>360000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>
        <v>55000</v>
      </c>
      <c r="K4341" s="107">
        <v>55000</v>
      </c>
      <c r="L4341" s="105">
        <v>55000</v>
      </c>
      <c r="M4341" s="105">
        <v>50000</v>
      </c>
      <c r="N4341" s="106">
        <v>55000</v>
      </c>
      <c r="O4341" s="107">
        <v>45000</v>
      </c>
      <c r="P4341" s="105">
        <v>85000</v>
      </c>
      <c r="Q4341" s="105">
        <v>85000</v>
      </c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1585</v>
      </c>
      <c r="D4342" s="21">
        <f t="shared" si="84"/>
        <v>2808230</v>
      </c>
      <c r="E4342" s="24">
        <f t="shared" si="85"/>
        <v>2687640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>
        <v>480830</v>
      </c>
      <c r="K4342" s="32">
        <v>499820</v>
      </c>
      <c r="L4342" s="113">
        <v>499820</v>
      </c>
      <c r="M4342" s="113">
        <v>505145</v>
      </c>
      <c r="N4342" s="31">
        <v>505145</v>
      </c>
      <c r="O4342" s="32">
        <v>624240</v>
      </c>
      <c r="P4342" s="105">
        <v>411585</v>
      </c>
      <c r="Q4342" s="105">
        <v>404640</v>
      </c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84"/>
        <v>382450</v>
      </c>
      <c r="E4343" s="24">
        <f t="shared" si="85"/>
        <v>382730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>
        <v>11130</v>
      </c>
      <c r="K4343" s="32">
        <v>10640</v>
      </c>
      <c r="L4343" s="113">
        <v>10640</v>
      </c>
      <c r="M4343" s="113">
        <v>9660</v>
      </c>
      <c r="N4343" s="31">
        <v>328900</v>
      </c>
      <c r="O4343" s="32">
        <v>10290</v>
      </c>
      <c r="P4343" s="113">
        <v>10290</v>
      </c>
      <c r="Q4343" s="113">
        <v>10430</v>
      </c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1586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84"/>
        <v>2360200</v>
      </c>
      <c r="E4346" s="24">
        <f t="shared" si="85"/>
        <v>2130800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>
        <v>341500</v>
      </c>
      <c r="K4346" s="107">
        <v>341500</v>
      </c>
      <c r="L4346" s="105">
        <v>341500</v>
      </c>
      <c r="M4346" s="105">
        <v>344500</v>
      </c>
      <c r="N4346" s="106">
        <v>344500</v>
      </c>
      <c r="O4346" s="107">
        <v>391100</v>
      </c>
      <c r="P4346" s="113">
        <v>601500</v>
      </c>
      <c r="Q4346" s="113">
        <v>371700</v>
      </c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84"/>
        <v>511064.35000000003</v>
      </c>
      <c r="E4348" s="24">
        <f t="shared" si="85"/>
        <v>559722.47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>
        <v>95033.61</v>
      </c>
      <c r="K4348" s="107">
        <v>81864.88</v>
      </c>
      <c r="L4348" s="105">
        <v>6413.71</v>
      </c>
      <c r="M4348" s="105">
        <v>124419.08</v>
      </c>
      <c r="N4348" s="106">
        <v>126197.9</v>
      </c>
      <c r="O4348" s="107">
        <v>68117.3</v>
      </c>
      <c r="P4348" s="113">
        <v>71166.679999999993</v>
      </c>
      <c r="Q4348" s="113">
        <v>104810</v>
      </c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4422.26</v>
      </c>
      <c r="F4356" s="104">
        <v>0</v>
      </c>
      <c r="G4356" s="104">
        <v>0</v>
      </c>
      <c r="H4356" s="113">
        <v>0</v>
      </c>
      <c r="I4356" s="113">
        <v>800</v>
      </c>
      <c r="J4356" s="31">
        <v>0</v>
      </c>
      <c r="K4356" s="32">
        <v>1205.6500000000001</v>
      </c>
      <c r="L4356" s="113">
        <v>0</v>
      </c>
      <c r="M4356" s="113">
        <v>2416.61</v>
      </c>
      <c r="N4356" s="31">
        <v>0</v>
      </c>
      <c r="O4356" s="32">
        <v>0</v>
      </c>
      <c r="P4356" s="105">
        <v>0</v>
      </c>
      <c r="Q4356" s="105">
        <v>0</v>
      </c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84"/>
        <v>7987067</v>
      </c>
      <c r="E4357" s="24">
        <f t="shared" si="85"/>
        <v>7987067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>
        <v>1306363</v>
      </c>
      <c r="K4357" s="32">
        <v>1306363</v>
      </c>
      <c r="L4357" s="113">
        <v>1388467.5</v>
      </c>
      <c r="M4357" s="113">
        <v>1388467.5</v>
      </c>
      <c r="N4357" s="31">
        <v>1401829.5</v>
      </c>
      <c r="O4357" s="32">
        <v>1401829.5</v>
      </c>
      <c r="P4357" s="113">
        <v>1333662</v>
      </c>
      <c r="Q4357" s="113">
        <v>1333662</v>
      </c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84"/>
        <v>59609.78</v>
      </c>
      <c r="E4359" s="24">
        <f t="shared" si="85"/>
        <v>86214.98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>
        <v>5022.22</v>
      </c>
      <c r="K4359" s="107">
        <v>10680.31</v>
      </c>
      <c r="L4359" s="105">
        <v>10719.22</v>
      </c>
      <c r="M4359" s="105">
        <v>14830.8</v>
      </c>
      <c r="N4359" s="106">
        <v>14830.8</v>
      </c>
      <c r="O4359" s="107">
        <v>12973.98</v>
      </c>
      <c r="P4359" s="105">
        <v>12973.98</v>
      </c>
      <c r="Q4359" s="105">
        <v>33311.339999999997</v>
      </c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1587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1588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1669</v>
      </c>
      <c r="D4362" s="21">
        <f t="shared" si="84"/>
        <v>65431</v>
      </c>
      <c r="E4362" s="24">
        <f t="shared" si="85"/>
        <v>73602</v>
      </c>
      <c r="F4362" s="104">
        <v>8139</v>
      </c>
      <c r="G4362" s="104">
        <v>8092</v>
      </c>
      <c r="H4362" s="113">
        <v>8077</v>
      </c>
      <c r="I4362" s="113">
        <v>8364</v>
      </c>
      <c r="J4362" s="31">
        <v>8364</v>
      </c>
      <c r="K4362" s="32">
        <v>20953</v>
      </c>
      <c r="L4362" s="113">
        <v>20953</v>
      </c>
      <c r="M4362" s="113">
        <v>12569</v>
      </c>
      <c r="N4362" s="31">
        <v>12567</v>
      </c>
      <c r="O4362" s="32">
        <v>21462</v>
      </c>
      <c r="P4362" s="113">
        <v>7331</v>
      </c>
      <c r="Q4362" s="113">
        <v>2162</v>
      </c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84"/>
        <v>56163.39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>
        <v>24789.39</v>
      </c>
      <c r="K4363" s="32">
        <v>0</v>
      </c>
      <c r="L4363" s="113">
        <v>0</v>
      </c>
      <c r="M4363" s="113">
        <v>0</v>
      </c>
      <c r="N4363" s="31">
        <v>0</v>
      </c>
      <c r="O4363" s="32">
        <v>0</v>
      </c>
      <c r="P4363" s="113">
        <v>31374</v>
      </c>
      <c r="Q4363" s="113">
        <v>0</v>
      </c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84"/>
        <v>902054.33</v>
      </c>
      <c r="E4364" s="24">
        <f t="shared" si="85"/>
        <v>902054.33</v>
      </c>
      <c r="F4364" s="104">
        <v>0</v>
      </c>
      <c r="G4364" s="104">
        <v>0</v>
      </c>
      <c r="H4364" s="113">
        <v>0</v>
      </c>
      <c r="I4364" s="113">
        <v>0</v>
      </c>
      <c r="J4364" s="31">
        <v>0</v>
      </c>
      <c r="K4364" s="32">
        <v>902054.33</v>
      </c>
      <c r="L4364" s="113">
        <v>0</v>
      </c>
      <c r="M4364" s="113">
        <v>0</v>
      </c>
      <c r="N4364" s="31">
        <v>0</v>
      </c>
      <c r="O4364" s="32">
        <v>0</v>
      </c>
      <c r="P4364" s="113">
        <v>902054.33</v>
      </c>
      <c r="Q4364" s="113">
        <v>0</v>
      </c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84"/>
        <v>98602.68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>
        <v>31118.46</v>
      </c>
      <c r="K4365" s="32">
        <v>0</v>
      </c>
      <c r="L4365" s="113">
        <v>16575.78</v>
      </c>
      <c r="M4365" s="113">
        <v>0</v>
      </c>
      <c r="N4365" s="31">
        <v>21021.34</v>
      </c>
      <c r="O4365" s="32">
        <v>0</v>
      </c>
      <c r="P4365" s="113">
        <v>16136.36</v>
      </c>
      <c r="Q4365" s="113">
        <v>0</v>
      </c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84"/>
        <v>501120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>
        <v>501120</v>
      </c>
      <c r="K4366" s="32">
        <v>0</v>
      </c>
      <c r="L4366" s="113">
        <v>0</v>
      </c>
      <c r="M4366" s="113">
        <v>0</v>
      </c>
      <c r="N4366" s="31">
        <v>0</v>
      </c>
      <c r="O4366" s="32">
        <v>0</v>
      </c>
      <c r="P4366" s="113">
        <v>0</v>
      </c>
      <c r="Q4366" s="113">
        <v>0</v>
      </c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1670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84"/>
        <v>18000</v>
      </c>
      <c r="E4376" s="24">
        <f t="shared" si="85"/>
        <v>37460</v>
      </c>
      <c r="F4376" s="104">
        <v>0</v>
      </c>
      <c r="G4376" s="104">
        <v>0</v>
      </c>
      <c r="H4376" s="105">
        <v>0</v>
      </c>
      <c r="I4376" s="105">
        <v>0</v>
      </c>
      <c r="J4376" s="106">
        <v>18000</v>
      </c>
      <c r="K4376" s="107">
        <v>0</v>
      </c>
      <c r="L4376" s="105">
        <v>0</v>
      </c>
      <c r="M4376" s="105">
        <v>0</v>
      </c>
      <c r="N4376" s="106">
        <v>0</v>
      </c>
      <c r="O4376" s="107">
        <v>37460</v>
      </c>
      <c r="P4376" s="113">
        <v>0</v>
      </c>
      <c r="Q4376" s="113">
        <v>0</v>
      </c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1589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4375</v>
      </c>
      <c r="F4391" s="104">
        <v>0</v>
      </c>
      <c r="G4391" s="104">
        <v>3415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960</v>
      </c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86"/>
        <v>75240.37</v>
      </c>
      <c r="E4392" s="24">
        <f t="shared" si="87"/>
        <v>1326777.6499999999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>
        <v>0</v>
      </c>
      <c r="K4392" s="32">
        <v>0</v>
      </c>
      <c r="L4392" s="113">
        <v>0</v>
      </c>
      <c r="M4392" s="113">
        <v>1960</v>
      </c>
      <c r="N4392" s="31">
        <v>64010</v>
      </c>
      <c r="O4392" s="32">
        <v>1265779.42</v>
      </c>
      <c r="P4392" s="113">
        <v>800</v>
      </c>
      <c r="Q4392" s="113">
        <v>0</v>
      </c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1590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1591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1671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1592</v>
      </c>
      <c r="C4405" s="112" t="s">
        <v>1593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86"/>
        <v>2000</v>
      </c>
      <c r="E4413" s="24">
        <f t="shared" si="87"/>
        <v>2000</v>
      </c>
      <c r="F4413" s="104">
        <v>0</v>
      </c>
      <c r="G4413" s="104">
        <v>1200</v>
      </c>
      <c r="H4413" s="113">
        <v>0</v>
      </c>
      <c r="I4413" s="113">
        <v>0</v>
      </c>
      <c r="J4413" s="31">
        <v>0</v>
      </c>
      <c r="K4413" s="32">
        <v>0</v>
      </c>
      <c r="L4413" s="113">
        <v>2000</v>
      </c>
      <c r="M4413" s="113">
        <v>800</v>
      </c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65250</v>
      </c>
      <c r="F4415" s="104">
        <v>0</v>
      </c>
      <c r="G4415" s="104">
        <v>6050</v>
      </c>
      <c r="H4415" s="113">
        <v>0</v>
      </c>
      <c r="I4415" s="113">
        <v>9850</v>
      </c>
      <c r="J4415" s="31">
        <v>0</v>
      </c>
      <c r="K4415" s="32">
        <v>7450</v>
      </c>
      <c r="L4415" s="113">
        <v>0</v>
      </c>
      <c r="M4415" s="113">
        <v>10900</v>
      </c>
      <c r="N4415" s="31">
        <v>0</v>
      </c>
      <c r="O4415" s="32">
        <v>17750</v>
      </c>
      <c r="P4415" s="105">
        <v>0</v>
      </c>
      <c r="Q4415" s="105">
        <v>13250</v>
      </c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605449.15999999992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>
        <v>0</v>
      </c>
      <c r="K4416" s="32">
        <v>20494.189999999999</v>
      </c>
      <c r="L4416" s="113">
        <v>0</v>
      </c>
      <c r="M4416" s="113">
        <v>147724.74</v>
      </c>
      <c r="N4416" s="31">
        <v>0</v>
      </c>
      <c r="O4416" s="32">
        <v>149649.18</v>
      </c>
      <c r="P4416" s="113">
        <v>0</v>
      </c>
      <c r="Q4416" s="113">
        <v>89296.79</v>
      </c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8883</v>
      </c>
      <c r="F4418" s="104">
        <v>0</v>
      </c>
      <c r="G4418" s="104">
        <v>4319</v>
      </c>
      <c r="H4418" s="113">
        <v>0</v>
      </c>
      <c r="I4418" s="113">
        <v>0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4564</v>
      </c>
      <c r="P4418" s="113">
        <v>0</v>
      </c>
      <c r="Q4418" s="113">
        <v>0</v>
      </c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si="86"/>
        <v>23768.5</v>
      </c>
      <c r="E4419" s="24">
        <f t="shared" si="87"/>
        <v>506099</v>
      </c>
      <c r="F4419" s="104">
        <v>0</v>
      </c>
      <c r="G4419" s="104">
        <v>67186.5</v>
      </c>
      <c r="H4419" s="105">
        <v>3105</v>
      </c>
      <c r="I4419" s="105">
        <v>87753</v>
      </c>
      <c r="J4419" s="106">
        <v>20663.5</v>
      </c>
      <c r="K4419" s="107">
        <v>82811</v>
      </c>
      <c r="L4419" s="105">
        <v>0</v>
      </c>
      <c r="M4419" s="105">
        <v>113000</v>
      </c>
      <c r="N4419" s="106">
        <v>0</v>
      </c>
      <c r="O4419" s="107">
        <v>76106</v>
      </c>
      <c r="P4419" s="113">
        <v>0</v>
      </c>
      <c r="Q4419" s="113">
        <v>79242.5</v>
      </c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86"/>
        <v>3134</v>
      </c>
      <c r="E4420" s="24">
        <f t="shared" si="87"/>
        <v>307925.5</v>
      </c>
      <c r="F4420" s="104">
        <v>0</v>
      </c>
      <c r="G4420" s="104">
        <v>59378</v>
      </c>
      <c r="H4420" s="113">
        <v>0</v>
      </c>
      <c r="I4420" s="113">
        <v>51849</v>
      </c>
      <c r="J4420" s="31">
        <v>3134</v>
      </c>
      <c r="K4420" s="32">
        <v>41285</v>
      </c>
      <c r="L4420" s="113">
        <v>0</v>
      </c>
      <c r="M4420" s="113">
        <v>39821</v>
      </c>
      <c r="N4420" s="31">
        <v>0</v>
      </c>
      <c r="O4420" s="32">
        <v>53770</v>
      </c>
      <c r="P4420" s="105">
        <v>0</v>
      </c>
      <c r="Q4420" s="105">
        <v>61822.5</v>
      </c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1594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1595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86"/>
        <v>3100</v>
      </c>
      <c r="E4425" s="24">
        <f t="shared" si="87"/>
        <v>827324.5</v>
      </c>
      <c r="F4425" s="104">
        <v>0</v>
      </c>
      <c r="G4425" s="104">
        <v>121942</v>
      </c>
      <c r="H4425" s="105">
        <v>115</v>
      </c>
      <c r="I4425" s="105">
        <v>153771</v>
      </c>
      <c r="J4425" s="106">
        <v>375</v>
      </c>
      <c r="K4425" s="107">
        <v>176060</v>
      </c>
      <c r="L4425" s="105">
        <v>2070</v>
      </c>
      <c r="M4425" s="105">
        <v>127516.5</v>
      </c>
      <c r="N4425" s="106">
        <v>540</v>
      </c>
      <c r="O4425" s="107">
        <v>104148.5</v>
      </c>
      <c r="P4425" s="113">
        <v>0</v>
      </c>
      <c r="Q4425" s="113">
        <v>143886.5</v>
      </c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412482.39</v>
      </c>
      <c r="F4426" s="104">
        <v>0</v>
      </c>
      <c r="G4426" s="104">
        <v>54239.5</v>
      </c>
      <c r="H4426" s="113">
        <v>0</v>
      </c>
      <c r="I4426" s="113">
        <v>50095</v>
      </c>
      <c r="J4426" s="31">
        <v>0</v>
      </c>
      <c r="K4426" s="32">
        <v>85865.89</v>
      </c>
      <c r="L4426" s="113">
        <v>0</v>
      </c>
      <c r="M4426" s="113">
        <v>81478</v>
      </c>
      <c r="N4426" s="31">
        <v>0</v>
      </c>
      <c r="O4426" s="32">
        <v>41943</v>
      </c>
      <c r="P4426" s="105">
        <v>0</v>
      </c>
      <c r="Q4426" s="105">
        <v>98861</v>
      </c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86"/>
        <v>10464.84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>
        <v>1002.04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2008.43</v>
      </c>
      <c r="Q4427" s="113">
        <v>0</v>
      </c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32298.910000000003</v>
      </c>
      <c r="F4428" s="104">
        <v>0</v>
      </c>
      <c r="G4428" s="104">
        <v>12203.61</v>
      </c>
      <c r="H4428" s="113">
        <v>0</v>
      </c>
      <c r="I4428" s="113">
        <v>6957.33</v>
      </c>
      <c r="J4428" s="31">
        <v>0</v>
      </c>
      <c r="K4428" s="32">
        <v>7823.29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5314.68</v>
      </c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86"/>
        <v>4483</v>
      </c>
      <c r="E4429" s="24">
        <f t="shared" si="87"/>
        <v>82197</v>
      </c>
      <c r="F4429" s="104">
        <v>0</v>
      </c>
      <c r="G4429" s="104">
        <v>5297</v>
      </c>
      <c r="H4429" s="113">
        <v>0</v>
      </c>
      <c r="I4429" s="113">
        <v>19445</v>
      </c>
      <c r="J4429" s="31">
        <v>4483</v>
      </c>
      <c r="K4429" s="32">
        <v>14692</v>
      </c>
      <c r="L4429" s="113">
        <v>0</v>
      </c>
      <c r="M4429" s="113">
        <v>21638</v>
      </c>
      <c r="N4429" s="31">
        <v>0</v>
      </c>
      <c r="O4429" s="32">
        <v>1250</v>
      </c>
      <c r="P4429" s="113">
        <v>0</v>
      </c>
      <c r="Q4429" s="113">
        <v>19875</v>
      </c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86"/>
        <v>4287</v>
      </c>
      <c r="E4430" s="24">
        <f t="shared" si="87"/>
        <v>178017.5</v>
      </c>
      <c r="F4430" s="104">
        <v>0</v>
      </c>
      <c r="G4430" s="104">
        <v>21876.5</v>
      </c>
      <c r="H4430" s="105">
        <v>0</v>
      </c>
      <c r="I4430" s="105">
        <v>37573.5</v>
      </c>
      <c r="J4430" s="106">
        <v>4287</v>
      </c>
      <c r="K4430" s="107">
        <v>34971.5</v>
      </c>
      <c r="L4430" s="105">
        <v>0</v>
      </c>
      <c r="M4430" s="105">
        <v>16484.5</v>
      </c>
      <c r="N4430" s="106">
        <v>0</v>
      </c>
      <c r="O4430" s="107">
        <v>53503.5</v>
      </c>
      <c r="P4430" s="113">
        <v>0</v>
      </c>
      <c r="Q4430" s="113">
        <v>13608</v>
      </c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86"/>
        <v>480</v>
      </c>
      <c r="E4431" s="24">
        <f t="shared" si="87"/>
        <v>99996.5</v>
      </c>
      <c r="F4431" s="104">
        <v>0</v>
      </c>
      <c r="G4431" s="104">
        <v>14302</v>
      </c>
      <c r="H4431" s="113">
        <v>100</v>
      </c>
      <c r="I4431" s="113">
        <v>15344.5</v>
      </c>
      <c r="J4431" s="31">
        <v>15</v>
      </c>
      <c r="K4431" s="32">
        <v>16022</v>
      </c>
      <c r="L4431" s="113">
        <v>15</v>
      </c>
      <c r="M4431" s="113">
        <v>15708</v>
      </c>
      <c r="N4431" s="31">
        <v>350</v>
      </c>
      <c r="O4431" s="32">
        <v>17114</v>
      </c>
      <c r="P4431" s="105">
        <v>0</v>
      </c>
      <c r="Q4431" s="105">
        <v>21506</v>
      </c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1596</v>
      </c>
      <c r="D4432" s="21">
        <f t="shared" si="86"/>
        <v>0</v>
      </c>
      <c r="E4432" s="24">
        <f t="shared" si="87"/>
        <v>123110.5</v>
      </c>
      <c r="F4432" s="104">
        <v>0</v>
      </c>
      <c r="G4432" s="104">
        <v>5037.5</v>
      </c>
      <c r="H4432" s="113">
        <v>0</v>
      </c>
      <c r="I4432" s="113">
        <v>51651.5</v>
      </c>
      <c r="J4432" s="31">
        <v>0</v>
      </c>
      <c r="K4432" s="32">
        <v>31203</v>
      </c>
      <c r="L4432" s="113">
        <v>0</v>
      </c>
      <c r="M4432" s="113">
        <v>9885.5</v>
      </c>
      <c r="N4432" s="31">
        <v>0</v>
      </c>
      <c r="O4432" s="32">
        <v>12858</v>
      </c>
      <c r="P4432" s="113">
        <v>0</v>
      </c>
      <c r="Q4432" s="113">
        <v>12475</v>
      </c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1597</v>
      </c>
      <c r="D4433" s="21">
        <f t="shared" si="86"/>
        <v>21084.35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>
        <v>5514.33</v>
      </c>
      <c r="K4433" s="32">
        <v>0</v>
      </c>
      <c r="L4433" s="113">
        <v>0</v>
      </c>
      <c r="M4433" s="113">
        <v>0</v>
      </c>
      <c r="N4433" s="31">
        <v>571.5</v>
      </c>
      <c r="O4433" s="32">
        <v>0</v>
      </c>
      <c r="P4433" s="113">
        <v>824.47</v>
      </c>
      <c r="Q4433" s="113">
        <v>0</v>
      </c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1598</v>
      </c>
      <c r="D4434" s="21">
        <f t="shared" si="86"/>
        <v>0</v>
      </c>
      <c r="E4434" s="24">
        <f t="shared" si="87"/>
        <v>2346.66</v>
      </c>
      <c r="F4434" s="104"/>
      <c r="G4434" s="104"/>
      <c r="H4434" s="113"/>
      <c r="I4434" s="113"/>
      <c r="J4434" s="31"/>
      <c r="K4434" s="32"/>
      <c r="L4434" s="113"/>
      <c r="M4434" s="113"/>
      <c r="N4434" s="31">
        <v>0</v>
      </c>
      <c r="O4434" s="32">
        <v>554.02</v>
      </c>
      <c r="P4434" s="113">
        <v>0</v>
      </c>
      <c r="Q4434" s="113">
        <v>1792.64</v>
      </c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1599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86"/>
        <v>92391.33</v>
      </c>
      <c r="E4439" s="24">
        <f t="shared" si="87"/>
        <v>8063529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>
        <v>28709.89</v>
      </c>
      <c r="K4439" s="32">
        <v>1459011.5</v>
      </c>
      <c r="L4439" s="113">
        <v>28796.44</v>
      </c>
      <c r="M4439" s="113">
        <v>1361545.5</v>
      </c>
      <c r="N4439" s="31">
        <v>11582</v>
      </c>
      <c r="O4439" s="32">
        <v>1146249.5</v>
      </c>
      <c r="P4439" s="113">
        <v>12303</v>
      </c>
      <c r="Q4439" s="113">
        <v>1439309.5</v>
      </c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86"/>
        <v>122393.54000000001</v>
      </c>
      <c r="E4440" s="24">
        <f t="shared" si="87"/>
        <v>4558958.8100000005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>
        <v>39253.040000000001</v>
      </c>
      <c r="K4440" s="32">
        <v>1239923.31</v>
      </c>
      <c r="L4440" s="113">
        <v>22603.4</v>
      </c>
      <c r="M4440" s="113">
        <v>609641</v>
      </c>
      <c r="N4440" s="31">
        <v>17745.810000000001</v>
      </c>
      <c r="O4440" s="32">
        <v>657570</v>
      </c>
      <c r="P4440" s="113">
        <v>3205</v>
      </c>
      <c r="Q4440" s="113">
        <v>719603</v>
      </c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86"/>
        <v>15561</v>
      </c>
      <c r="E4441" s="24">
        <f t="shared" si="87"/>
        <v>16156</v>
      </c>
      <c r="F4441" s="104">
        <v>0</v>
      </c>
      <c r="G4441" s="104">
        <v>1464</v>
      </c>
      <c r="H4441" s="113">
        <v>0</v>
      </c>
      <c r="I4441" s="113">
        <v>0</v>
      </c>
      <c r="J4441" s="31">
        <v>15561</v>
      </c>
      <c r="K4441" s="32">
        <v>69</v>
      </c>
      <c r="L4441" s="113">
        <v>0</v>
      </c>
      <c r="M4441" s="113">
        <v>6819</v>
      </c>
      <c r="N4441" s="31">
        <v>0</v>
      </c>
      <c r="O4441" s="32">
        <v>2052</v>
      </c>
      <c r="P4441" s="113">
        <v>0</v>
      </c>
      <c r="Q4441" s="113">
        <v>5752</v>
      </c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1600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894489.02</v>
      </c>
      <c r="F4444" s="104"/>
      <c r="G4444" s="104"/>
      <c r="H4444" s="113"/>
      <c r="I4444" s="113"/>
      <c r="J4444" s="31">
        <v>0</v>
      </c>
      <c r="K4444" s="32">
        <v>894489.02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86"/>
        <v>7971137.6699999999</v>
      </c>
      <c r="E4445" s="24">
        <f t="shared" si="87"/>
        <v>24187436.359999999</v>
      </c>
      <c r="F4445" s="104"/>
      <c r="G4445" s="104"/>
      <c r="H4445" s="105">
        <v>2646413</v>
      </c>
      <c r="I4445" s="105">
        <v>16511699.59</v>
      </c>
      <c r="J4445" s="106">
        <v>1430301.61</v>
      </c>
      <c r="K4445" s="107">
        <v>0</v>
      </c>
      <c r="L4445" s="105">
        <v>1332749.06</v>
      </c>
      <c r="M4445" s="105">
        <v>3837868.39</v>
      </c>
      <c r="N4445" s="106">
        <v>1134667.5</v>
      </c>
      <c r="O4445" s="107">
        <v>3837868.38</v>
      </c>
      <c r="P4445" s="113">
        <v>1427006.5</v>
      </c>
      <c r="Q4445" s="113">
        <v>0</v>
      </c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86"/>
        <v>644592</v>
      </c>
      <c r="E4447" s="24">
        <f t="shared" si="87"/>
        <v>5976798.2199999997</v>
      </c>
      <c r="F4447" s="104"/>
      <c r="G4447" s="104"/>
      <c r="H4447" s="113">
        <v>251709.5</v>
      </c>
      <c r="I4447" s="113">
        <v>4219482.28</v>
      </c>
      <c r="J4447" s="31">
        <v>102327</v>
      </c>
      <c r="K4447" s="32">
        <v>0</v>
      </c>
      <c r="L4447" s="113">
        <v>82067.5</v>
      </c>
      <c r="M4447" s="113">
        <v>878657.97</v>
      </c>
      <c r="N4447" s="31">
        <v>63503</v>
      </c>
      <c r="O4447" s="32">
        <v>878657.97</v>
      </c>
      <c r="P4447" s="113">
        <v>144985</v>
      </c>
      <c r="Q4447" s="113">
        <v>0</v>
      </c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386798</v>
      </c>
      <c r="F4448" s="104">
        <v>0</v>
      </c>
      <c r="G4448" s="104">
        <v>23316</v>
      </c>
      <c r="H4448" s="113">
        <v>0</v>
      </c>
      <c r="I4448" s="113">
        <v>0</v>
      </c>
      <c r="J4448" s="31">
        <v>0</v>
      </c>
      <c r="K4448" s="32">
        <v>2003</v>
      </c>
      <c r="L4448" s="113">
        <v>0</v>
      </c>
      <c r="M4448" s="113">
        <v>0</v>
      </c>
      <c r="N4448" s="31">
        <v>0</v>
      </c>
      <c r="O4448" s="32">
        <v>4942</v>
      </c>
      <c r="P4448" s="113">
        <v>0</v>
      </c>
      <c r="Q4448" s="113">
        <v>356537</v>
      </c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1016412.08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>
        <v>0</v>
      </c>
      <c r="K4450" s="107">
        <v>53775</v>
      </c>
      <c r="L4450" s="105">
        <v>0</v>
      </c>
      <c r="M4450" s="105">
        <v>2216</v>
      </c>
      <c r="N4450" s="106">
        <v>0</v>
      </c>
      <c r="O4450" s="107">
        <v>7650</v>
      </c>
      <c r="P4450" s="113">
        <v>0</v>
      </c>
      <c r="Q4450" s="113">
        <v>810650</v>
      </c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86"/>
        <v>705275.67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>
        <v>131169.34</v>
      </c>
      <c r="K4452" s="32">
        <v>0</v>
      </c>
      <c r="L4452" s="113">
        <v>137752.71</v>
      </c>
      <c r="M4452" s="113">
        <v>0</v>
      </c>
      <c r="N4452" s="31">
        <v>135161.65</v>
      </c>
      <c r="O4452" s="32">
        <v>0</v>
      </c>
      <c r="P4452" s="113">
        <v>53111.41</v>
      </c>
      <c r="Q4452" s="113">
        <v>0</v>
      </c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1179596.8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>
        <v>0</v>
      </c>
      <c r="K4453" s="32">
        <v>269785.44</v>
      </c>
      <c r="L4453" s="113">
        <v>0</v>
      </c>
      <c r="M4453" s="113">
        <v>221977.39</v>
      </c>
      <c r="N4453" s="31">
        <v>0</v>
      </c>
      <c r="O4453" s="32">
        <v>157973.1</v>
      </c>
      <c r="P4453" s="113">
        <v>0</v>
      </c>
      <c r="Q4453" s="113">
        <v>91993.95</v>
      </c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3550</v>
      </c>
      <c r="F4455" s="104"/>
      <c r="G4455" s="104"/>
      <c r="H4455" s="105"/>
      <c r="I4455" s="105"/>
      <c r="J4455" s="106">
        <v>0</v>
      </c>
      <c r="K4455" s="107">
        <v>3550</v>
      </c>
      <c r="L4455" s="105">
        <v>0</v>
      </c>
      <c r="M4455" s="105">
        <v>0</v>
      </c>
      <c r="N4455" s="106">
        <v>0</v>
      </c>
      <c r="O4455" s="107">
        <v>0</v>
      </c>
      <c r="P4455" s="113">
        <v>0</v>
      </c>
      <c r="Q4455" s="113">
        <v>0</v>
      </c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644592</v>
      </c>
      <c r="F4456" s="104">
        <v>0</v>
      </c>
      <c r="G4456" s="104">
        <v>122857</v>
      </c>
      <c r="H4456" s="105">
        <v>0</v>
      </c>
      <c r="I4456" s="105">
        <v>128852.5</v>
      </c>
      <c r="J4456" s="106">
        <v>0</v>
      </c>
      <c r="K4456" s="107">
        <v>102327</v>
      </c>
      <c r="L4456" s="105">
        <v>0</v>
      </c>
      <c r="M4456" s="105">
        <v>82067.5</v>
      </c>
      <c r="N4456" s="106">
        <v>0</v>
      </c>
      <c r="O4456" s="107">
        <v>63503</v>
      </c>
      <c r="P4456" s="105">
        <v>0</v>
      </c>
      <c r="Q4456" s="105">
        <v>144985</v>
      </c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1601</v>
      </c>
      <c r="D4459" s="21">
        <f t="shared" si="88"/>
        <v>9412.44</v>
      </c>
      <c r="E4459" s="24">
        <f t="shared" si="89"/>
        <v>179614.83000000002</v>
      </c>
      <c r="F4459" s="104">
        <v>0</v>
      </c>
      <c r="G4459" s="104">
        <v>14799</v>
      </c>
      <c r="H4459" s="113">
        <v>0</v>
      </c>
      <c r="I4459" s="113">
        <v>30520.5</v>
      </c>
      <c r="J4459" s="31">
        <v>658</v>
      </c>
      <c r="K4459" s="32">
        <v>38214.89</v>
      </c>
      <c r="L4459" s="113">
        <v>8754.44</v>
      </c>
      <c r="M4459" s="113">
        <v>32236.44</v>
      </c>
      <c r="N4459" s="31">
        <v>0</v>
      </c>
      <c r="O4459" s="32">
        <v>29837</v>
      </c>
      <c r="P4459" s="105">
        <v>0</v>
      </c>
      <c r="Q4459" s="105">
        <v>34007</v>
      </c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88"/>
        <v>12258.5</v>
      </c>
      <c r="E4460" s="24">
        <f t="shared" si="89"/>
        <v>143588.53999999998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>
        <v>0</v>
      </c>
      <c r="K4460" s="107">
        <v>39253.040000000001</v>
      </c>
      <c r="L4460" s="105">
        <v>0</v>
      </c>
      <c r="M4460" s="105">
        <v>25746.400000000001</v>
      </c>
      <c r="N4460" s="106">
        <v>0</v>
      </c>
      <c r="O4460" s="107">
        <v>26215.31</v>
      </c>
      <c r="P4460" s="113">
        <v>2676</v>
      </c>
      <c r="Q4460" s="113">
        <v>3205</v>
      </c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1672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1673</v>
      </c>
      <c r="D4462" s="21">
        <f t="shared" si="88"/>
        <v>0</v>
      </c>
      <c r="E4462" s="24">
        <f t="shared" si="89"/>
        <v>7047.48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7047.48</v>
      </c>
      <c r="P4462" s="105">
        <v>0</v>
      </c>
      <c r="Q4462" s="105">
        <v>0</v>
      </c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88"/>
        <v>6677.8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>
        <v>0</v>
      </c>
      <c r="K4466" s="32">
        <v>0</v>
      </c>
      <c r="L4466" s="113">
        <v>0</v>
      </c>
      <c r="M4466" s="113">
        <v>0</v>
      </c>
      <c r="N4466" s="31">
        <v>0</v>
      </c>
      <c r="O4466" s="32">
        <v>0</v>
      </c>
      <c r="P4466" s="113">
        <v>3840</v>
      </c>
      <c r="Q4466" s="113">
        <v>0</v>
      </c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88"/>
        <v>1149704.8400000001</v>
      </c>
      <c r="E4470" s="24">
        <f t="shared" si="89"/>
        <v>99977.84</v>
      </c>
      <c r="F4470" s="104"/>
      <c r="G4470" s="104"/>
      <c r="H4470" s="105">
        <v>309923.24</v>
      </c>
      <c r="I4470" s="105">
        <v>0</v>
      </c>
      <c r="J4470" s="106">
        <v>209945.4</v>
      </c>
      <c r="K4470" s="107">
        <v>99977.84</v>
      </c>
      <c r="L4470" s="105">
        <v>209945.4</v>
      </c>
      <c r="M4470" s="105">
        <v>0</v>
      </c>
      <c r="N4470" s="106">
        <v>209945.4</v>
      </c>
      <c r="O4470" s="107">
        <v>0</v>
      </c>
      <c r="P4470" s="105">
        <v>209945.4</v>
      </c>
      <c r="Q4470" s="105">
        <v>0</v>
      </c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1602</v>
      </c>
      <c r="C4472" s="112" t="s">
        <v>1603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1604</v>
      </c>
      <c r="C4473" s="112" t="s">
        <v>1605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301372.5</v>
      </c>
      <c r="F4475" s="104">
        <v>0</v>
      </c>
      <c r="G4475" s="104">
        <v>52578</v>
      </c>
      <c r="H4475" s="113">
        <v>0</v>
      </c>
      <c r="I4475" s="113">
        <v>46773</v>
      </c>
      <c r="J4475" s="31">
        <v>0</v>
      </c>
      <c r="K4475" s="32">
        <v>54938</v>
      </c>
      <c r="L4475" s="113">
        <v>0</v>
      </c>
      <c r="M4475" s="113">
        <v>51588.5</v>
      </c>
      <c r="N4475" s="31">
        <v>0</v>
      </c>
      <c r="O4475" s="32">
        <v>51323</v>
      </c>
      <c r="P4475" s="113">
        <v>0</v>
      </c>
      <c r="Q4475" s="113">
        <v>44172</v>
      </c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137684</v>
      </c>
      <c r="F4476" s="104">
        <v>0</v>
      </c>
      <c r="G4476" s="104">
        <v>16533.5</v>
      </c>
      <c r="H4476" s="105">
        <v>7372</v>
      </c>
      <c r="I4476" s="105">
        <v>27686</v>
      </c>
      <c r="J4476" s="106">
        <v>0</v>
      </c>
      <c r="K4476" s="107">
        <v>28019.5</v>
      </c>
      <c r="L4476" s="105">
        <v>0</v>
      </c>
      <c r="M4476" s="105">
        <v>29647.5</v>
      </c>
      <c r="N4476" s="106">
        <v>0</v>
      </c>
      <c r="O4476" s="107">
        <v>23006</v>
      </c>
      <c r="P4476" s="113">
        <v>0</v>
      </c>
      <c r="Q4476" s="113">
        <v>12791.5</v>
      </c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1606</v>
      </c>
      <c r="C4479" s="112" t="s">
        <v>1607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1608</v>
      </c>
      <c r="C4480" s="112" t="s">
        <v>1609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46399</v>
      </c>
      <c r="F4481" s="104">
        <v>0</v>
      </c>
      <c r="G4481" s="104">
        <v>9930</v>
      </c>
      <c r="H4481" s="113">
        <v>0</v>
      </c>
      <c r="I4481" s="113">
        <v>6800</v>
      </c>
      <c r="J4481" s="31">
        <v>0</v>
      </c>
      <c r="K4481" s="32">
        <v>12890</v>
      </c>
      <c r="L4481" s="113">
        <v>0</v>
      </c>
      <c r="M4481" s="113">
        <v>900</v>
      </c>
      <c r="N4481" s="31">
        <v>0</v>
      </c>
      <c r="O4481" s="32">
        <v>4909</v>
      </c>
      <c r="P4481" s="113">
        <v>0</v>
      </c>
      <c r="Q4481" s="113">
        <v>10970</v>
      </c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36156.5</v>
      </c>
      <c r="F4482" s="104">
        <v>0</v>
      </c>
      <c r="G4482" s="104">
        <v>8976</v>
      </c>
      <c r="H4482" s="113">
        <v>0</v>
      </c>
      <c r="I4482" s="113">
        <v>1671</v>
      </c>
      <c r="J4482" s="31">
        <v>0</v>
      </c>
      <c r="K4482" s="32">
        <v>8791</v>
      </c>
      <c r="L4482" s="113">
        <v>0</v>
      </c>
      <c r="M4482" s="113">
        <v>6055.5</v>
      </c>
      <c r="N4482" s="31">
        <v>0</v>
      </c>
      <c r="O4482" s="32">
        <v>1934</v>
      </c>
      <c r="P4482" s="113">
        <v>0</v>
      </c>
      <c r="Q4482" s="113">
        <v>8729</v>
      </c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88"/>
        <v>80888.039999999994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>
        <v>18190.59</v>
      </c>
      <c r="K4485" s="107">
        <v>0</v>
      </c>
      <c r="L4485" s="105">
        <v>14841.09</v>
      </c>
      <c r="M4485" s="105">
        <v>0</v>
      </c>
      <c r="N4485" s="106">
        <v>14575.59</v>
      </c>
      <c r="O4485" s="107">
        <v>0</v>
      </c>
      <c r="P4485" s="113">
        <v>7424.59</v>
      </c>
      <c r="Q4485" s="113">
        <v>0</v>
      </c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88"/>
        <v>39459.120000000003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>
        <v>10794.53</v>
      </c>
      <c r="K4486" s="32">
        <v>0</v>
      </c>
      <c r="L4486" s="113">
        <v>12422.53</v>
      </c>
      <c r="M4486" s="113">
        <v>0</v>
      </c>
      <c r="N4486" s="31">
        <v>5781.03</v>
      </c>
      <c r="O4486" s="32">
        <v>0</v>
      </c>
      <c r="P4486" s="105">
        <v>0</v>
      </c>
      <c r="Q4486" s="105">
        <v>0</v>
      </c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1674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1675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1676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1677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1511.5</v>
      </c>
      <c r="F4513" s="104"/>
      <c r="G4513" s="104"/>
      <c r="H4513" s="113"/>
      <c r="I4513" s="113"/>
      <c r="J4513" s="31"/>
      <c r="K4513" s="32"/>
      <c r="L4513" s="113">
        <v>0</v>
      </c>
      <c r="M4513" s="113">
        <v>1511.5</v>
      </c>
      <c r="N4513" s="31">
        <v>0</v>
      </c>
      <c r="O4513" s="32">
        <v>0</v>
      </c>
      <c r="P4513" s="113">
        <v>0</v>
      </c>
      <c r="Q4513" s="113">
        <v>0</v>
      </c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1678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94712.59</v>
      </c>
      <c r="F4523" s="104">
        <v>0</v>
      </c>
      <c r="G4523" s="104">
        <v>8589</v>
      </c>
      <c r="H4523" s="113">
        <v>0</v>
      </c>
      <c r="I4523" s="113">
        <v>1836</v>
      </c>
      <c r="J4523" s="31">
        <v>0</v>
      </c>
      <c r="K4523" s="32">
        <v>2836</v>
      </c>
      <c r="L4523" s="113">
        <v>0</v>
      </c>
      <c r="M4523" s="113">
        <v>6000</v>
      </c>
      <c r="N4523" s="31">
        <v>0</v>
      </c>
      <c r="O4523" s="32">
        <v>14185</v>
      </c>
      <c r="P4523" s="113">
        <v>0</v>
      </c>
      <c r="Q4523" s="113">
        <v>61266.59</v>
      </c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33641.589999999997</v>
      </c>
      <c r="F4526" s="104"/>
      <c r="G4526" s="104"/>
      <c r="H4526" s="105"/>
      <c r="I4526" s="105"/>
      <c r="J4526" s="106">
        <v>0</v>
      </c>
      <c r="K4526" s="107">
        <v>9730.84</v>
      </c>
      <c r="L4526" s="105">
        <v>0</v>
      </c>
      <c r="M4526" s="105">
        <v>0</v>
      </c>
      <c r="N4526" s="106">
        <v>0</v>
      </c>
      <c r="O4526" s="107">
        <v>0</v>
      </c>
      <c r="P4526" s="113">
        <v>0</v>
      </c>
      <c r="Q4526" s="113">
        <v>23910.75</v>
      </c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10893350</v>
      </c>
      <c r="F4530" s="104">
        <v>0</v>
      </c>
      <c r="G4530" s="104">
        <v>1744190</v>
      </c>
      <c r="H4530" s="113">
        <v>0</v>
      </c>
      <c r="I4530" s="113">
        <v>1790990</v>
      </c>
      <c r="J4530" s="31">
        <v>0</v>
      </c>
      <c r="K4530" s="32">
        <v>1903675</v>
      </c>
      <c r="L4530" s="113">
        <v>0</v>
      </c>
      <c r="M4530" s="113">
        <v>1818165</v>
      </c>
      <c r="N4530" s="31">
        <v>0</v>
      </c>
      <c r="O4530" s="32">
        <v>1818165</v>
      </c>
      <c r="P4530" s="113">
        <v>0</v>
      </c>
      <c r="Q4530" s="113">
        <v>1818165</v>
      </c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411219</v>
      </c>
      <c r="F4535" s="104">
        <v>0</v>
      </c>
      <c r="G4535" s="104">
        <v>67727.5</v>
      </c>
      <c r="H4535" s="105">
        <v>0</v>
      </c>
      <c r="I4535" s="105">
        <v>66792.5</v>
      </c>
      <c r="J4535" s="106">
        <v>0</v>
      </c>
      <c r="K4535" s="107">
        <v>71725.5</v>
      </c>
      <c r="L4535" s="105">
        <v>0</v>
      </c>
      <c r="M4535" s="105">
        <v>68324.5</v>
      </c>
      <c r="N4535" s="106">
        <v>0</v>
      </c>
      <c r="O4535" s="107">
        <v>68324.5</v>
      </c>
      <c r="P4535" s="113">
        <v>0</v>
      </c>
      <c r="Q4535" s="113">
        <v>68324.5</v>
      </c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1610</v>
      </c>
      <c r="C4537" s="112" t="s">
        <v>1611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58800</v>
      </c>
      <c r="F4548" s="104">
        <v>0</v>
      </c>
      <c r="G4548" s="104">
        <v>10500</v>
      </c>
      <c r="H4548" s="113">
        <v>0</v>
      </c>
      <c r="I4548" s="113">
        <v>7700</v>
      </c>
      <c r="J4548" s="31">
        <v>0</v>
      </c>
      <c r="K4548" s="32">
        <v>9720</v>
      </c>
      <c r="L4548" s="113">
        <v>0</v>
      </c>
      <c r="M4548" s="113">
        <v>10930</v>
      </c>
      <c r="N4548" s="31">
        <v>0</v>
      </c>
      <c r="O4548" s="32">
        <v>8800</v>
      </c>
      <c r="P4548" s="113">
        <v>0</v>
      </c>
      <c r="Q4548" s="113">
        <v>11150</v>
      </c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1679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1680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1681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624750</v>
      </c>
      <c r="F4558" s="104">
        <v>0</v>
      </c>
      <c r="G4558" s="104">
        <v>102000</v>
      </c>
      <c r="H4558" s="113">
        <v>0</v>
      </c>
      <c r="I4558" s="113">
        <v>102000</v>
      </c>
      <c r="J4558" s="31">
        <v>0</v>
      </c>
      <c r="K4558" s="32">
        <v>108000</v>
      </c>
      <c r="L4558" s="113">
        <v>0</v>
      </c>
      <c r="M4558" s="113">
        <v>103950</v>
      </c>
      <c r="N4558" s="31">
        <v>0</v>
      </c>
      <c r="O4558" s="32">
        <v>103200</v>
      </c>
      <c r="P4558" s="105">
        <v>0</v>
      </c>
      <c r="Q4558" s="105">
        <v>105600</v>
      </c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1682</v>
      </c>
      <c r="D4559" s="21">
        <f t="shared" si="90"/>
        <v>0</v>
      </c>
      <c r="E4559" s="24">
        <f t="shared" si="91"/>
        <v>26799.3</v>
      </c>
      <c r="F4559" s="104"/>
      <c r="G4559" s="104"/>
      <c r="H4559" s="113"/>
      <c r="I4559" s="113"/>
      <c r="J4559" s="31">
        <v>0</v>
      </c>
      <c r="K4559" s="32">
        <v>13959.32</v>
      </c>
      <c r="L4559" s="113">
        <v>0</v>
      </c>
      <c r="M4559" s="113">
        <v>0</v>
      </c>
      <c r="N4559" s="31">
        <v>0</v>
      </c>
      <c r="O4559" s="32">
        <v>12839.98</v>
      </c>
      <c r="P4559" s="113">
        <v>0</v>
      </c>
      <c r="Q4559" s="113">
        <v>0</v>
      </c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1683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1684</v>
      </c>
      <c r="D4561" s="21">
        <f t="shared" si="90"/>
        <v>0</v>
      </c>
      <c r="E4561" s="24">
        <f t="shared" si="91"/>
        <v>45940</v>
      </c>
      <c r="F4561" s="104"/>
      <c r="G4561" s="104"/>
      <c r="H4561" s="113">
        <v>0</v>
      </c>
      <c r="I4561" s="113">
        <v>19300</v>
      </c>
      <c r="J4561" s="31">
        <v>0</v>
      </c>
      <c r="K4561" s="32">
        <v>4800</v>
      </c>
      <c r="L4561" s="113">
        <v>0</v>
      </c>
      <c r="M4561" s="113">
        <v>960</v>
      </c>
      <c r="N4561" s="31">
        <v>0</v>
      </c>
      <c r="O4561" s="32">
        <v>18480</v>
      </c>
      <c r="P4561" s="113">
        <v>0</v>
      </c>
      <c r="Q4561" s="113">
        <v>2400</v>
      </c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155940</v>
      </c>
      <c r="F4562" s="104">
        <v>0</v>
      </c>
      <c r="G4562" s="104">
        <v>24370</v>
      </c>
      <c r="H4562" s="113">
        <v>0</v>
      </c>
      <c r="I4562" s="113">
        <v>26520</v>
      </c>
      <c r="J4562" s="31">
        <v>0</v>
      </c>
      <c r="K4562" s="32">
        <v>27940</v>
      </c>
      <c r="L4562" s="113">
        <v>0</v>
      </c>
      <c r="M4562" s="113">
        <v>26920</v>
      </c>
      <c r="N4562" s="31">
        <v>0</v>
      </c>
      <c r="O4562" s="32">
        <v>21990</v>
      </c>
      <c r="P4562" s="113">
        <v>0</v>
      </c>
      <c r="Q4562" s="113">
        <v>28200</v>
      </c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90"/>
        <v>9198550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>
        <v>1630855</v>
      </c>
      <c r="K4563" s="107">
        <v>0</v>
      </c>
      <c r="L4563" s="105">
        <v>1545345</v>
      </c>
      <c r="M4563" s="105">
        <v>0</v>
      </c>
      <c r="N4563" s="106">
        <v>1545345</v>
      </c>
      <c r="O4563" s="107">
        <v>0</v>
      </c>
      <c r="P4563" s="113">
        <v>1483965</v>
      </c>
      <c r="Q4563" s="113">
        <v>0</v>
      </c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90"/>
        <v>698340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>
        <v>106160</v>
      </c>
      <c r="K4564" s="32">
        <v>0</v>
      </c>
      <c r="L4564" s="113">
        <v>106160</v>
      </c>
      <c r="M4564" s="113">
        <v>0</v>
      </c>
      <c r="N4564" s="31">
        <v>106160</v>
      </c>
      <c r="O4564" s="32">
        <v>0</v>
      </c>
      <c r="P4564" s="105">
        <v>167540</v>
      </c>
      <c r="Q4564" s="105">
        <v>0</v>
      </c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1685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90"/>
        <v>546700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>
        <v>91700</v>
      </c>
      <c r="K4566" s="107">
        <v>0</v>
      </c>
      <c r="L4566" s="105">
        <v>91700</v>
      </c>
      <c r="M4566" s="105">
        <v>0</v>
      </c>
      <c r="N4566" s="106">
        <v>91700</v>
      </c>
      <c r="O4566" s="107">
        <v>0</v>
      </c>
      <c r="P4566" s="105">
        <v>91700</v>
      </c>
      <c r="Q4566" s="105">
        <v>0</v>
      </c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90"/>
        <v>509824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>
        <v>83020</v>
      </c>
      <c r="K4575" s="32">
        <v>0</v>
      </c>
      <c r="L4575" s="113">
        <v>83020</v>
      </c>
      <c r="M4575" s="113">
        <v>0</v>
      </c>
      <c r="N4575" s="31">
        <v>83020</v>
      </c>
      <c r="O4575" s="32">
        <v>0</v>
      </c>
      <c r="P4575" s="105">
        <v>96320</v>
      </c>
      <c r="Q4575" s="105">
        <v>0</v>
      </c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90"/>
        <v>1596783</v>
      </c>
      <c r="E4577" s="24">
        <f t="shared" si="91"/>
        <v>0</v>
      </c>
      <c r="F4577" s="104">
        <v>266050</v>
      </c>
      <c r="G4577" s="104">
        <v>0</v>
      </c>
      <c r="H4577" s="105">
        <v>262943</v>
      </c>
      <c r="I4577" s="105">
        <v>0</v>
      </c>
      <c r="J4577" s="106">
        <v>262930</v>
      </c>
      <c r="K4577" s="107">
        <v>0</v>
      </c>
      <c r="L4577" s="105">
        <v>262930</v>
      </c>
      <c r="M4577" s="105">
        <v>0</v>
      </c>
      <c r="N4577" s="106">
        <v>279000</v>
      </c>
      <c r="O4577" s="107">
        <v>0</v>
      </c>
      <c r="P4577" s="105">
        <v>262930</v>
      </c>
      <c r="Q4577" s="105">
        <v>0</v>
      </c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90"/>
        <v>464950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>
        <v>80690</v>
      </c>
      <c r="K4578" s="32">
        <v>0</v>
      </c>
      <c r="L4578" s="113">
        <v>80690</v>
      </c>
      <c r="M4578" s="113">
        <v>0</v>
      </c>
      <c r="N4578" s="31">
        <v>64620</v>
      </c>
      <c r="O4578" s="32">
        <v>0</v>
      </c>
      <c r="P4578" s="105">
        <v>80690</v>
      </c>
      <c r="Q4578" s="105">
        <v>0</v>
      </c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90"/>
        <v>165209</v>
      </c>
      <c r="E4579" s="24">
        <f t="shared" si="91"/>
        <v>22011</v>
      </c>
      <c r="F4579" s="104">
        <v>22770</v>
      </c>
      <c r="G4579" s="104">
        <v>0</v>
      </c>
      <c r="H4579" s="105">
        <v>22770</v>
      </c>
      <c r="I4579" s="105">
        <v>0</v>
      </c>
      <c r="J4579" s="106">
        <v>45540</v>
      </c>
      <c r="K4579" s="107">
        <v>0</v>
      </c>
      <c r="L4579" s="105">
        <v>0</v>
      </c>
      <c r="M4579" s="105">
        <v>22011</v>
      </c>
      <c r="N4579" s="106">
        <v>36179</v>
      </c>
      <c r="O4579" s="107">
        <v>0</v>
      </c>
      <c r="P4579" s="113">
        <v>37950</v>
      </c>
      <c r="Q4579" s="113">
        <v>0</v>
      </c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90"/>
        <v>285116.65000000002</v>
      </c>
      <c r="E4580" s="24">
        <f t="shared" si="91"/>
        <v>43853.34</v>
      </c>
      <c r="F4580" s="104">
        <v>43323.32</v>
      </c>
      <c r="G4580" s="104">
        <v>0</v>
      </c>
      <c r="H4580" s="105">
        <v>43600</v>
      </c>
      <c r="I4580" s="105">
        <v>0</v>
      </c>
      <c r="J4580" s="106">
        <v>90910</v>
      </c>
      <c r="K4580" s="107">
        <v>0</v>
      </c>
      <c r="L4580" s="105">
        <v>10400</v>
      </c>
      <c r="M4580" s="105">
        <v>43576.34</v>
      </c>
      <c r="N4580" s="106">
        <v>51900</v>
      </c>
      <c r="O4580" s="107">
        <v>277</v>
      </c>
      <c r="P4580" s="105">
        <v>44983.33</v>
      </c>
      <c r="Q4580" s="105">
        <v>0</v>
      </c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92"/>
        <v>382560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>
        <v>63760</v>
      </c>
      <c r="K4582" s="107">
        <v>0</v>
      </c>
      <c r="L4582" s="105">
        <v>63760</v>
      </c>
      <c r="M4582" s="105">
        <v>0</v>
      </c>
      <c r="N4582" s="106">
        <v>63760</v>
      </c>
      <c r="O4582" s="107">
        <v>0</v>
      </c>
      <c r="P4582" s="105">
        <v>63760</v>
      </c>
      <c r="Q4582" s="105">
        <v>0</v>
      </c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92"/>
        <v>67200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>
        <v>11200</v>
      </c>
      <c r="K4589" s="32">
        <v>0</v>
      </c>
      <c r="L4589" s="113">
        <v>11200</v>
      </c>
      <c r="M4589" s="113">
        <v>0</v>
      </c>
      <c r="N4589" s="31">
        <v>11200</v>
      </c>
      <c r="O4589" s="32">
        <v>0</v>
      </c>
      <c r="P4589" s="113">
        <v>11200</v>
      </c>
      <c r="Q4589" s="113">
        <v>0</v>
      </c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1612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1613</v>
      </c>
      <c r="C4593" s="112" t="s">
        <v>1614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92"/>
        <v>164507.59999999998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>
        <v>28710.2</v>
      </c>
      <c r="K4595" s="32">
        <v>0</v>
      </c>
      <c r="L4595" s="113">
        <v>27329.8</v>
      </c>
      <c r="M4595" s="113">
        <v>0</v>
      </c>
      <c r="N4595" s="31">
        <v>27329.8</v>
      </c>
      <c r="O4595" s="32">
        <v>0</v>
      </c>
      <c r="P4595" s="113">
        <v>27329.8</v>
      </c>
      <c r="Q4595" s="113">
        <v>0</v>
      </c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92"/>
        <v>246711.40000000002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>
        <v>43015.3</v>
      </c>
      <c r="K4596" s="32">
        <v>0</v>
      </c>
      <c r="L4596" s="113">
        <v>40994.699999999997</v>
      </c>
      <c r="M4596" s="113">
        <v>0</v>
      </c>
      <c r="N4596" s="31">
        <v>40994.699999999997</v>
      </c>
      <c r="O4596" s="32">
        <v>0</v>
      </c>
      <c r="P4596" s="113">
        <v>40994.699999999997</v>
      </c>
      <c r="Q4596" s="113">
        <v>0</v>
      </c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92"/>
        <v>65431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>
        <v>8364</v>
      </c>
      <c r="K4599" s="107">
        <v>0</v>
      </c>
      <c r="L4599" s="105">
        <v>20953</v>
      </c>
      <c r="M4599" s="105">
        <v>0</v>
      </c>
      <c r="N4599" s="106">
        <v>12567</v>
      </c>
      <c r="O4599" s="107">
        <v>0</v>
      </c>
      <c r="P4599" s="105">
        <v>7331</v>
      </c>
      <c r="Q4599" s="105">
        <v>0</v>
      </c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1615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1686</v>
      </c>
      <c r="D4602" s="21">
        <f t="shared" si="92"/>
        <v>612000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>
        <v>102000</v>
      </c>
      <c r="K4602" s="32">
        <v>0</v>
      </c>
      <c r="L4602" s="113">
        <v>102000</v>
      </c>
      <c r="M4602" s="113">
        <v>0</v>
      </c>
      <c r="N4602" s="31">
        <v>102000</v>
      </c>
      <c r="O4602" s="32">
        <v>0</v>
      </c>
      <c r="P4602" s="113">
        <v>102000</v>
      </c>
      <c r="Q4602" s="113">
        <v>0</v>
      </c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1687</v>
      </c>
      <c r="D4603" s="21">
        <f t="shared" si="92"/>
        <v>9000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>
        <v>1500</v>
      </c>
      <c r="Q4603" s="113">
        <v>0</v>
      </c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1688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1689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92"/>
        <v>1985720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>
        <v>309300</v>
      </c>
      <c r="K4610" s="107">
        <v>0</v>
      </c>
      <c r="L4610" s="105">
        <v>312300</v>
      </c>
      <c r="M4610" s="105">
        <v>0</v>
      </c>
      <c r="N4610" s="106">
        <v>375800</v>
      </c>
      <c r="O4610" s="107">
        <v>0</v>
      </c>
      <c r="P4610" s="105">
        <v>352400</v>
      </c>
      <c r="Q4610" s="105">
        <v>0</v>
      </c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si="92"/>
        <v>163400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>
        <v>32200</v>
      </c>
      <c r="K4611" s="107">
        <v>0</v>
      </c>
      <c r="L4611" s="105">
        <v>32200</v>
      </c>
      <c r="M4611" s="105">
        <v>0</v>
      </c>
      <c r="N4611" s="106">
        <v>15300</v>
      </c>
      <c r="O4611" s="107">
        <v>0</v>
      </c>
      <c r="P4611" s="105">
        <v>19300</v>
      </c>
      <c r="Q4611" s="105">
        <v>0</v>
      </c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1616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1617</v>
      </c>
      <c r="D4614" s="21">
        <f t="shared" si="92"/>
        <v>14000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14000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92"/>
        <v>41400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>
        <v>4800</v>
      </c>
      <c r="K4617" s="107">
        <v>0</v>
      </c>
      <c r="L4617" s="105">
        <v>0</v>
      </c>
      <c r="M4617" s="105">
        <v>0</v>
      </c>
      <c r="N4617" s="106">
        <v>14900</v>
      </c>
      <c r="O4617" s="107">
        <v>0</v>
      </c>
      <c r="P4617" s="113">
        <v>2400</v>
      </c>
      <c r="Q4617" s="113">
        <v>0</v>
      </c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1618</v>
      </c>
      <c r="D4618" s="21">
        <f t="shared" si="92"/>
        <v>4540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>
        <v>960</v>
      </c>
      <c r="M4618" s="113">
        <v>0</v>
      </c>
      <c r="N4618" s="31">
        <v>3580</v>
      </c>
      <c r="O4618" s="32">
        <v>0</v>
      </c>
      <c r="P4618" s="105">
        <v>0</v>
      </c>
      <c r="Q4618" s="105">
        <v>0</v>
      </c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1619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1620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1621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1690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1691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1692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1693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1622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1623</v>
      </c>
      <c r="D4633" s="21">
        <f t="shared" si="92"/>
        <v>30790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>
        <v>16640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4000</v>
      </c>
      <c r="Q4633" s="113">
        <v>0</v>
      </c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1624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1625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92"/>
        <v>8400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>
        <v>960</v>
      </c>
      <c r="K4637" s="32">
        <v>0</v>
      </c>
      <c r="L4637" s="113">
        <v>640</v>
      </c>
      <c r="M4637" s="113">
        <v>0</v>
      </c>
      <c r="N4637" s="31">
        <v>2000</v>
      </c>
      <c r="O4637" s="32">
        <v>0</v>
      </c>
      <c r="P4637" s="113">
        <v>2560</v>
      </c>
      <c r="Q4637" s="113">
        <v>0</v>
      </c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92"/>
        <v>26350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>
        <v>0</v>
      </c>
      <c r="K4639" s="32">
        <v>0</v>
      </c>
      <c r="L4639" s="113">
        <v>0</v>
      </c>
      <c r="M4639" s="113">
        <v>0</v>
      </c>
      <c r="N4639" s="31">
        <v>9550</v>
      </c>
      <c r="O4639" s="32">
        <v>0</v>
      </c>
      <c r="P4639" s="113">
        <v>14400</v>
      </c>
      <c r="Q4639" s="113">
        <v>0</v>
      </c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92"/>
        <v>17110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>
        <v>1240</v>
      </c>
      <c r="K4641" s="107">
        <v>0</v>
      </c>
      <c r="L4641" s="105">
        <v>440</v>
      </c>
      <c r="M4641" s="105">
        <v>0</v>
      </c>
      <c r="N4641" s="106">
        <v>9402</v>
      </c>
      <c r="O4641" s="107">
        <v>0</v>
      </c>
      <c r="P4641" s="105">
        <v>3908</v>
      </c>
      <c r="Q4641" s="105">
        <v>0</v>
      </c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92"/>
        <v>156197.81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>
        <v>9383.5</v>
      </c>
      <c r="K4642" s="32">
        <v>0</v>
      </c>
      <c r="L4642" s="113">
        <v>31053.01</v>
      </c>
      <c r="M4642" s="113">
        <v>0</v>
      </c>
      <c r="N4642" s="31">
        <v>28727</v>
      </c>
      <c r="O4642" s="32">
        <v>0</v>
      </c>
      <c r="P4642" s="105">
        <v>40723</v>
      </c>
      <c r="Q4642" s="105">
        <v>0</v>
      </c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92"/>
        <v>2800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>
        <v>2800</v>
      </c>
      <c r="O4643" s="107">
        <v>0</v>
      </c>
      <c r="P4643" s="113">
        <v>0</v>
      </c>
      <c r="Q4643" s="113">
        <v>0</v>
      </c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92"/>
        <v>33211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>
        <v>4417</v>
      </c>
      <c r="K4644" s="32">
        <v>0</v>
      </c>
      <c r="L4644" s="113">
        <v>5902</v>
      </c>
      <c r="M4644" s="113">
        <v>0</v>
      </c>
      <c r="N4644" s="31">
        <v>9510</v>
      </c>
      <c r="O4644" s="32">
        <v>0</v>
      </c>
      <c r="P4644" s="105">
        <v>460</v>
      </c>
      <c r="Q4644" s="105">
        <v>0</v>
      </c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94"/>
        <v>171315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>
        <v>26190</v>
      </c>
      <c r="K4646" s="107">
        <v>0</v>
      </c>
      <c r="L4646" s="105">
        <v>29345</v>
      </c>
      <c r="M4646" s="105">
        <v>0</v>
      </c>
      <c r="N4646" s="106">
        <v>21820</v>
      </c>
      <c r="O4646" s="107">
        <v>0</v>
      </c>
      <c r="P4646" s="113">
        <v>37110</v>
      </c>
      <c r="Q4646" s="113">
        <v>0</v>
      </c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94"/>
        <v>197216.09</v>
      </c>
      <c r="E4647" s="24">
        <f t="shared" si="95"/>
        <v>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>
        <v>50391.57</v>
      </c>
      <c r="K4647" s="32">
        <v>0</v>
      </c>
      <c r="L4647" s="113">
        <v>24911.71</v>
      </c>
      <c r="M4647" s="113">
        <v>0</v>
      </c>
      <c r="N4647" s="31">
        <v>30795.32</v>
      </c>
      <c r="O4647" s="32">
        <v>0</v>
      </c>
      <c r="P4647" s="105">
        <v>25214</v>
      </c>
      <c r="Q4647" s="105">
        <v>0</v>
      </c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94"/>
        <v>182375.77999999997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>
        <v>50</v>
      </c>
      <c r="K4648" s="32">
        <v>0</v>
      </c>
      <c r="L4648" s="113">
        <v>72753.149999999994</v>
      </c>
      <c r="M4648" s="113">
        <v>0</v>
      </c>
      <c r="N4648" s="31">
        <v>58945.2</v>
      </c>
      <c r="O4648" s="32">
        <v>0</v>
      </c>
      <c r="P4648" s="113">
        <v>35846.43</v>
      </c>
      <c r="Q4648" s="113">
        <v>0</v>
      </c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94"/>
        <v>55084.25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>
        <v>2101</v>
      </c>
      <c r="K4649" s="107">
        <v>0</v>
      </c>
      <c r="L4649" s="105">
        <v>7955.25</v>
      </c>
      <c r="M4649" s="105">
        <v>0</v>
      </c>
      <c r="N4649" s="106">
        <v>16122</v>
      </c>
      <c r="O4649" s="107">
        <v>0</v>
      </c>
      <c r="P4649" s="113">
        <v>11962</v>
      </c>
      <c r="Q4649" s="113">
        <v>0</v>
      </c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94"/>
        <v>3300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>
        <v>0</v>
      </c>
      <c r="K4652" s="107">
        <v>0</v>
      </c>
      <c r="L4652" s="105">
        <v>0</v>
      </c>
      <c r="M4652" s="105">
        <v>0</v>
      </c>
      <c r="N4652" s="106">
        <v>0</v>
      </c>
      <c r="O4652" s="107">
        <v>0</v>
      </c>
      <c r="P4652" s="105">
        <v>0</v>
      </c>
      <c r="Q4652" s="105">
        <v>0</v>
      </c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94"/>
        <v>2502.2600000000002</v>
      </c>
      <c r="E4653" s="24">
        <f t="shared" si="95"/>
        <v>0</v>
      </c>
      <c r="F4653" s="104"/>
      <c r="G4653" s="104"/>
      <c r="H4653" s="105"/>
      <c r="I4653" s="105"/>
      <c r="J4653" s="106">
        <v>2502.2600000000002</v>
      </c>
      <c r="K4653" s="107">
        <v>0</v>
      </c>
      <c r="L4653" s="105">
        <v>0</v>
      </c>
      <c r="M4653" s="105">
        <v>0</v>
      </c>
      <c r="N4653" s="106">
        <v>0</v>
      </c>
      <c r="O4653" s="107">
        <v>0</v>
      </c>
      <c r="P4653" s="105">
        <v>0</v>
      </c>
      <c r="Q4653" s="105">
        <v>0</v>
      </c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94"/>
        <v>6000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94"/>
        <v>13000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>
        <v>0</v>
      </c>
      <c r="K4662" s="32">
        <v>0</v>
      </c>
      <c r="L4662" s="113">
        <v>4500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94"/>
        <v>98558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>
        <v>23233</v>
      </c>
      <c r="K4664" s="32">
        <v>0</v>
      </c>
      <c r="L4664" s="113">
        <v>16801</v>
      </c>
      <c r="M4664" s="113">
        <v>0</v>
      </c>
      <c r="N4664" s="31">
        <v>14830</v>
      </c>
      <c r="O4664" s="32">
        <v>0</v>
      </c>
      <c r="P4664" s="113">
        <v>18257</v>
      </c>
      <c r="Q4664" s="113">
        <v>0</v>
      </c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94"/>
        <v>29040</v>
      </c>
      <c r="E4670" s="24">
        <f t="shared" si="95"/>
        <v>498</v>
      </c>
      <c r="F4670" s="104">
        <v>3780</v>
      </c>
      <c r="G4670" s="104">
        <v>132</v>
      </c>
      <c r="H4670" s="105">
        <v>5040</v>
      </c>
      <c r="I4670" s="105">
        <v>0</v>
      </c>
      <c r="J4670" s="106">
        <v>4752</v>
      </c>
      <c r="K4670" s="107">
        <v>180</v>
      </c>
      <c r="L4670" s="105">
        <v>3960</v>
      </c>
      <c r="M4670" s="105">
        <v>0</v>
      </c>
      <c r="N4670" s="106">
        <v>6408</v>
      </c>
      <c r="O4670" s="107">
        <v>0</v>
      </c>
      <c r="P4670" s="113">
        <v>5100</v>
      </c>
      <c r="Q4670" s="113">
        <v>186</v>
      </c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94"/>
        <v>1800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>
        <v>1800</v>
      </c>
      <c r="Q4671" s="105">
        <v>0</v>
      </c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94"/>
        <v>648574.97</v>
      </c>
      <c r="E4672" s="24">
        <f t="shared" si="95"/>
        <v>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>
        <v>125088.17</v>
      </c>
      <c r="K4672" s="32">
        <v>0</v>
      </c>
      <c r="L4672" s="113">
        <v>75963.95</v>
      </c>
      <c r="M4672" s="113">
        <v>0</v>
      </c>
      <c r="N4672" s="31">
        <v>170746.8</v>
      </c>
      <c r="O4672" s="32">
        <v>0</v>
      </c>
      <c r="P4672" s="105">
        <v>123458.2</v>
      </c>
      <c r="Q4672" s="105">
        <v>0</v>
      </c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94"/>
        <v>241758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>
        <v>31264</v>
      </c>
      <c r="K4673" s="32">
        <v>0</v>
      </c>
      <c r="L4673" s="113">
        <v>38384</v>
      </c>
      <c r="M4673" s="113">
        <v>0</v>
      </c>
      <c r="N4673" s="31">
        <v>33086</v>
      </c>
      <c r="O4673" s="32">
        <v>0</v>
      </c>
      <c r="P4673" s="113">
        <v>43926</v>
      </c>
      <c r="Q4673" s="113">
        <v>0</v>
      </c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94"/>
        <v>540998.69999999995</v>
      </c>
      <c r="E4677" s="24">
        <f t="shared" si="95"/>
        <v>23176.86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>
        <v>80000</v>
      </c>
      <c r="K4677" s="32">
        <v>420</v>
      </c>
      <c r="L4677" s="113">
        <v>119823.16</v>
      </c>
      <c r="M4677" s="113">
        <v>7819.25</v>
      </c>
      <c r="N4677" s="31">
        <v>63438.35</v>
      </c>
      <c r="O4677" s="32">
        <v>3612.68</v>
      </c>
      <c r="P4677" s="113">
        <v>104446</v>
      </c>
      <c r="Q4677" s="113">
        <v>9149.93</v>
      </c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94"/>
        <v>728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>
        <v>300</v>
      </c>
      <c r="K4678" s="32">
        <v>0</v>
      </c>
      <c r="L4678" s="113">
        <v>0</v>
      </c>
      <c r="M4678" s="113">
        <v>0</v>
      </c>
      <c r="N4678" s="31">
        <v>0</v>
      </c>
      <c r="O4678" s="32">
        <v>0</v>
      </c>
      <c r="P4678" s="113">
        <v>0</v>
      </c>
      <c r="Q4678" s="113">
        <v>0</v>
      </c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94"/>
        <v>16694.77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>
        <v>1348.88</v>
      </c>
      <c r="K4679" s="32">
        <v>0</v>
      </c>
      <c r="L4679" s="113">
        <v>4595.92</v>
      </c>
      <c r="M4679" s="113">
        <v>0</v>
      </c>
      <c r="N4679" s="31">
        <v>4678.95</v>
      </c>
      <c r="O4679" s="32">
        <v>0</v>
      </c>
      <c r="P4679" s="113">
        <v>0</v>
      </c>
      <c r="Q4679" s="113">
        <v>0</v>
      </c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94"/>
        <v>1301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>
        <v>216</v>
      </c>
      <c r="K4681" s="32">
        <v>0</v>
      </c>
      <c r="L4681" s="113">
        <v>0</v>
      </c>
      <c r="M4681" s="113">
        <v>0</v>
      </c>
      <c r="N4681" s="31">
        <v>0</v>
      </c>
      <c r="O4681" s="32">
        <v>0</v>
      </c>
      <c r="P4681" s="113">
        <v>364</v>
      </c>
      <c r="Q4681" s="113">
        <v>0</v>
      </c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94"/>
        <v>57800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>
        <v>0</v>
      </c>
      <c r="K4682" s="107">
        <v>0</v>
      </c>
      <c r="L4682" s="105">
        <v>0</v>
      </c>
      <c r="M4682" s="105">
        <v>0</v>
      </c>
      <c r="N4682" s="106">
        <v>28900</v>
      </c>
      <c r="O4682" s="107">
        <v>0</v>
      </c>
      <c r="P4682" s="113">
        <v>0</v>
      </c>
      <c r="Q4682" s="113">
        <v>0</v>
      </c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94"/>
        <v>46138.400000000001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>
        <v>46138.400000000001</v>
      </c>
      <c r="Q4683" s="105">
        <v>0</v>
      </c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94"/>
        <v>2201270.14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>
        <v>377412.87</v>
      </c>
      <c r="K4684" s="32">
        <v>0</v>
      </c>
      <c r="L4684" s="113">
        <v>343639.08</v>
      </c>
      <c r="M4684" s="113">
        <v>0</v>
      </c>
      <c r="N4684" s="31">
        <v>392781.3</v>
      </c>
      <c r="O4684" s="32">
        <v>0</v>
      </c>
      <c r="P4684" s="113">
        <v>403344.75</v>
      </c>
      <c r="Q4684" s="113">
        <v>0</v>
      </c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94"/>
        <v>809017.73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>
        <v>133915.06</v>
      </c>
      <c r="K4686" s="32">
        <v>0</v>
      </c>
      <c r="L4686" s="113">
        <v>132177.65</v>
      </c>
      <c r="M4686" s="113">
        <v>0</v>
      </c>
      <c r="N4686" s="31">
        <v>115623.81</v>
      </c>
      <c r="O4686" s="32">
        <v>0</v>
      </c>
      <c r="P4686" s="113">
        <v>138207.94</v>
      </c>
      <c r="Q4686" s="113">
        <v>0</v>
      </c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94"/>
        <v>1309818.3699999999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>
        <v>236843.42</v>
      </c>
      <c r="K4687" s="32">
        <v>0</v>
      </c>
      <c r="L4687" s="113">
        <v>345991.92</v>
      </c>
      <c r="M4687" s="113">
        <v>0</v>
      </c>
      <c r="N4687" s="31">
        <v>137090.95000000001</v>
      </c>
      <c r="O4687" s="32">
        <v>0</v>
      </c>
      <c r="P4687" s="113">
        <v>259458.03</v>
      </c>
      <c r="Q4687" s="113">
        <v>0</v>
      </c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94"/>
        <v>191035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>
        <v>37814</v>
      </c>
      <c r="K4688" s="32">
        <v>0</v>
      </c>
      <c r="L4688" s="113">
        <v>28471</v>
      </c>
      <c r="M4688" s="113">
        <v>0</v>
      </c>
      <c r="N4688" s="31">
        <v>24093</v>
      </c>
      <c r="O4688" s="32">
        <v>0</v>
      </c>
      <c r="P4688" s="113">
        <v>28728</v>
      </c>
      <c r="Q4688" s="113">
        <v>0</v>
      </c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94"/>
        <v>56740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>
        <v>23305</v>
      </c>
      <c r="K4690" s="32">
        <v>0</v>
      </c>
      <c r="L4690" s="113">
        <v>1365</v>
      </c>
      <c r="M4690" s="113">
        <v>0</v>
      </c>
      <c r="N4690" s="31">
        <v>5775</v>
      </c>
      <c r="O4690" s="32">
        <v>0</v>
      </c>
      <c r="P4690" s="113">
        <v>11106</v>
      </c>
      <c r="Q4690" s="113">
        <v>0</v>
      </c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94"/>
        <v>247580.3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>
        <v>0</v>
      </c>
      <c r="K4692" s="32">
        <v>0</v>
      </c>
      <c r="L4692" s="113">
        <v>59540.3</v>
      </c>
      <c r="M4692" s="113">
        <v>0</v>
      </c>
      <c r="N4692" s="31">
        <v>22990</v>
      </c>
      <c r="O4692" s="32">
        <v>0</v>
      </c>
      <c r="P4692" s="113">
        <v>18058</v>
      </c>
      <c r="Q4692" s="113">
        <v>0</v>
      </c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1702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1626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1627</v>
      </c>
      <c r="D4704" s="21">
        <f t="shared" si="94"/>
        <v>1237999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>
        <v>10792</v>
      </c>
      <c r="K4704" s="32">
        <v>0</v>
      </c>
      <c r="L4704" s="113">
        <v>67486</v>
      </c>
      <c r="M4704" s="113">
        <v>0</v>
      </c>
      <c r="N4704" s="31">
        <v>33704</v>
      </c>
      <c r="O4704" s="32">
        <v>0</v>
      </c>
      <c r="P4704" s="113">
        <v>453916</v>
      </c>
      <c r="Q4704" s="113">
        <v>0</v>
      </c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94"/>
        <v>615200.13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>
        <v>33509</v>
      </c>
      <c r="K4705" s="32">
        <v>0</v>
      </c>
      <c r="L4705" s="113">
        <v>249594.5</v>
      </c>
      <c r="M4705" s="113">
        <v>0</v>
      </c>
      <c r="N4705" s="31">
        <v>301172.25</v>
      </c>
      <c r="O4705" s="32">
        <v>0</v>
      </c>
      <c r="P4705" s="113">
        <v>13740</v>
      </c>
      <c r="Q4705" s="113">
        <v>0</v>
      </c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1628</v>
      </c>
      <c r="D4706" s="21">
        <f t="shared" si="94"/>
        <v>109661.12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>
        <v>30194.75</v>
      </c>
      <c r="K4706" s="32">
        <v>0</v>
      </c>
      <c r="L4706" s="113">
        <v>32584</v>
      </c>
      <c r="M4706" s="113">
        <v>0</v>
      </c>
      <c r="N4706" s="31">
        <v>23456.25</v>
      </c>
      <c r="O4706" s="32">
        <v>0</v>
      </c>
      <c r="P4706" s="113">
        <v>0</v>
      </c>
      <c r="Q4706" s="113">
        <v>0</v>
      </c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1629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1630</v>
      </c>
      <c r="C4708" s="112" t="s">
        <v>1631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1632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>
        <v>0</v>
      </c>
      <c r="K4709" s="32">
        <v>0</v>
      </c>
      <c r="L4709" s="113">
        <v>0</v>
      </c>
      <c r="M4709" s="113">
        <v>0</v>
      </c>
      <c r="N4709" s="31">
        <v>0</v>
      </c>
      <c r="O4709" s="32">
        <v>0</v>
      </c>
      <c r="P4709" s="113">
        <v>0</v>
      </c>
      <c r="Q4709" s="113">
        <v>0</v>
      </c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1633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96"/>
        <v>2180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>
        <v>1720</v>
      </c>
      <c r="K4711" s="32">
        <v>0</v>
      </c>
      <c r="L4711" s="113">
        <v>0</v>
      </c>
      <c r="M4711" s="113">
        <v>0</v>
      </c>
      <c r="N4711" s="31">
        <v>0</v>
      </c>
      <c r="O4711" s="32">
        <v>0</v>
      </c>
      <c r="P4711" s="113">
        <v>0</v>
      </c>
      <c r="Q4711" s="113">
        <v>0</v>
      </c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1634</v>
      </c>
      <c r="D4712" s="21">
        <f t="shared" si="96"/>
        <v>2988561</v>
      </c>
      <c r="E4712" s="24">
        <f t="shared" si="97"/>
        <v>319240</v>
      </c>
      <c r="F4712" s="104">
        <v>473885</v>
      </c>
      <c r="G4712" s="104">
        <v>0</v>
      </c>
      <c r="H4712" s="105">
        <v>480830</v>
      </c>
      <c r="I4712" s="105">
        <v>0</v>
      </c>
      <c r="J4712" s="106">
        <v>499820</v>
      </c>
      <c r="K4712" s="107">
        <v>0</v>
      </c>
      <c r="L4712" s="105">
        <v>505146</v>
      </c>
      <c r="M4712" s="105">
        <v>0</v>
      </c>
      <c r="N4712" s="106">
        <v>624240</v>
      </c>
      <c r="O4712" s="107">
        <v>319240</v>
      </c>
      <c r="P4712" s="113">
        <v>404640</v>
      </c>
      <c r="Q4712" s="113">
        <v>0</v>
      </c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1635</v>
      </c>
      <c r="D4713" s="21">
        <f t="shared" si="96"/>
        <v>63490</v>
      </c>
      <c r="E4713" s="24">
        <f t="shared" si="97"/>
        <v>1</v>
      </c>
      <c r="F4713" s="104">
        <v>11340</v>
      </c>
      <c r="G4713" s="104">
        <v>0</v>
      </c>
      <c r="H4713" s="113">
        <v>11130</v>
      </c>
      <c r="I4713" s="113">
        <v>0</v>
      </c>
      <c r="J4713" s="31">
        <v>10640</v>
      </c>
      <c r="K4713" s="32">
        <v>0</v>
      </c>
      <c r="L4713" s="113">
        <v>9660</v>
      </c>
      <c r="M4713" s="113">
        <v>1</v>
      </c>
      <c r="N4713" s="31">
        <v>10290</v>
      </c>
      <c r="O4713" s="32">
        <v>0</v>
      </c>
      <c r="P4713" s="105">
        <v>10430</v>
      </c>
      <c r="Q4713" s="105">
        <v>0</v>
      </c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1636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1637</v>
      </c>
      <c r="D4715" s="21">
        <f t="shared" si="96"/>
        <v>22650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>
        <v>6000</v>
      </c>
      <c r="K4715" s="32">
        <v>0</v>
      </c>
      <c r="L4715" s="113">
        <v>1950</v>
      </c>
      <c r="M4715" s="113">
        <v>0</v>
      </c>
      <c r="N4715" s="31">
        <v>1200</v>
      </c>
      <c r="O4715" s="32">
        <v>0</v>
      </c>
      <c r="P4715" s="113">
        <v>3600</v>
      </c>
      <c r="Q4715" s="113">
        <v>0</v>
      </c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1638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96"/>
        <v>170000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>
        <v>20000</v>
      </c>
      <c r="K4717" s="32">
        <v>0</v>
      </c>
      <c r="L4717" s="113">
        <v>20000</v>
      </c>
      <c r="M4717" s="113">
        <v>0</v>
      </c>
      <c r="N4717" s="31">
        <v>20000</v>
      </c>
      <c r="O4717" s="32">
        <v>0</v>
      </c>
      <c r="P4717" s="113">
        <v>50000</v>
      </c>
      <c r="Q4717" s="113">
        <v>0</v>
      </c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96"/>
        <v>120000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96"/>
        <v>70000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10000</v>
      </c>
      <c r="M4719" s="113">
        <v>0</v>
      </c>
      <c r="N4719" s="31">
        <v>5000</v>
      </c>
      <c r="O4719" s="32">
        <v>0</v>
      </c>
      <c r="P4719" s="113">
        <v>15000</v>
      </c>
      <c r="Q4719" s="113">
        <v>0</v>
      </c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1639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1640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1641</v>
      </c>
      <c r="D4724" s="21">
        <f t="shared" si="96"/>
        <v>139942.32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>
        <v>23323.72</v>
      </c>
      <c r="K4724" s="32">
        <v>0</v>
      </c>
      <c r="L4724" s="113">
        <v>23323.72</v>
      </c>
      <c r="M4724" s="113">
        <v>0</v>
      </c>
      <c r="N4724" s="31">
        <v>23323.72</v>
      </c>
      <c r="O4724" s="32">
        <v>0</v>
      </c>
      <c r="P4724" s="105">
        <v>23323.72</v>
      </c>
      <c r="Q4724" s="105">
        <v>0</v>
      </c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1642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1643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>
        <v>0</v>
      </c>
      <c r="K4727" s="32">
        <v>0</v>
      </c>
      <c r="L4727" s="113">
        <v>0</v>
      </c>
      <c r="M4727" s="113">
        <v>0</v>
      </c>
      <c r="N4727" s="31">
        <v>0</v>
      </c>
      <c r="O4727" s="32">
        <v>0</v>
      </c>
      <c r="P4727" s="113">
        <v>0</v>
      </c>
      <c r="Q4727" s="113">
        <v>0</v>
      </c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1644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>
        <v>0</v>
      </c>
      <c r="K4728" s="32">
        <v>0</v>
      </c>
      <c r="L4728" s="113">
        <v>0</v>
      </c>
      <c r="M4728" s="113">
        <v>0</v>
      </c>
      <c r="N4728" s="31">
        <v>0</v>
      </c>
      <c r="O4728" s="32">
        <v>0</v>
      </c>
      <c r="P4728" s="113">
        <v>0</v>
      </c>
      <c r="Q4728" s="113">
        <v>0</v>
      </c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1645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96"/>
        <v>2081.94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>
        <v>346.99</v>
      </c>
      <c r="K4735" s="32">
        <v>0</v>
      </c>
      <c r="L4735" s="113">
        <v>346.99</v>
      </c>
      <c r="M4735" s="113">
        <v>0</v>
      </c>
      <c r="N4735" s="31">
        <v>346.99</v>
      </c>
      <c r="O4735" s="32">
        <v>0</v>
      </c>
      <c r="P4735" s="113">
        <v>346.99</v>
      </c>
      <c r="Q4735" s="113">
        <v>0</v>
      </c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1646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96"/>
        <v>278577.90000000002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>
        <v>46429.65</v>
      </c>
      <c r="K4749" s="32">
        <v>0</v>
      </c>
      <c r="L4749" s="113">
        <v>46429.65</v>
      </c>
      <c r="M4749" s="113">
        <v>0</v>
      </c>
      <c r="N4749" s="31">
        <v>46429.65</v>
      </c>
      <c r="O4749" s="32">
        <v>0</v>
      </c>
      <c r="P4749" s="105">
        <v>46429.65</v>
      </c>
      <c r="Q4749" s="105">
        <v>0</v>
      </c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96"/>
        <v>15641.98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>
        <v>2015.33</v>
      </c>
      <c r="K4750" s="32">
        <v>0</v>
      </c>
      <c r="L4750" s="113">
        <v>2015.33</v>
      </c>
      <c r="M4750" s="113">
        <v>0</v>
      </c>
      <c r="N4750" s="31">
        <v>2015.33</v>
      </c>
      <c r="O4750" s="32">
        <v>0</v>
      </c>
      <c r="P4750" s="113">
        <v>5565.33</v>
      </c>
      <c r="Q4750" s="113">
        <v>0</v>
      </c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96"/>
        <v>76194.600000000006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>
        <v>12699.1</v>
      </c>
      <c r="K4752" s="32">
        <v>0</v>
      </c>
      <c r="L4752" s="113">
        <v>12699.1</v>
      </c>
      <c r="M4752" s="113">
        <v>0</v>
      </c>
      <c r="N4752" s="31">
        <v>12699.1</v>
      </c>
      <c r="O4752" s="32">
        <v>0</v>
      </c>
      <c r="P4752" s="113">
        <v>12699.1</v>
      </c>
      <c r="Q4752" s="113">
        <v>0</v>
      </c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96"/>
        <v>5833.3200000000006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>
        <v>972.22</v>
      </c>
      <c r="K4753" s="107">
        <v>0</v>
      </c>
      <c r="L4753" s="105">
        <v>972.22</v>
      </c>
      <c r="M4753" s="105">
        <v>0</v>
      </c>
      <c r="N4753" s="106">
        <v>972.22</v>
      </c>
      <c r="O4753" s="107">
        <v>0</v>
      </c>
      <c r="P4753" s="113">
        <v>972.22</v>
      </c>
      <c r="Q4753" s="113">
        <v>0</v>
      </c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96"/>
        <v>15748.319999999998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>
        <v>2624.72</v>
      </c>
      <c r="K4754" s="32">
        <v>0</v>
      </c>
      <c r="L4754" s="113">
        <v>2624.72</v>
      </c>
      <c r="M4754" s="113">
        <v>0</v>
      </c>
      <c r="N4754" s="31">
        <v>2624.72</v>
      </c>
      <c r="O4754" s="32">
        <v>0</v>
      </c>
      <c r="P4754" s="105">
        <v>2624.72</v>
      </c>
      <c r="Q4754" s="105">
        <v>0</v>
      </c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96"/>
        <v>49999.98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>
        <v>8333.33</v>
      </c>
      <c r="K4755" s="32">
        <v>0</v>
      </c>
      <c r="L4755" s="113">
        <v>8333.33</v>
      </c>
      <c r="M4755" s="113">
        <v>0</v>
      </c>
      <c r="N4755" s="31">
        <v>8333.33</v>
      </c>
      <c r="O4755" s="32">
        <v>0</v>
      </c>
      <c r="P4755" s="113">
        <v>8333.33</v>
      </c>
      <c r="Q4755" s="113">
        <v>0</v>
      </c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96"/>
        <v>34104.78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>
        <v>5684.13</v>
      </c>
      <c r="K4757" s="107">
        <v>0</v>
      </c>
      <c r="L4757" s="105">
        <v>5684.13</v>
      </c>
      <c r="M4757" s="105">
        <v>0</v>
      </c>
      <c r="N4757" s="106">
        <v>5684.13</v>
      </c>
      <c r="O4757" s="107">
        <v>0</v>
      </c>
      <c r="P4757" s="113">
        <v>5684.13</v>
      </c>
      <c r="Q4757" s="113">
        <v>0</v>
      </c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96"/>
        <v>173458.66000000003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>
        <v>29260.33</v>
      </c>
      <c r="K4758" s="107">
        <v>0</v>
      </c>
      <c r="L4758" s="105">
        <v>29260.33</v>
      </c>
      <c r="M4758" s="105">
        <v>0</v>
      </c>
      <c r="N4758" s="106">
        <v>29260.33</v>
      </c>
      <c r="O4758" s="107">
        <v>0</v>
      </c>
      <c r="P4758" s="105">
        <v>29260.33</v>
      </c>
      <c r="Q4758" s="105">
        <v>0</v>
      </c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96"/>
        <v>80299.8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>
        <v>13383.3</v>
      </c>
      <c r="K4759" s="107">
        <v>0</v>
      </c>
      <c r="L4759" s="105">
        <v>13383.3</v>
      </c>
      <c r="M4759" s="105">
        <v>0</v>
      </c>
      <c r="N4759" s="106">
        <v>13383.3</v>
      </c>
      <c r="O4759" s="107">
        <v>0</v>
      </c>
      <c r="P4759" s="105">
        <v>13383.3</v>
      </c>
      <c r="Q4759" s="105">
        <v>0</v>
      </c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96"/>
        <v>5751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>
        <v>958.5</v>
      </c>
      <c r="K4760" s="107">
        <v>0</v>
      </c>
      <c r="L4760" s="105">
        <v>958.5</v>
      </c>
      <c r="M4760" s="105">
        <v>0</v>
      </c>
      <c r="N4760" s="106">
        <v>958.5</v>
      </c>
      <c r="O4760" s="107">
        <v>0</v>
      </c>
      <c r="P4760" s="105">
        <v>958.5</v>
      </c>
      <c r="Q4760" s="105">
        <v>0</v>
      </c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96"/>
        <v>10824.539999999999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>
        <v>1804.09</v>
      </c>
      <c r="K4761" s="32">
        <v>0</v>
      </c>
      <c r="L4761" s="113">
        <v>1804.09</v>
      </c>
      <c r="M4761" s="113">
        <v>0</v>
      </c>
      <c r="N4761" s="31">
        <v>1804.09</v>
      </c>
      <c r="O4761" s="32">
        <v>0</v>
      </c>
      <c r="P4761" s="105">
        <v>1804.09</v>
      </c>
      <c r="Q4761" s="105">
        <v>0</v>
      </c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96"/>
        <v>4016.22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>
        <v>669.37</v>
      </c>
      <c r="K4762" s="107">
        <v>0</v>
      </c>
      <c r="L4762" s="105">
        <v>669.37</v>
      </c>
      <c r="M4762" s="105">
        <v>0</v>
      </c>
      <c r="N4762" s="106">
        <v>669.37</v>
      </c>
      <c r="O4762" s="107">
        <v>0</v>
      </c>
      <c r="P4762" s="113">
        <v>669.37</v>
      </c>
      <c r="Q4762" s="113">
        <v>0</v>
      </c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96"/>
        <v>13828.98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>
        <v>2304.83</v>
      </c>
      <c r="K4763" s="107">
        <v>0</v>
      </c>
      <c r="L4763" s="105">
        <v>2304.83</v>
      </c>
      <c r="M4763" s="105">
        <v>0</v>
      </c>
      <c r="N4763" s="106">
        <v>2304.83</v>
      </c>
      <c r="O4763" s="107">
        <v>0</v>
      </c>
      <c r="P4763" s="105">
        <v>2304.83</v>
      </c>
      <c r="Q4763" s="105">
        <v>0</v>
      </c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96"/>
        <v>705149.47999999986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>
        <v>117601.59</v>
      </c>
      <c r="K4764" s="32">
        <v>0</v>
      </c>
      <c r="L4764" s="113">
        <v>117601.59</v>
      </c>
      <c r="M4764" s="113">
        <v>0</v>
      </c>
      <c r="N4764" s="31">
        <v>117601.59</v>
      </c>
      <c r="O4764" s="32">
        <v>0</v>
      </c>
      <c r="P4764" s="105">
        <v>117601.59</v>
      </c>
      <c r="Q4764" s="105">
        <v>0</v>
      </c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96"/>
        <v>204925.71999999997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>
        <v>34516.550000000003</v>
      </c>
      <c r="K4765" s="32">
        <v>0</v>
      </c>
      <c r="L4765" s="113">
        <v>34516.550000000003</v>
      </c>
      <c r="M4765" s="113">
        <v>0</v>
      </c>
      <c r="N4765" s="31">
        <v>34516.550000000003</v>
      </c>
      <c r="O4765" s="32">
        <v>0</v>
      </c>
      <c r="P4765" s="113">
        <v>34516.550000000003</v>
      </c>
      <c r="Q4765" s="113">
        <v>0</v>
      </c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96"/>
        <v>6947.6400000000012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>
        <v>1157.94</v>
      </c>
      <c r="K4766" s="107">
        <v>0</v>
      </c>
      <c r="L4766" s="105">
        <v>1157.94</v>
      </c>
      <c r="M4766" s="105">
        <v>0</v>
      </c>
      <c r="N4766" s="106">
        <v>1157.94</v>
      </c>
      <c r="O4766" s="107">
        <v>0</v>
      </c>
      <c r="P4766" s="113">
        <v>1157.94</v>
      </c>
      <c r="Q4766" s="113">
        <v>0</v>
      </c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1647</v>
      </c>
      <c r="C4772" s="112" t="s">
        <v>1648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1649</v>
      </c>
      <c r="C4785" s="112" t="s">
        <v>1650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98"/>
        <v>393900.41000000003</v>
      </c>
      <c r="E4786" s="24">
        <f t="shared" si="99"/>
        <v>321394.51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>
        <v>59425.35</v>
      </c>
      <c r="K4786" s="107">
        <v>68739.63</v>
      </c>
      <c r="L4786" s="105">
        <v>66107.649999999994</v>
      </c>
      <c r="M4786" s="105">
        <v>59425.35</v>
      </c>
      <c r="N4786" s="106">
        <v>66972.149999999994</v>
      </c>
      <c r="O4786" s="107">
        <v>66107.649999999994</v>
      </c>
      <c r="P4786" s="105">
        <v>72505.899999999994</v>
      </c>
      <c r="Q4786" s="105">
        <v>66972.149999999994</v>
      </c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1651</v>
      </c>
      <c r="D4787" s="21">
        <f t="shared" si="98"/>
        <v>40046.299999999996</v>
      </c>
      <c r="E4787" s="24">
        <f t="shared" si="99"/>
        <v>34364.35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>
        <v>5681.95</v>
      </c>
      <c r="K4787" s="32">
        <v>8659.25</v>
      </c>
      <c r="L4787" s="113">
        <v>5681.95</v>
      </c>
      <c r="M4787" s="113">
        <v>5681.95</v>
      </c>
      <c r="N4787" s="31">
        <v>5681.95</v>
      </c>
      <c r="O4787" s="32">
        <v>5681.95</v>
      </c>
      <c r="P4787" s="105">
        <v>5681.95</v>
      </c>
      <c r="Q4787" s="105">
        <v>5681.95</v>
      </c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1652</v>
      </c>
      <c r="C4788" s="112" t="s">
        <v>1653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1654</v>
      </c>
      <c r="C4789" s="112" t="s">
        <v>1655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1656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1657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1694</v>
      </c>
      <c r="D4820" s="21">
        <f t="shared" si="98"/>
        <v>40000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>
        <v>40000</v>
      </c>
      <c r="O4820" s="32">
        <v>0</v>
      </c>
      <c r="P4820" s="113">
        <v>0</v>
      </c>
      <c r="Q4820" s="113">
        <v>0</v>
      </c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1658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1659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1660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1661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1662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98"/>
        <v>593161</v>
      </c>
      <c r="E4833" s="24">
        <f t="shared" si="99"/>
        <v>593161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>
        <v>90840</v>
      </c>
      <c r="K4833" s="107">
        <v>90840</v>
      </c>
      <c r="L4833" s="105">
        <v>80467</v>
      </c>
      <c r="M4833" s="105">
        <v>80467</v>
      </c>
      <c r="N4833" s="106">
        <v>84542</v>
      </c>
      <c r="O4833" s="107">
        <v>84512</v>
      </c>
      <c r="P4833" s="113">
        <v>117463</v>
      </c>
      <c r="Q4833" s="113">
        <v>117493</v>
      </c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1437</v>
      </c>
      <c r="D4837" s="21">
        <f t="shared" ref="D4837:D4900" si="100">F4837+H4837+J4837+L4837+N4837+P4837+R4837+T4837+V4837+X4837+Z4837+AB4837</f>
        <v>65637</v>
      </c>
      <c r="E4837" s="24">
        <f t="shared" ref="E4837:E4900" si="101">G4837+I4837+K4837+M4837+O4837+Q4837+S4837+U4837+W4837+Y4837+AA4837+AC4837</f>
        <v>17968</v>
      </c>
      <c r="F4837" s="104">
        <v>0</v>
      </c>
      <c r="G4837" s="104">
        <v>0</v>
      </c>
      <c r="H4837" s="105">
        <v>32925</v>
      </c>
      <c r="I4837" s="105">
        <v>0</v>
      </c>
      <c r="J4837" s="106">
        <v>0</v>
      </c>
      <c r="K4837" s="107">
        <v>2568</v>
      </c>
      <c r="L4837" s="105">
        <v>6500</v>
      </c>
      <c r="M4837" s="105">
        <v>0</v>
      </c>
      <c r="N4837" s="106">
        <v>0</v>
      </c>
      <c r="O4837" s="107">
        <v>0</v>
      </c>
      <c r="P4837" s="105">
        <v>26212</v>
      </c>
      <c r="Q4837" s="105">
        <v>15400</v>
      </c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1438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1439</v>
      </c>
      <c r="C4839" s="112" t="s">
        <v>1440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1441</v>
      </c>
      <c r="C4840" s="112" t="s">
        <v>1442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1443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1444</v>
      </c>
      <c r="D4843" s="21">
        <f t="shared" si="100"/>
        <v>826465.02</v>
      </c>
      <c r="E4843" s="24">
        <f t="shared" si="101"/>
        <v>108763</v>
      </c>
      <c r="F4843" s="104">
        <v>11295</v>
      </c>
      <c r="G4843" s="104">
        <v>0</v>
      </c>
      <c r="H4843" s="113">
        <v>0</v>
      </c>
      <c r="I4843" s="113">
        <v>0</v>
      </c>
      <c r="J4843" s="31">
        <v>82160.02</v>
      </c>
      <c r="K4843" s="32">
        <v>90795</v>
      </c>
      <c r="L4843" s="113">
        <v>0</v>
      </c>
      <c r="M4843" s="113">
        <v>0</v>
      </c>
      <c r="N4843" s="31">
        <v>0</v>
      </c>
      <c r="O4843" s="32">
        <v>0</v>
      </c>
      <c r="P4843" s="113">
        <v>733010</v>
      </c>
      <c r="Q4843" s="113">
        <v>17968</v>
      </c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1445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1446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1698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1447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1448</v>
      </c>
      <c r="D4851" s="21">
        <f t="shared" si="100"/>
        <v>33811325.340000004</v>
      </c>
      <c r="E4851" s="24">
        <f t="shared" si="101"/>
        <v>33548256.75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>
        <v>3332983.49</v>
      </c>
      <c r="K4851" s="32">
        <v>5422369.8200000003</v>
      </c>
      <c r="L4851" s="113">
        <v>4041475.7</v>
      </c>
      <c r="M4851" s="113">
        <v>4148174.33</v>
      </c>
      <c r="N4851" s="31">
        <v>5146335.1500000004</v>
      </c>
      <c r="O4851" s="32">
        <v>3853398.82</v>
      </c>
      <c r="P4851" s="105">
        <v>4556122.22</v>
      </c>
      <c r="Q4851" s="105">
        <v>5620253.2199999997</v>
      </c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1449</v>
      </c>
      <c r="D4852" s="21">
        <f t="shared" si="100"/>
        <v>4745839.96</v>
      </c>
      <c r="E4852" s="24">
        <f t="shared" si="101"/>
        <v>2293810.59</v>
      </c>
      <c r="F4852" s="104"/>
      <c r="G4852" s="104"/>
      <c r="H4852" s="105">
        <v>2172919.98</v>
      </c>
      <c r="I4852" s="105">
        <v>527942.76</v>
      </c>
      <c r="J4852" s="106">
        <v>0</v>
      </c>
      <c r="K4852" s="107">
        <v>272517.46000000002</v>
      </c>
      <c r="L4852" s="105">
        <v>1884629.99</v>
      </c>
      <c r="M4852" s="105">
        <v>501179.98</v>
      </c>
      <c r="N4852" s="106">
        <v>488289.99</v>
      </c>
      <c r="O4852" s="107">
        <v>751007.62</v>
      </c>
      <c r="P4852" s="113">
        <v>200000</v>
      </c>
      <c r="Q4852" s="113">
        <v>241162.77</v>
      </c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1450</v>
      </c>
      <c r="D4853" s="21">
        <f t="shared" si="100"/>
        <v>1293845.9300000002</v>
      </c>
      <c r="E4853" s="24">
        <f t="shared" si="101"/>
        <v>744690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>
        <v>496.13</v>
      </c>
      <c r="K4853" s="32">
        <v>6700.93</v>
      </c>
      <c r="L4853" s="113">
        <v>0</v>
      </c>
      <c r="M4853" s="113">
        <v>0</v>
      </c>
      <c r="N4853" s="31">
        <v>0</v>
      </c>
      <c r="O4853" s="32">
        <v>0</v>
      </c>
      <c r="P4853" s="105">
        <v>576349.80000000005</v>
      </c>
      <c r="Q4853" s="105">
        <v>0</v>
      </c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1451</v>
      </c>
      <c r="D4854" s="21">
        <f t="shared" si="100"/>
        <v>1181369.99</v>
      </c>
      <c r="E4854" s="24">
        <f t="shared" si="101"/>
        <v>586148.72</v>
      </c>
      <c r="F4854" s="104">
        <v>0</v>
      </c>
      <c r="G4854" s="104">
        <v>250</v>
      </c>
      <c r="H4854" s="113">
        <v>0</v>
      </c>
      <c r="I4854" s="113">
        <v>0</v>
      </c>
      <c r="J4854" s="31">
        <v>1180630.28</v>
      </c>
      <c r="K4854" s="32">
        <v>0</v>
      </c>
      <c r="L4854" s="113">
        <v>0</v>
      </c>
      <c r="M4854" s="113">
        <v>0</v>
      </c>
      <c r="N4854" s="31">
        <v>0</v>
      </c>
      <c r="O4854" s="32">
        <v>0</v>
      </c>
      <c r="P4854" s="113">
        <v>739.71</v>
      </c>
      <c r="Q4854" s="113">
        <v>585898.72</v>
      </c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1663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1452</v>
      </c>
      <c r="D4858" s="21">
        <f t="shared" si="100"/>
        <v>2080021</v>
      </c>
      <c r="E4858" s="24">
        <f t="shared" si="101"/>
        <v>614745</v>
      </c>
      <c r="F4858" s="104">
        <v>0</v>
      </c>
      <c r="G4858" s="104">
        <v>6000</v>
      </c>
      <c r="H4858" s="113">
        <v>338860</v>
      </c>
      <c r="I4858" s="113">
        <v>19160</v>
      </c>
      <c r="J4858" s="31">
        <v>687800</v>
      </c>
      <c r="K4858" s="32">
        <v>146550</v>
      </c>
      <c r="L4858" s="113">
        <v>405426</v>
      </c>
      <c r="M4858" s="113">
        <v>371500</v>
      </c>
      <c r="N4858" s="31">
        <v>312900</v>
      </c>
      <c r="O4858" s="32">
        <v>0</v>
      </c>
      <c r="P4858" s="113">
        <v>335035</v>
      </c>
      <c r="Q4858" s="113">
        <v>71535</v>
      </c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1453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1454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1455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1456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1457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1458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1459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1460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1461</v>
      </c>
      <c r="C4867" s="112" t="s">
        <v>1462</v>
      </c>
      <c r="D4867" s="21">
        <f t="shared" si="100"/>
        <v>11450</v>
      </c>
      <c r="E4867" s="24">
        <f t="shared" si="101"/>
        <v>1500</v>
      </c>
      <c r="F4867" s="104">
        <v>0</v>
      </c>
      <c r="G4867" s="104">
        <v>700</v>
      </c>
      <c r="H4867" s="113">
        <v>500</v>
      </c>
      <c r="I4867" s="113">
        <v>0</v>
      </c>
      <c r="J4867" s="31">
        <v>0</v>
      </c>
      <c r="K4867" s="32">
        <v>500</v>
      </c>
      <c r="L4867" s="113">
        <v>300</v>
      </c>
      <c r="M4867" s="113">
        <v>0</v>
      </c>
      <c r="N4867" s="31">
        <v>9150</v>
      </c>
      <c r="O4867" s="32">
        <v>300</v>
      </c>
      <c r="P4867" s="113">
        <v>1500</v>
      </c>
      <c r="Q4867" s="113">
        <v>0</v>
      </c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1463</v>
      </c>
      <c r="C4868" s="112" t="s">
        <v>67</v>
      </c>
      <c r="D4868" s="21">
        <f t="shared" si="100"/>
        <v>4045261</v>
      </c>
      <c r="E4868" s="24">
        <f t="shared" si="101"/>
        <v>4045261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>
        <v>730638</v>
      </c>
      <c r="K4868" s="32">
        <v>730638</v>
      </c>
      <c r="L4868" s="113">
        <v>912370</v>
      </c>
      <c r="M4868" s="113">
        <v>912370</v>
      </c>
      <c r="N4868" s="31">
        <v>525246</v>
      </c>
      <c r="O4868" s="32">
        <v>525246</v>
      </c>
      <c r="P4868" s="113">
        <v>544519</v>
      </c>
      <c r="Q4868" s="113">
        <v>544519</v>
      </c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1464</v>
      </c>
      <c r="C4869" s="112" t="s">
        <v>1465</v>
      </c>
      <c r="D4869" s="21">
        <f t="shared" si="100"/>
        <v>2394677.15</v>
      </c>
      <c r="E4869" s="24">
        <f t="shared" si="101"/>
        <v>2315933.15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>
        <v>414854.15</v>
      </c>
      <c r="K4869" s="32">
        <v>639738.15</v>
      </c>
      <c r="L4869" s="113">
        <v>224757</v>
      </c>
      <c r="M4869" s="113">
        <v>307472</v>
      </c>
      <c r="N4869" s="31">
        <v>352223</v>
      </c>
      <c r="O4869" s="32">
        <v>485859</v>
      </c>
      <c r="P4869" s="113">
        <v>474683</v>
      </c>
      <c r="Q4869" s="113">
        <v>221041</v>
      </c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1466</v>
      </c>
      <c r="C4870" s="112" t="s">
        <v>1467</v>
      </c>
      <c r="D4870" s="21">
        <f t="shared" si="100"/>
        <v>87373</v>
      </c>
      <c r="E4870" s="24">
        <f t="shared" si="101"/>
        <v>72939</v>
      </c>
      <c r="F4870" s="104">
        <v>12347</v>
      </c>
      <c r="G4870" s="104">
        <v>320</v>
      </c>
      <c r="H4870" s="113">
        <v>14928</v>
      </c>
      <c r="I4870" s="113">
        <v>7866</v>
      </c>
      <c r="J4870" s="31">
        <v>11050</v>
      </c>
      <c r="K4870" s="32">
        <v>34294</v>
      </c>
      <c r="L4870" s="113">
        <v>6226</v>
      </c>
      <c r="M4870" s="113">
        <v>2835</v>
      </c>
      <c r="N4870" s="31">
        <v>23484</v>
      </c>
      <c r="O4870" s="32">
        <v>0</v>
      </c>
      <c r="P4870" s="113">
        <v>19338</v>
      </c>
      <c r="Q4870" s="113">
        <v>27624</v>
      </c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1468</v>
      </c>
      <c r="C4871" s="112" t="s">
        <v>1469</v>
      </c>
      <c r="D4871" s="21">
        <f t="shared" si="100"/>
        <v>4195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>
        <v>4195</v>
      </c>
      <c r="Q4871" s="113">
        <v>0</v>
      </c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1470</v>
      </c>
      <c r="C4872" s="112" t="s">
        <v>68</v>
      </c>
      <c r="D4872" s="21">
        <f t="shared" si="100"/>
        <v>260048</v>
      </c>
      <c r="E4872" s="24">
        <f t="shared" si="101"/>
        <v>260048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>
        <v>74757</v>
      </c>
      <c r="K4872" s="32">
        <v>74757</v>
      </c>
      <c r="L4872" s="113">
        <v>41537</v>
      </c>
      <c r="M4872" s="113">
        <v>41537</v>
      </c>
      <c r="N4872" s="31">
        <v>33722</v>
      </c>
      <c r="O4872" s="32">
        <v>33722</v>
      </c>
      <c r="P4872" s="113">
        <v>39832</v>
      </c>
      <c r="Q4872" s="113">
        <v>39832</v>
      </c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1471</v>
      </c>
      <c r="C4873" s="112" t="s">
        <v>1472</v>
      </c>
      <c r="D4873" s="21">
        <f t="shared" si="100"/>
        <v>116872</v>
      </c>
      <c r="E4873" s="24">
        <f t="shared" si="101"/>
        <v>80878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>
        <v>26406</v>
      </c>
      <c r="K4873" s="32">
        <v>3983.7</v>
      </c>
      <c r="L4873" s="113">
        <v>15441</v>
      </c>
      <c r="M4873" s="113">
        <v>38128</v>
      </c>
      <c r="N4873" s="31">
        <v>8071</v>
      </c>
      <c r="O4873" s="32">
        <v>18581</v>
      </c>
      <c r="P4873" s="113">
        <v>30454</v>
      </c>
      <c r="Q4873" s="113">
        <v>19631</v>
      </c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1473</v>
      </c>
      <c r="C4874" s="112" t="s">
        <v>1474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1475</v>
      </c>
      <c r="C4875" s="112" t="s">
        <v>1476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1477</v>
      </c>
      <c r="C4876" s="112" t="s">
        <v>1478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1479</v>
      </c>
      <c r="C4877" s="112" t="s">
        <v>1480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1481</v>
      </c>
      <c r="C4878" s="112" t="s">
        <v>1482</v>
      </c>
      <c r="D4878" s="21">
        <f t="shared" si="100"/>
        <v>144645.98000000001</v>
      </c>
      <c r="E4878" s="24">
        <f t="shared" si="101"/>
        <v>33709.490000000005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>
        <v>27800.79</v>
      </c>
      <c r="K4878" s="107">
        <v>18209.490000000002</v>
      </c>
      <c r="L4878" s="105">
        <v>29662.9</v>
      </c>
      <c r="M4878" s="105">
        <v>0</v>
      </c>
      <c r="N4878" s="106">
        <v>19273.8</v>
      </c>
      <c r="O4878" s="107">
        <v>15500</v>
      </c>
      <c r="P4878" s="105">
        <v>22918.99</v>
      </c>
      <c r="Q4878" s="105">
        <v>0</v>
      </c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1483</v>
      </c>
      <c r="C4879" s="112" t="s">
        <v>1484</v>
      </c>
      <c r="D4879" s="21">
        <f t="shared" si="100"/>
        <v>72064.55</v>
      </c>
      <c r="E4879" s="24">
        <f t="shared" si="101"/>
        <v>0</v>
      </c>
      <c r="F4879" s="104">
        <v>12016.9</v>
      </c>
      <c r="G4879" s="104">
        <v>0</v>
      </c>
      <c r="H4879" s="105">
        <v>5642.75</v>
      </c>
      <c r="I4879" s="105">
        <v>0</v>
      </c>
      <c r="J4879" s="106">
        <v>2162</v>
      </c>
      <c r="K4879" s="107">
        <v>0</v>
      </c>
      <c r="L4879" s="105">
        <v>20699.2</v>
      </c>
      <c r="M4879" s="105">
        <v>0</v>
      </c>
      <c r="N4879" s="106">
        <v>7465.1</v>
      </c>
      <c r="O4879" s="107">
        <v>0</v>
      </c>
      <c r="P4879" s="105">
        <v>24078.6</v>
      </c>
      <c r="Q4879" s="105">
        <v>0</v>
      </c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1485</v>
      </c>
      <c r="C4880" s="112" t="s">
        <v>1486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1487</v>
      </c>
      <c r="C4881" s="112" t="s">
        <v>1488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1489</v>
      </c>
      <c r="C4882" s="112" t="s">
        <v>1490</v>
      </c>
      <c r="D4882" s="21">
        <f t="shared" si="100"/>
        <v>21443</v>
      </c>
      <c r="E4882" s="24">
        <f t="shared" si="101"/>
        <v>25046</v>
      </c>
      <c r="F4882" s="104">
        <v>5160</v>
      </c>
      <c r="G4882" s="104">
        <v>9069</v>
      </c>
      <c r="H4882" s="113">
        <v>2703</v>
      </c>
      <c r="I4882" s="113">
        <v>0</v>
      </c>
      <c r="J4882" s="31">
        <v>3585</v>
      </c>
      <c r="K4882" s="32">
        <v>6105</v>
      </c>
      <c r="L4882" s="113">
        <v>3239</v>
      </c>
      <c r="M4882" s="113">
        <v>3743</v>
      </c>
      <c r="N4882" s="31">
        <v>2906</v>
      </c>
      <c r="O4882" s="32">
        <v>3755</v>
      </c>
      <c r="P4882" s="105">
        <v>3850</v>
      </c>
      <c r="Q4882" s="105">
        <v>2374</v>
      </c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1491</v>
      </c>
      <c r="C4883" s="112" t="s">
        <v>70</v>
      </c>
      <c r="D4883" s="21">
        <f t="shared" si="100"/>
        <v>5535.5</v>
      </c>
      <c r="E4883" s="24">
        <f t="shared" si="101"/>
        <v>26605.01</v>
      </c>
      <c r="F4883" s="104">
        <v>2043.5</v>
      </c>
      <c r="G4883" s="104">
        <v>6336.8</v>
      </c>
      <c r="H4883" s="105">
        <v>0</v>
      </c>
      <c r="I4883" s="105">
        <v>0</v>
      </c>
      <c r="J4883" s="106">
        <v>1977.5</v>
      </c>
      <c r="K4883" s="107">
        <v>16836.21</v>
      </c>
      <c r="L4883" s="105">
        <v>1514.5</v>
      </c>
      <c r="M4883" s="105">
        <v>0</v>
      </c>
      <c r="N4883" s="106">
        <v>0</v>
      </c>
      <c r="O4883" s="107">
        <v>1917.5</v>
      </c>
      <c r="P4883" s="113">
        <v>0</v>
      </c>
      <c r="Q4883" s="113">
        <v>1514.5</v>
      </c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1492</v>
      </c>
      <c r="C4884" s="112" t="s">
        <v>1493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1494</v>
      </c>
      <c r="C4885" s="112" t="s">
        <v>1495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1496</v>
      </c>
      <c r="C4886" s="112" t="s">
        <v>71</v>
      </c>
      <c r="D4886" s="21">
        <f t="shared" si="100"/>
        <v>637701.05000000005</v>
      </c>
      <c r="E4886" s="24">
        <f t="shared" si="101"/>
        <v>644814.96000000008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>
        <v>130054.8</v>
      </c>
      <c r="K4886" s="107">
        <v>164726.45000000001</v>
      </c>
      <c r="L4886" s="105">
        <v>128362.99</v>
      </c>
      <c r="M4886" s="105">
        <v>33251.64</v>
      </c>
      <c r="N4886" s="106">
        <v>74704.7</v>
      </c>
      <c r="O4886" s="107">
        <v>208061.84</v>
      </c>
      <c r="P4886" s="105">
        <v>96446.92</v>
      </c>
      <c r="Q4886" s="105">
        <v>92949.8</v>
      </c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1497</v>
      </c>
      <c r="C4887" s="112" t="s">
        <v>1498</v>
      </c>
      <c r="D4887" s="21">
        <f t="shared" si="100"/>
        <v>235997.41999999998</v>
      </c>
      <c r="E4887" s="24">
        <f t="shared" si="101"/>
        <v>200141.1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>
        <v>50026.58</v>
      </c>
      <c r="K4887" s="107">
        <v>67115.58</v>
      </c>
      <c r="L4887" s="105">
        <v>29707.8</v>
      </c>
      <c r="M4887" s="105">
        <v>43600.74</v>
      </c>
      <c r="N4887" s="106">
        <v>26833.8</v>
      </c>
      <c r="O4887" s="107">
        <v>41075.120000000003</v>
      </c>
      <c r="P4887" s="105">
        <v>22327</v>
      </c>
      <c r="Q4887" s="105">
        <v>8170.88</v>
      </c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1499</v>
      </c>
      <c r="C4888" s="112" t="s">
        <v>1500</v>
      </c>
      <c r="D4888" s="21">
        <f t="shared" si="100"/>
        <v>0</v>
      </c>
      <c r="E4888" s="24">
        <f t="shared" si="101"/>
        <v>11900</v>
      </c>
      <c r="F4888" s="104">
        <v>0</v>
      </c>
      <c r="G4888" s="104">
        <v>0</v>
      </c>
      <c r="H4888" s="105">
        <v>0</v>
      </c>
      <c r="I4888" s="105">
        <v>0</v>
      </c>
      <c r="J4888" s="106">
        <v>0</v>
      </c>
      <c r="K4888" s="107">
        <v>11900</v>
      </c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1501</v>
      </c>
      <c r="C4889" s="112" t="s">
        <v>1502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1503</v>
      </c>
      <c r="C4890" s="112" t="s">
        <v>1504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1505</v>
      </c>
      <c r="C4891" s="112" t="s">
        <v>1506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1507</v>
      </c>
      <c r="C4892" s="112" t="s">
        <v>1664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1508</v>
      </c>
      <c r="C4893" s="112" t="s">
        <v>1509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1510</v>
      </c>
      <c r="C4894" s="112" t="s">
        <v>1511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1512</v>
      </c>
      <c r="C4895" s="112" t="s">
        <v>1513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1514</v>
      </c>
      <c r="C4896" s="112" t="s">
        <v>1515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1516</v>
      </c>
      <c r="C4897" s="112" t="s">
        <v>1517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1518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1519</v>
      </c>
      <c r="C4899" s="112" t="s">
        <v>1520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1521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1522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1523</v>
      </c>
      <c r="C4902" s="112" t="s">
        <v>1524</v>
      </c>
      <c r="D4902" s="21">
        <f t="shared" si="102"/>
        <v>3561</v>
      </c>
      <c r="E4902" s="24">
        <f t="shared" si="103"/>
        <v>185</v>
      </c>
      <c r="F4902" s="104">
        <v>450</v>
      </c>
      <c r="G4902" s="104">
        <v>0</v>
      </c>
      <c r="H4902" s="105">
        <v>0</v>
      </c>
      <c r="I4902" s="105">
        <v>0</v>
      </c>
      <c r="J4902" s="106">
        <v>140</v>
      </c>
      <c r="K4902" s="107">
        <v>0</v>
      </c>
      <c r="L4902" s="105">
        <v>2525</v>
      </c>
      <c r="M4902" s="105">
        <v>185</v>
      </c>
      <c r="N4902" s="106">
        <v>70</v>
      </c>
      <c r="O4902" s="107">
        <v>0</v>
      </c>
      <c r="P4902" s="113">
        <v>376</v>
      </c>
      <c r="Q4902" s="113">
        <v>0</v>
      </c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1525</v>
      </c>
      <c r="C4903" s="112" t="s">
        <v>1526</v>
      </c>
      <c r="D4903" s="21">
        <f t="shared" si="102"/>
        <v>20076</v>
      </c>
      <c r="E4903" s="24">
        <f t="shared" si="103"/>
        <v>0</v>
      </c>
      <c r="F4903" s="104">
        <v>0</v>
      </c>
      <c r="G4903" s="104">
        <v>0</v>
      </c>
      <c r="H4903" s="113">
        <v>2882</v>
      </c>
      <c r="I4903" s="113">
        <v>0</v>
      </c>
      <c r="J4903" s="31">
        <v>5933</v>
      </c>
      <c r="K4903" s="32">
        <v>0</v>
      </c>
      <c r="L4903" s="113">
        <v>5677</v>
      </c>
      <c r="M4903" s="113">
        <v>0</v>
      </c>
      <c r="N4903" s="31">
        <v>3516</v>
      </c>
      <c r="O4903" s="32">
        <v>0</v>
      </c>
      <c r="P4903" s="105">
        <v>2068</v>
      </c>
      <c r="Q4903" s="105">
        <v>0</v>
      </c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1527</v>
      </c>
      <c r="C4904" s="112" t="s">
        <v>1528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1529</v>
      </c>
      <c r="C4905" s="112" t="s">
        <v>1530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1531</v>
      </c>
      <c r="C4906" s="112" t="s">
        <v>1532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1533</v>
      </c>
      <c r="C4907" s="112" t="s">
        <v>1534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1535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1536</v>
      </c>
      <c r="C4909" s="112" t="s">
        <v>1537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1538</v>
      </c>
      <c r="C4910" s="112" t="s">
        <v>1539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1540</v>
      </c>
      <c r="C4911" s="112" t="s">
        <v>1541</v>
      </c>
      <c r="D4911" s="21">
        <f t="shared" si="102"/>
        <v>69316</v>
      </c>
      <c r="E4911" s="24">
        <f t="shared" si="103"/>
        <v>35766</v>
      </c>
      <c r="F4911" s="104">
        <v>14123</v>
      </c>
      <c r="G4911" s="104">
        <v>6566</v>
      </c>
      <c r="H4911" s="113">
        <v>16253</v>
      </c>
      <c r="I4911" s="113">
        <v>6896</v>
      </c>
      <c r="J4911" s="31">
        <v>11354</v>
      </c>
      <c r="K4911" s="32">
        <v>13865</v>
      </c>
      <c r="L4911" s="113">
        <v>6847</v>
      </c>
      <c r="M4911" s="113">
        <v>3377</v>
      </c>
      <c r="N4911" s="31">
        <v>11995</v>
      </c>
      <c r="O4911" s="32">
        <v>350</v>
      </c>
      <c r="P4911" s="113">
        <v>8744</v>
      </c>
      <c r="Q4911" s="113">
        <v>4712</v>
      </c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1542</v>
      </c>
      <c r="C4912" s="112" t="s">
        <v>1543</v>
      </c>
      <c r="D4912" s="21">
        <f t="shared" si="102"/>
        <v>46855</v>
      </c>
      <c r="E4912" s="24">
        <f t="shared" si="103"/>
        <v>43859</v>
      </c>
      <c r="F4912" s="104">
        <v>0</v>
      </c>
      <c r="G4912" s="104">
        <v>5310</v>
      </c>
      <c r="H4912" s="113">
        <v>9396</v>
      </c>
      <c r="I4912" s="113">
        <v>7183</v>
      </c>
      <c r="J4912" s="31">
        <v>10676</v>
      </c>
      <c r="K4912" s="32">
        <v>14386</v>
      </c>
      <c r="L4912" s="113">
        <v>7760</v>
      </c>
      <c r="M4912" s="113">
        <v>0</v>
      </c>
      <c r="N4912" s="31">
        <v>5416</v>
      </c>
      <c r="O4912" s="32">
        <v>13105</v>
      </c>
      <c r="P4912" s="113">
        <v>13607</v>
      </c>
      <c r="Q4912" s="113">
        <v>3875</v>
      </c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1544</v>
      </c>
      <c r="C4913" s="112" t="s">
        <v>1545</v>
      </c>
      <c r="D4913" s="21">
        <f t="shared" si="102"/>
        <v>163137</v>
      </c>
      <c r="E4913" s="24">
        <f t="shared" si="103"/>
        <v>123065</v>
      </c>
      <c r="F4913" s="104">
        <v>30882</v>
      </c>
      <c r="G4913" s="104">
        <v>0</v>
      </c>
      <c r="H4913" s="113">
        <v>22146</v>
      </c>
      <c r="I4913" s="113">
        <v>382</v>
      </c>
      <c r="J4913" s="31">
        <v>30992</v>
      </c>
      <c r="K4913" s="32">
        <v>300</v>
      </c>
      <c r="L4913" s="113">
        <v>27154</v>
      </c>
      <c r="M4913" s="113">
        <v>63904</v>
      </c>
      <c r="N4913" s="31">
        <v>22925</v>
      </c>
      <c r="O4913" s="32">
        <v>30567</v>
      </c>
      <c r="P4913" s="113">
        <v>29038</v>
      </c>
      <c r="Q4913" s="113">
        <v>27912</v>
      </c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1546</v>
      </c>
      <c r="C4914" s="112" t="s">
        <v>1547</v>
      </c>
      <c r="D4914" s="21">
        <f t="shared" si="102"/>
        <v>142399</v>
      </c>
      <c r="E4914" s="24">
        <f t="shared" si="103"/>
        <v>56007.95</v>
      </c>
      <c r="F4914" s="104">
        <v>2628</v>
      </c>
      <c r="G4914" s="104">
        <v>0</v>
      </c>
      <c r="H4914" s="113">
        <v>9446</v>
      </c>
      <c r="I4914" s="113">
        <v>0</v>
      </c>
      <c r="J4914" s="31">
        <v>40794</v>
      </c>
      <c r="K4914" s="32">
        <v>885.2</v>
      </c>
      <c r="L4914" s="113">
        <v>1895</v>
      </c>
      <c r="M4914" s="113">
        <v>12946.74</v>
      </c>
      <c r="N4914" s="31">
        <v>47468</v>
      </c>
      <c r="O4914" s="32">
        <v>39036.06</v>
      </c>
      <c r="P4914" s="113">
        <v>40168</v>
      </c>
      <c r="Q4914" s="113">
        <v>3139.95</v>
      </c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1548</v>
      </c>
      <c r="C4915" s="112" t="s">
        <v>1549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1550</v>
      </c>
      <c r="C4916" s="112" t="s">
        <v>1551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1552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1553</v>
      </c>
      <c r="D4918" s="21">
        <f t="shared" si="102"/>
        <v>0</v>
      </c>
      <c r="E4918" s="24">
        <f t="shared" si="103"/>
        <v>6003037.5499999998</v>
      </c>
      <c r="F4918" s="104">
        <v>0</v>
      </c>
      <c r="G4918" s="104">
        <v>3037.55</v>
      </c>
      <c r="H4918" s="113">
        <v>0</v>
      </c>
      <c r="I4918" s="113">
        <v>0</v>
      </c>
      <c r="J4918" s="31">
        <v>0</v>
      </c>
      <c r="K4918" s="32">
        <v>6000000</v>
      </c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1554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1555</v>
      </c>
      <c r="D4921" s="21">
        <f t="shared" si="102"/>
        <v>49203.5</v>
      </c>
      <c r="E4921" s="24">
        <f t="shared" si="103"/>
        <v>36142.640000000007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>
        <v>1941.29</v>
      </c>
      <c r="K4921" s="32">
        <v>518.24</v>
      </c>
      <c r="L4921" s="113">
        <v>20101.13</v>
      </c>
      <c r="M4921" s="113">
        <v>11818.95</v>
      </c>
      <c r="N4921" s="31">
        <v>823.15</v>
      </c>
      <c r="O4921" s="32">
        <v>21880.31</v>
      </c>
      <c r="P4921" s="113">
        <v>14454.18</v>
      </c>
      <c r="Q4921" s="113">
        <v>823.15</v>
      </c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1556</v>
      </c>
      <c r="D4922" s="21">
        <f t="shared" si="102"/>
        <v>2896275.4</v>
      </c>
      <c r="E4922" s="24">
        <f t="shared" si="103"/>
        <v>2031795</v>
      </c>
      <c r="F4922" s="104">
        <v>0</v>
      </c>
      <c r="G4922" s="104">
        <v>0</v>
      </c>
      <c r="H4922" s="113">
        <v>2892495.4</v>
      </c>
      <c r="I4922" s="113">
        <v>0</v>
      </c>
      <c r="J4922" s="31">
        <v>0</v>
      </c>
      <c r="K4922" s="32">
        <v>547460.25</v>
      </c>
      <c r="L4922" s="113">
        <v>1280</v>
      </c>
      <c r="M4922" s="113">
        <v>30</v>
      </c>
      <c r="N4922" s="31">
        <v>2500</v>
      </c>
      <c r="O4922" s="32">
        <v>1250</v>
      </c>
      <c r="P4922" s="113">
        <v>0</v>
      </c>
      <c r="Q4922" s="113">
        <v>1483054.75</v>
      </c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1557</v>
      </c>
      <c r="D4923" s="21">
        <f t="shared" si="102"/>
        <v>812178.75</v>
      </c>
      <c r="E4923" s="24">
        <f t="shared" si="103"/>
        <v>812178.75</v>
      </c>
      <c r="F4923" s="104"/>
      <c r="G4923" s="104"/>
      <c r="H4923" s="113">
        <v>219822.54</v>
      </c>
      <c r="I4923" s="113">
        <v>219822.54</v>
      </c>
      <c r="J4923" s="31">
        <v>231389.43</v>
      </c>
      <c r="K4923" s="32">
        <v>231389.43</v>
      </c>
      <c r="L4923" s="113">
        <v>93016.05</v>
      </c>
      <c r="M4923" s="113">
        <v>93016.05</v>
      </c>
      <c r="N4923" s="31">
        <v>195924.89</v>
      </c>
      <c r="O4923" s="32">
        <v>195924.89</v>
      </c>
      <c r="P4923" s="113">
        <v>72025.84</v>
      </c>
      <c r="Q4923" s="113">
        <v>72025.84</v>
      </c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1558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1559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1560</v>
      </c>
      <c r="C4926" s="112" t="s">
        <v>1561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1562</v>
      </c>
      <c r="D4927" s="21">
        <f t="shared" si="102"/>
        <v>191945.60000000001</v>
      </c>
      <c r="E4927" s="24">
        <f t="shared" si="103"/>
        <v>195152.8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>
        <v>31243.599999999999</v>
      </c>
      <c r="K4927" s="32">
        <v>31376.6</v>
      </c>
      <c r="L4927" s="113">
        <v>31376.6</v>
      </c>
      <c r="M4927" s="113">
        <v>33599.599999999999</v>
      </c>
      <c r="N4927" s="31">
        <v>33599.599999999999</v>
      </c>
      <c r="O4927" s="32">
        <v>33666.1</v>
      </c>
      <c r="P4927" s="113">
        <v>33666.1</v>
      </c>
      <c r="Q4927" s="113">
        <v>34023.300000000003</v>
      </c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1563</v>
      </c>
      <c r="D4928" s="21">
        <f t="shared" si="102"/>
        <v>225036.94999999998</v>
      </c>
      <c r="E4928" s="24">
        <f t="shared" si="103"/>
        <v>244109.15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>
        <v>33246.199999999997</v>
      </c>
      <c r="K4928" s="32">
        <v>38882.550000000003</v>
      </c>
      <c r="L4928" s="113">
        <v>38882.550000000003</v>
      </c>
      <c r="M4928" s="113">
        <v>44275.7</v>
      </c>
      <c r="N4928" s="31">
        <v>44275.7</v>
      </c>
      <c r="O4928" s="32">
        <v>47615.9</v>
      </c>
      <c r="P4928" s="113">
        <v>47615.9</v>
      </c>
      <c r="Q4928" s="113">
        <v>49580.5</v>
      </c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1699</v>
      </c>
      <c r="C4929" s="112" t="s">
        <v>1564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1700</v>
      </c>
      <c r="C4930" s="112" t="s">
        <v>1665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1565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02"/>
        <v>1065319.18</v>
      </c>
      <c r="E4940" s="24">
        <f t="shared" si="103"/>
        <v>1144865.48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>
        <v>65220.480000000003</v>
      </c>
      <c r="K4940" s="107">
        <v>152861.99</v>
      </c>
      <c r="L4940" s="105">
        <v>253520.52</v>
      </c>
      <c r="M4940" s="105">
        <v>270586.92</v>
      </c>
      <c r="N4940" s="106">
        <v>143086.48000000001</v>
      </c>
      <c r="O4940" s="107">
        <v>209940.81</v>
      </c>
      <c r="P4940" s="105">
        <v>99293.18</v>
      </c>
      <c r="Q4940" s="105">
        <v>178797.7</v>
      </c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02"/>
        <v>893385.5</v>
      </c>
      <c r="E4942" s="24">
        <f t="shared" si="103"/>
        <v>774074.07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>
        <v>109810</v>
      </c>
      <c r="K4942" s="107">
        <v>68130.350000000006</v>
      </c>
      <c r="L4942" s="105">
        <v>212670</v>
      </c>
      <c r="M4942" s="105">
        <v>188999.71</v>
      </c>
      <c r="N4942" s="106">
        <v>60230</v>
      </c>
      <c r="O4942" s="107">
        <v>91565.95</v>
      </c>
      <c r="P4942" s="105">
        <v>220335.5</v>
      </c>
      <c r="Q4942" s="105">
        <v>149178.66</v>
      </c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02"/>
        <v>782218</v>
      </c>
      <c r="E4943" s="24">
        <f t="shared" si="103"/>
        <v>763447</v>
      </c>
      <c r="F4943" s="104">
        <v>0</v>
      </c>
      <c r="G4943" s="104">
        <v>8799</v>
      </c>
      <c r="H4943" s="105">
        <v>242638</v>
      </c>
      <c r="I4943" s="105">
        <v>207718</v>
      </c>
      <c r="J4943" s="106">
        <v>119922</v>
      </c>
      <c r="K4943" s="107">
        <v>116520</v>
      </c>
      <c r="L4943" s="105">
        <v>236564</v>
      </c>
      <c r="M4943" s="105">
        <v>243134</v>
      </c>
      <c r="N4943" s="106">
        <v>47210</v>
      </c>
      <c r="O4943" s="107">
        <v>55872</v>
      </c>
      <c r="P4943" s="105">
        <v>135884</v>
      </c>
      <c r="Q4943" s="105">
        <v>131404</v>
      </c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02"/>
        <v>152775</v>
      </c>
      <c r="E4945" s="24">
        <f t="shared" si="103"/>
        <v>139777.98000000001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>
        <v>66786</v>
      </c>
      <c r="K4945" s="107">
        <v>51345.15</v>
      </c>
      <c r="L4945" s="105">
        <v>24315</v>
      </c>
      <c r="M4945" s="105">
        <v>25453.25</v>
      </c>
      <c r="N4945" s="106">
        <v>29255</v>
      </c>
      <c r="O4945" s="107">
        <v>25783.5</v>
      </c>
      <c r="P4945" s="105">
        <v>13104</v>
      </c>
      <c r="Q4945" s="105">
        <v>15487.75</v>
      </c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02"/>
        <v>12090</v>
      </c>
      <c r="E4946" s="24">
        <f t="shared" si="103"/>
        <v>12090</v>
      </c>
      <c r="F4946" s="104">
        <v>1730</v>
      </c>
      <c r="G4946" s="104">
        <v>1730</v>
      </c>
      <c r="H4946" s="105"/>
      <c r="I4946" s="105"/>
      <c r="J4946" s="106">
        <v>6760</v>
      </c>
      <c r="K4946" s="107">
        <v>6760</v>
      </c>
      <c r="L4946" s="105"/>
      <c r="M4946" s="105"/>
      <c r="N4946" s="106">
        <v>2000</v>
      </c>
      <c r="O4946" s="107">
        <v>2000</v>
      </c>
      <c r="P4946" s="105">
        <v>1600</v>
      </c>
      <c r="Q4946" s="105">
        <v>1600</v>
      </c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02"/>
        <v>92506</v>
      </c>
      <c r="E4948" s="24">
        <f t="shared" si="103"/>
        <v>92506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>
        <v>8841</v>
      </c>
      <c r="K4948" s="107">
        <v>8841</v>
      </c>
      <c r="L4948" s="105">
        <v>14324</v>
      </c>
      <c r="M4948" s="105">
        <v>14324</v>
      </c>
      <c r="N4948" s="106">
        <v>310</v>
      </c>
      <c r="O4948" s="107">
        <v>310</v>
      </c>
      <c r="P4948" s="105">
        <v>7628</v>
      </c>
      <c r="Q4948" s="105">
        <v>7628</v>
      </c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02"/>
        <v>104040</v>
      </c>
      <c r="E4950" s="24">
        <f t="shared" si="103"/>
        <v>104040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>
        <v>19780</v>
      </c>
      <c r="K4950" s="107">
        <v>19780</v>
      </c>
      <c r="L4950" s="105">
        <v>17790</v>
      </c>
      <c r="M4950" s="105">
        <v>17790</v>
      </c>
      <c r="N4950" s="106">
        <v>14010</v>
      </c>
      <c r="O4950" s="107">
        <v>14010</v>
      </c>
      <c r="P4950" s="105">
        <v>17750</v>
      </c>
      <c r="Q4950" s="105">
        <v>17750</v>
      </c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02"/>
        <v>14279</v>
      </c>
      <c r="E4951" s="24">
        <f t="shared" si="103"/>
        <v>14279</v>
      </c>
      <c r="F4951" s="104">
        <v>1129</v>
      </c>
      <c r="G4951" s="104">
        <v>1129</v>
      </c>
      <c r="H4951" s="105">
        <v>5000</v>
      </c>
      <c r="I4951" s="105">
        <v>5000</v>
      </c>
      <c r="J4951" s="106">
        <v>200</v>
      </c>
      <c r="K4951" s="107">
        <v>200</v>
      </c>
      <c r="L4951" s="105">
        <v>320</v>
      </c>
      <c r="M4951" s="105">
        <v>320</v>
      </c>
      <c r="N4951" s="106">
        <v>7120</v>
      </c>
      <c r="O4951" s="107">
        <v>7120</v>
      </c>
      <c r="P4951" s="105">
        <v>510</v>
      </c>
      <c r="Q4951" s="105">
        <v>510</v>
      </c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02"/>
        <v>180</v>
      </c>
      <c r="E4952" s="24">
        <f t="shared" si="103"/>
        <v>180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02"/>
        <v>11192.8</v>
      </c>
      <c r="E4953" s="24">
        <f t="shared" si="103"/>
        <v>11192.8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>
        <v>8924.4</v>
      </c>
      <c r="O4953" s="107">
        <v>8924.4</v>
      </c>
      <c r="P4953" s="105">
        <v>2247</v>
      </c>
      <c r="Q4953" s="105">
        <v>2247</v>
      </c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02"/>
        <v>209727.5</v>
      </c>
      <c r="E4954" s="24">
        <f t="shared" si="103"/>
        <v>209727.5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>
        <v>75372</v>
      </c>
      <c r="K4954" s="107">
        <v>75372</v>
      </c>
      <c r="L4954" s="105">
        <v>5572</v>
      </c>
      <c r="M4954" s="105">
        <v>5572</v>
      </c>
      <c r="N4954" s="106">
        <v>16360</v>
      </c>
      <c r="O4954" s="107">
        <v>16360</v>
      </c>
      <c r="P4954" s="105">
        <v>11214</v>
      </c>
      <c r="Q4954" s="105">
        <v>11214</v>
      </c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02"/>
        <v>29983</v>
      </c>
      <c r="E4955" s="24">
        <f t="shared" si="103"/>
        <v>29983</v>
      </c>
      <c r="F4955" s="104">
        <v>621</v>
      </c>
      <c r="G4955" s="104">
        <v>621</v>
      </c>
      <c r="H4955" s="105"/>
      <c r="I4955" s="105"/>
      <c r="J4955" s="106">
        <v>6251</v>
      </c>
      <c r="K4955" s="107">
        <v>6251</v>
      </c>
      <c r="L4955" s="105">
        <v>14950</v>
      </c>
      <c r="M4955" s="105">
        <v>14950</v>
      </c>
      <c r="N4955" s="106">
        <v>4853</v>
      </c>
      <c r="O4955" s="107">
        <v>4853</v>
      </c>
      <c r="P4955" s="105">
        <v>3308</v>
      </c>
      <c r="Q4955" s="105">
        <v>3308</v>
      </c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02"/>
        <v>2440</v>
      </c>
      <c r="E4956" s="24">
        <f t="shared" si="103"/>
        <v>2440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02"/>
        <v>8150000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8150000</v>
      </c>
      <c r="Q4964" s="113">
        <v>0</v>
      </c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68304</v>
      </c>
      <c r="F4966" s="104">
        <v>0</v>
      </c>
      <c r="G4966" s="104">
        <v>6856.21</v>
      </c>
      <c r="H4966" s="105">
        <v>0</v>
      </c>
      <c r="I4966" s="105">
        <v>6856.21</v>
      </c>
      <c r="J4966" s="106">
        <v>0</v>
      </c>
      <c r="K4966" s="107">
        <v>6856.21</v>
      </c>
      <c r="L4966" s="105">
        <v>0</v>
      </c>
      <c r="M4966" s="105">
        <v>6856.28</v>
      </c>
      <c r="N4966" s="106">
        <v>0</v>
      </c>
      <c r="O4966" s="107">
        <v>6856.21</v>
      </c>
      <c r="P4966" s="113">
        <v>0</v>
      </c>
      <c r="Q4966" s="113">
        <v>34022.879999999997</v>
      </c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379786.93</v>
      </c>
      <c r="F4969" s="104">
        <v>0</v>
      </c>
      <c r="G4969" s="104">
        <v>63297.82</v>
      </c>
      <c r="H4969" s="113">
        <v>0</v>
      </c>
      <c r="I4969" s="113">
        <v>63297.82</v>
      </c>
      <c r="J4969" s="31">
        <v>0</v>
      </c>
      <c r="K4969" s="32">
        <v>63297.82</v>
      </c>
      <c r="L4969" s="113">
        <v>0</v>
      </c>
      <c r="M4969" s="113">
        <v>63297.82</v>
      </c>
      <c r="N4969" s="31">
        <v>0</v>
      </c>
      <c r="O4969" s="32">
        <v>63297.83</v>
      </c>
      <c r="P4969" s="105">
        <v>0</v>
      </c>
      <c r="Q4969" s="105">
        <v>63297.82</v>
      </c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>
        <v>0</v>
      </c>
      <c r="Q4998" s="105">
        <v>0</v>
      </c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>
        <v>0</v>
      </c>
      <c r="K4999" s="32">
        <v>0</v>
      </c>
      <c r="L4999" s="113">
        <v>0</v>
      </c>
      <c r="M4999" s="113">
        <v>0</v>
      </c>
      <c r="N4999" s="31">
        <v>0</v>
      </c>
      <c r="O4999" s="32">
        <v>0</v>
      </c>
      <c r="P4999" s="113">
        <v>0</v>
      </c>
      <c r="Q4999" s="113">
        <v>0</v>
      </c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>
        <v>0</v>
      </c>
      <c r="Q5000" s="113">
        <v>0</v>
      </c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157999.98000000004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>
        <v>0</v>
      </c>
      <c r="K5003" s="107">
        <v>26333.33</v>
      </c>
      <c r="L5003" s="105">
        <v>0</v>
      </c>
      <c r="M5003" s="105">
        <v>26333.33</v>
      </c>
      <c r="N5003" s="106">
        <v>0</v>
      </c>
      <c r="O5003" s="107">
        <v>26333.33</v>
      </c>
      <c r="P5003" s="113">
        <v>0</v>
      </c>
      <c r="Q5003" s="113">
        <v>26333.33</v>
      </c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37968.589999999997</v>
      </c>
      <c r="F5004" s="104">
        <v>0</v>
      </c>
      <c r="G5004" s="104">
        <v>5216.99</v>
      </c>
      <c r="H5004" s="105">
        <v>0</v>
      </c>
      <c r="I5004" s="105">
        <v>6550.32</v>
      </c>
      <c r="J5004" s="106">
        <v>0</v>
      </c>
      <c r="K5004" s="107">
        <v>6550.32</v>
      </c>
      <c r="L5004" s="105">
        <v>0</v>
      </c>
      <c r="M5004" s="105">
        <v>6550.32</v>
      </c>
      <c r="N5004" s="106">
        <v>0</v>
      </c>
      <c r="O5004" s="107">
        <v>6550.32</v>
      </c>
      <c r="P5004" s="105">
        <v>0</v>
      </c>
      <c r="Q5004" s="105">
        <v>6550.32</v>
      </c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106551.71999999999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>
        <v>0</v>
      </c>
      <c r="K5006" s="107">
        <v>17758.62</v>
      </c>
      <c r="L5006" s="105">
        <v>0</v>
      </c>
      <c r="M5006" s="105">
        <v>17758.62</v>
      </c>
      <c r="N5006" s="106">
        <v>0</v>
      </c>
      <c r="O5006" s="107">
        <v>17758.62</v>
      </c>
      <c r="P5006" s="105">
        <v>0</v>
      </c>
      <c r="Q5006" s="105">
        <v>17758.62</v>
      </c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04"/>
        <v>0.09</v>
      </c>
      <c r="E5007" s="24">
        <f t="shared" si="105"/>
        <v>31234.620000000003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>
        <v>0</v>
      </c>
      <c r="K5007" s="32">
        <v>5205.7700000000004</v>
      </c>
      <c r="L5007" s="113">
        <v>0</v>
      </c>
      <c r="M5007" s="113">
        <v>5205.7700000000004</v>
      </c>
      <c r="N5007" s="31">
        <v>0</v>
      </c>
      <c r="O5007" s="32">
        <v>5205.7700000000004</v>
      </c>
      <c r="P5007" s="105">
        <v>0.09</v>
      </c>
      <c r="Q5007" s="105">
        <v>5205.7700000000004</v>
      </c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1566</v>
      </c>
      <c r="D5008" s="21">
        <f t="shared" si="104"/>
        <v>0</v>
      </c>
      <c r="E5008" s="24">
        <f t="shared" si="105"/>
        <v>29496.009999999995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>
        <v>0</v>
      </c>
      <c r="K5008" s="107">
        <v>4915.99</v>
      </c>
      <c r="L5008" s="105">
        <v>0</v>
      </c>
      <c r="M5008" s="105">
        <v>4915.99</v>
      </c>
      <c r="N5008" s="106">
        <v>0</v>
      </c>
      <c r="O5008" s="107">
        <v>4915.99</v>
      </c>
      <c r="P5008" s="113">
        <v>0</v>
      </c>
      <c r="Q5008" s="113">
        <v>4915.99</v>
      </c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1567</v>
      </c>
      <c r="D5009" s="21">
        <f t="shared" si="104"/>
        <v>5691.93</v>
      </c>
      <c r="E5009" s="24">
        <f t="shared" si="105"/>
        <v>56961.87999999999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>
        <v>0</v>
      </c>
      <c r="K5009" s="107">
        <v>9256.48</v>
      </c>
      <c r="L5009" s="105">
        <v>0</v>
      </c>
      <c r="M5009" s="105">
        <v>9256.48</v>
      </c>
      <c r="N5009" s="106">
        <v>0</v>
      </c>
      <c r="O5009" s="107">
        <v>9256.48</v>
      </c>
      <c r="P5009" s="105">
        <v>0</v>
      </c>
      <c r="Q5009" s="105">
        <v>9256.48</v>
      </c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81693.260000000009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>
        <v>0</v>
      </c>
      <c r="K5011" s="107">
        <v>13615.53</v>
      </c>
      <c r="L5011" s="105">
        <v>0</v>
      </c>
      <c r="M5011" s="105">
        <v>13615.61</v>
      </c>
      <c r="N5011" s="106">
        <v>0</v>
      </c>
      <c r="O5011" s="107">
        <v>13615.53</v>
      </c>
      <c r="P5011" s="113">
        <v>0</v>
      </c>
      <c r="Q5011" s="113">
        <v>13615.53</v>
      </c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06"/>
        <v>979740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979740</v>
      </c>
      <c r="Q5032" s="105">
        <v>0</v>
      </c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359527.52</v>
      </c>
      <c r="F5034" s="104">
        <v>0</v>
      </c>
      <c r="G5034" s="104">
        <v>57199.73</v>
      </c>
      <c r="H5034" s="113">
        <v>0</v>
      </c>
      <c r="I5034" s="113">
        <v>57199.73</v>
      </c>
      <c r="J5034" s="31">
        <v>0</v>
      </c>
      <c r="K5034" s="32">
        <v>57199.73</v>
      </c>
      <c r="L5034" s="113">
        <v>0</v>
      </c>
      <c r="M5034" s="113">
        <v>57199.73</v>
      </c>
      <c r="N5034" s="31">
        <v>0</v>
      </c>
      <c r="O5034" s="32">
        <v>57199.73</v>
      </c>
      <c r="P5034" s="105">
        <v>0</v>
      </c>
      <c r="Q5034" s="105">
        <v>73528.87</v>
      </c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1568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1569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1570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1571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06"/>
        <v>84500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06"/>
        <v>43680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25680</v>
      </c>
      <c r="Q5058" s="105">
        <v>0</v>
      </c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si="106"/>
        <v>10988.9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10988.9</v>
      </c>
      <c r="Q5059" s="105">
        <v>0</v>
      </c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06"/>
        <v>581900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>
        <v>34000</v>
      </c>
      <c r="K5062" s="32">
        <v>0</v>
      </c>
      <c r="L5062" s="113">
        <v>360900</v>
      </c>
      <c r="M5062" s="113">
        <v>0</v>
      </c>
      <c r="N5062" s="31">
        <v>187000</v>
      </c>
      <c r="O5062" s="32">
        <v>0</v>
      </c>
      <c r="P5062" s="113">
        <v>0</v>
      </c>
      <c r="Q5062" s="113">
        <v>0</v>
      </c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06"/>
        <v>88000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0</v>
      </c>
      <c r="M5063" s="113">
        <v>0</v>
      </c>
      <c r="N5063" s="31">
        <v>0</v>
      </c>
      <c r="O5063" s="32">
        <v>0</v>
      </c>
      <c r="P5063" s="113">
        <v>88000</v>
      </c>
      <c r="Q5063" s="113">
        <v>0</v>
      </c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06"/>
        <v>13000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13000</v>
      </c>
      <c r="O5064" s="32">
        <v>0</v>
      </c>
      <c r="P5064" s="113">
        <v>0</v>
      </c>
      <c r="Q5064" s="113">
        <v>0</v>
      </c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118598.39000000001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>
        <v>0</v>
      </c>
      <c r="K5066" s="32">
        <v>20407.57</v>
      </c>
      <c r="L5066" s="113">
        <v>0</v>
      </c>
      <c r="M5066" s="113">
        <v>20407.57</v>
      </c>
      <c r="N5066" s="31">
        <v>0</v>
      </c>
      <c r="O5066" s="32">
        <v>20407.57</v>
      </c>
      <c r="P5066" s="113">
        <v>0</v>
      </c>
      <c r="Q5066" s="113">
        <v>20407.57</v>
      </c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198999.9</v>
      </c>
      <c r="F5067" s="104">
        <v>0</v>
      </c>
      <c r="G5067" s="104">
        <v>33166.65</v>
      </c>
      <c r="H5067" s="113">
        <v>0</v>
      </c>
      <c r="I5067" s="113">
        <v>33166.65</v>
      </c>
      <c r="J5067" s="31">
        <v>0</v>
      </c>
      <c r="K5067" s="32">
        <v>33166.65</v>
      </c>
      <c r="L5067" s="113">
        <v>0</v>
      </c>
      <c r="M5067" s="113">
        <v>33166.65</v>
      </c>
      <c r="N5067" s="31">
        <v>0</v>
      </c>
      <c r="O5067" s="32">
        <v>33166.65</v>
      </c>
      <c r="P5067" s="113">
        <v>0</v>
      </c>
      <c r="Q5067" s="113">
        <v>33166.65</v>
      </c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118844.66</v>
      </c>
      <c r="F5068" s="104">
        <v>0</v>
      </c>
      <c r="G5068" s="104">
        <v>19486.13</v>
      </c>
      <c r="H5068" s="113">
        <v>0</v>
      </c>
      <c r="I5068" s="113">
        <v>19786.11</v>
      </c>
      <c r="J5068" s="31">
        <v>0</v>
      </c>
      <c r="K5068" s="32">
        <v>19786.11</v>
      </c>
      <c r="L5068" s="113">
        <v>0</v>
      </c>
      <c r="M5068" s="113">
        <v>19786.11</v>
      </c>
      <c r="N5068" s="31">
        <v>0</v>
      </c>
      <c r="O5068" s="32">
        <v>19786.11</v>
      </c>
      <c r="P5068" s="113">
        <v>0</v>
      </c>
      <c r="Q5068" s="113">
        <v>20214.09</v>
      </c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50465.89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>
        <v>0</v>
      </c>
      <c r="K5069" s="32">
        <v>8380.4599999999991</v>
      </c>
      <c r="L5069" s="113">
        <v>0</v>
      </c>
      <c r="M5069" s="113">
        <v>8380.4599999999991</v>
      </c>
      <c r="N5069" s="31">
        <v>0</v>
      </c>
      <c r="O5069" s="32">
        <v>8380.4599999999991</v>
      </c>
      <c r="P5069" s="113">
        <v>0</v>
      </c>
      <c r="Q5069" s="113">
        <v>8563.59</v>
      </c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2246.7599999999998</v>
      </c>
      <c r="F5070" s="104">
        <v>0</v>
      </c>
      <c r="G5070" s="104">
        <v>374.46</v>
      </c>
      <c r="H5070" s="113">
        <v>0</v>
      </c>
      <c r="I5070" s="113">
        <v>374.46</v>
      </c>
      <c r="J5070" s="31">
        <v>0</v>
      </c>
      <c r="K5070" s="32">
        <v>374.46</v>
      </c>
      <c r="L5070" s="113">
        <v>0</v>
      </c>
      <c r="M5070" s="113">
        <v>374.46</v>
      </c>
      <c r="N5070" s="31">
        <v>0</v>
      </c>
      <c r="O5070" s="32">
        <v>374.46</v>
      </c>
      <c r="P5070" s="113">
        <v>0</v>
      </c>
      <c r="Q5070" s="113">
        <v>374.46</v>
      </c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>
        <v>0</v>
      </c>
      <c r="Q5071" s="113">
        <v>0</v>
      </c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06"/>
        <v>14534.51</v>
      </c>
      <c r="E5072" s="24">
        <f t="shared" si="107"/>
        <v>664318.90999999992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>
        <v>0</v>
      </c>
      <c r="K5072" s="32">
        <v>105362.19</v>
      </c>
      <c r="L5072" s="113">
        <v>0</v>
      </c>
      <c r="M5072" s="113">
        <v>108278.84</v>
      </c>
      <c r="N5072" s="31">
        <v>3</v>
      </c>
      <c r="O5072" s="32">
        <v>111746.63</v>
      </c>
      <c r="P5072" s="113">
        <v>0</v>
      </c>
      <c r="Q5072" s="113">
        <v>114493.58</v>
      </c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135244.63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>
        <v>0</v>
      </c>
      <c r="K5073" s="107">
        <v>22543.58</v>
      </c>
      <c r="L5073" s="105">
        <v>0</v>
      </c>
      <c r="M5073" s="105">
        <v>21926.880000000001</v>
      </c>
      <c r="N5073" s="106">
        <v>0</v>
      </c>
      <c r="O5073" s="107">
        <v>21926.880000000001</v>
      </c>
      <c r="P5073" s="113">
        <v>0</v>
      </c>
      <c r="Q5073" s="113">
        <v>23760.13</v>
      </c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78751.92</v>
      </c>
      <c r="F5074" s="104">
        <v>0</v>
      </c>
      <c r="G5074" s="104">
        <v>13065.14</v>
      </c>
      <c r="H5074" s="113">
        <v>0</v>
      </c>
      <c r="I5074" s="113">
        <v>13065.14</v>
      </c>
      <c r="J5074" s="31">
        <v>0</v>
      </c>
      <c r="K5074" s="32">
        <v>13065.14</v>
      </c>
      <c r="L5074" s="113">
        <v>0</v>
      </c>
      <c r="M5074" s="113">
        <v>13065.14</v>
      </c>
      <c r="N5074" s="31">
        <v>0</v>
      </c>
      <c r="O5074" s="32">
        <v>13065.14</v>
      </c>
      <c r="P5074" s="105">
        <v>0</v>
      </c>
      <c r="Q5074" s="105">
        <v>13426.22</v>
      </c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06"/>
        <v>1357350</v>
      </c>
      <c r="E5085" s="24">
        <f t="shared" si="107"/>
        <v>8150000</v>
      </c>
      <c r="F5085" s="104">
        <v>0</v>
      </c>
      <c r="G5085" s="104">
        <v>0</v>
      </c>
      <c r="H5085" s="113">
        <v>973140</v>
      </c>
      <c r="I5085" s="113">
        <v>0</v>
      </c>
      <c r="J5085" s="31">
        <v>0</v>
      </c>
      <c r="K5085" s="32">
        <v>0</v>
      </c>
      <c r="L5085" s="113">
        <v>0</v>
      </c>
      <c r="M5085" s="113">
        <v>0</v>
      </c>
      <c r="N5085" s="31">
        <v>0</v>
      </c>
      <c r="O5085" s="32">
        <v>0</v>
      </c>
      <c r="P5085" s="113">
        <v>384210</v>
      </c>
      <c r="Q5085" s="113">
        <v>8150000</v>
      </c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1572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1666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1667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1573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1668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1574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1575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1576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1577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08"/>
        <v>5528065.6299999999</v>
      </c>
      <c r="E5108" s="24">
        <f t="shared" si="109"/>
        <v>1065319.18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>
        <v>4834059.3899999997</v>
      </c>
      <c r="K5108" s="32">
        <v>65220.480000000003</v>
      </c>
      <c r="L5108" s="113">
        <v>236781.24</v>
      </c>
      <c r="M5108" s="113">
        <v>253520.52</v>
      </c>
      <c r="N5108" s="31">
        <v>147327.70000000001</v>
      </c>
      <c r="O5108" s="32">
        <v>143086.48000000001</v>
      </c>
      <c r="P5108" s="113">
        <v>197902.3</v>
      </c>
      <c r="Q5108" s="113">
        <v>99293.18</v>
      </c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08"/>
        <v>3175203.3499999996</v>
      </c>
      <c r="E5109" s="24">
        <f t="shared" si="109"/>
        <v>893385.5</v>
      </c>
      <c r="F5109" s="104">
        <v>0</v>
      </c>
      <c r="G5109" s="104">
        <v>171030</v>
      </c>
      <c r="H5109" s="113">
        <v>12300</v>
      </c>
      <c r="I5109" s="113">
        <v>119310</v>
      </c>
      <c r="J5109" s="31">
        <v>1036322.28</v>
      </c>
      <c r="K5109" s="32">
        <v>109810</v>
      </c>
      <c r="L5109" s="113">
        <v>165156.9</v>
      </c>
      <c r="M5109" s="113">
        <v>212670</v>
      </c>
      <c r="N5109" s="31">
        <v>30580</v>
      </c>
      <c r="O5109" s="32">
        <v>60230</v>
      </c>
      <c r="P5109" s="113">
        <v>1930844.17</v>
      </c>
      <c r="Q5109" s="113">
        <v>220335.5</v>
      </c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08"/>
        <v>1021647.83</v>
      </c>
      <c r="E5110" s="24">
        <f t="shared" si="109"/>
        <v>782218</v>
      </c>
      <c r="F5110" s="104">
        <v>0</v>
      </c>
      <c r="G5110" s="104">
        <v>0</v>
      </c>
      <c r="H5110" s="113">
        <v>0</v>
      </c>
      <c r="I5110" s="113">
        <v>242638</v>
      </c>
      <c r="J5110" s="31">
        <v>870888.83</v>
      </c>
      <c r="K5110" s="32">
        <v>119922</v>
      </c>
      <c r="L5110" s="113">
        <v>110759</v>
      </c>
      <c r="M5110" s="113">
        <v>236564</v>
      </c>
      <c r="N5110" s="31">
        <v>40000</v>
      </c>
      <c r="O5110" s="32">
        <v>47210</v>
      </c>
      <c r="P5110" s="113">
        <v>0</v>
      </c>
      <c r="Q5110" s="113">
        <v>135884</v>
      </c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08"/>
        <v>446174.2</v>
      </c>
      <c r="E5111" s="24">
        <f t="shared" si="109"/>
        <v>474938.30000000005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>
        <v>91010</v>
      </c>
      <c r="K5111" s="107">
        <v>115704</v>
      </c>
      <c r="L5111" s="105">
        <v>4760</v>
      </c>
      <c r="M5111" s="105">
        <v>52956</v>
      </c>
      <c r="N5111" s="106">
        <v>132510</v>
      </c>
      <c r="O5111" s="107">
        <v>53577.4</v>
      </c>
      <c r="P5111" s="113">
        <v>22960</v>
      </c>
      <c r="Q5111" s="113">
        <v>44257</v>
      </c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08"/>
        <v>1384866.9400000002</v>
      </c>
      <c r="E5112" s="24">
        <f t="shared" si="109"/>
        <v>1985828.82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>
        <v>126541.52</v>
      </c>
      <c r="K5112" s="107">
        <v>168141.83</v>
      </c>
      <c r="L5112" s="105">
        <v>195948.83</v>
      </c>
      <c r="M5112" s="105">
        <v>243407.49</v>
      </c>
      <c r="N5112" s="106">
        <v>40347.300000000003</v>
      </c>
      <c r="O5112" s="107">
        <v>67906.649999999994</v>
      </c>
      <c r="P5112" s="105">
        <v>12290.03</v>
      </c>
      <c r="Q5112" s="105">
        <v>475138.33</v>
      </c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08"/>
        <v>251172</v>
      </c>
      <c r="E5113" s="24">
        <f t="shared" si="109"/>
        <v>303323.90000000002</v>
      </c>
      <c r="F5113" s="104">
        <v>740</v>
      </c>
      <c r="G5113" s="104">
        <v>0</v>
      </c>
      <c r="H5113" s="105">
        <v>106317</v>
      </c>
      <c r="I5113" s="105">
        <v>105090</v>
      </c>
      <c r="J5113" s="106">
        <v>19800</v>
      </c>
      <c r="K5113" s="107">
        <v>47860</v>
      </c>
      <c r="L5113" s="105">
        <v>17500</v>
      </c>
      <c r="M5113" s="105">
        <v>30400</v>
      </c>
      <c r="N5113" s="106">
        <v>17500</v>
      </c>
      <c r="O5113" s="107">
        <v>57907.5</v>
      </c>
      <c r="P5113" s="105">
        <v>89315</v>
      </c>
      <c r="Q5113" s="105">
        <v>62066.400000000001</v>
      </c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1701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1701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08"/>
        <v>914969.17</v>
      </c>
      <c r="E5118" s="24">
        <f t="shared" si="109"/>
        <v>152775</v>
      </c>
      <c r="F5118" s="104">
        <v>0</v>
      </c>
      <c r="G5118" s="104">
        <v>7855</v>
      </c>
      <c r="H5118" s="105">
        <v>0</v>
      </c>
      <c r="I5118" s="105">
        <v>11460</v>
      </c>
      <c r="J5118" s="106">
        <v>2525</v>
      </c>
      <c r="K5118" s="107">
        <v>66786</v>
      </c>
      <c r="L5118" s="105">
        <v>62092.9</v>
      </c>
      <c r="M5118" s="105">
        <v>24315</v>
      </c>
      <c r="N5118" s="106">
        <v>28150</v>
      </c>
      <c r="O5118" s="107">
        <v>29255</v>
      </c>
      <c r="P5118" s="105">
        <v>822201.27</v>
      </c>
      <c r="Q5118" s="105">
        <v>13104</v>
      </c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1578</v>
      </c>
      <c r="D5121" s="21">
        <f t="shared" si="108"/>
        <v>419387.5</v>
      </c>
      <c r="E5121" s="24">
        <f t="shared" si="109"/>
        <v>209495</v>
      </c>
      <c r="F5121" s="104">
        <v>0</v>
      </c>
      <c r="G5121" s="104">
        <v>30810</v>
      </c>
      <c r="H5121" s="113">
        <v>0</v>
      </c>
      <c r="I5121" s="113">
        <v>22342.5</v>
      </c>
      <c r="J5121" s="31">
        <v>0</v>
      </c>
      <c r="K5121" s="32">
        <v>62660</v>
      </c>
      <c r="L5121" s="113">
        <v>0</v>
      </c>
      <c r="M5121" s="113">
        <v>29887.5</v>
      </c>
      <c r="N5121" s="31">
        <v>36632.5</v>
      </c>
      <c r="O5121" s="32">
        <v>44440</v>
      </c>
      <c r="P5121" s="105">
        <v>382755</v>
      </c>
      <c r="Q5121" s="105">
        <v>19355</v>
      </c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1579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>
        <v>0</v>
      </c>
      <c r="K5122" s="32">
        <v>0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0</v>
      </c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1580</v>
      </c>
      <c r="C5125" s="112" t="s">
        <v>1581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08"/>
        <v>591900</v>
      </c>
      <c r="E5126" s="24">
        <f t="shared" si="109"/>
        <v>613900</v>
      </c>
      <c r="F5126" s="104"/>
      <c r="G5126" s="104"/>
      <c r="H5126" s="105"/>
      <c r="I5126" s="105"/>
      <c r="J5126" s="106"/>
      <c r="K5126" s="107"/>
      <c r="L5126" s="105">
        <v>0</v>
      </c>
      <c r="M5126" s="105">
        <v>360900</v>
      </c>
      <c r="N5126" s="106">
        <v>0</v>
      </c>
      <c r="O5126" s="107">
        <v>165000</v>
      </c>
      <c r="P5126" s="105">
        <v>591900</v>
      </c>
      <c r="Q5126" s="105">
        <v>88000</v>
      </c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08"/>
        <v>1277353</v>
      </c>
      <c r="E5127" s="24">
        <f t="shared" si="109"/>
        <v>1122133.5</v>
      </c>
      <c r="F5127" s="104">
        <v>0</v>
      </c>
      <c r="G5127" s="104">
        <v>0</v>
      </c>
      <c r="H5127" s="105">
        <v>0</v>
      </c>
      <c r="I5127" s="105">
        <v>4349.5</v>
      </c>
      <c r="J5127" s="106">
        <v>581754.25</v>
      </c>
      <c r="K5127" s="107">
        <v>422305.25</v>
      </c>
      <c r="L5127" s="105">
        <v>0</v>
      </c>
      <c r="M5127" s="105">
        <v>0</v>
      </c>
      <c r="N5127" s="106">
        <v>0</v>
      </c>
      <c r="O5127" s="107">
        <v>0</v>
      </c>
      <c r="P5127" s="105">
        <v>695598.75</v>
      </c>
      <c r="Q5127" s="105">
        <v>695478.75</v>
      </c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1582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1583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1584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08"/>
        <v>1420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>
        <v>1420</v>
      </c>
      <c r="K5141" s="107">
        <v>0</v>
      </c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08"/>
        <v>230000</v>
      </c>
      <c r="E5146" s="24">
        <f t="shared" si="109"/>
        <v>210000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>
        <v>35000</v>
      </c>
      <c r="K5146" s="107">
        <v>35000</v>
      </c>
      <c r="L5146" s="105">
        <v>35000</v>
      </c>
      <c r="M5146" s="105">
        <v>35000</v>
      </c>
      <c r="N5146" s="106">
        <v>35000</v>
      </c>
      <c r="O5146" s="107">
        <v>35000</v>
      </c>
      <c r="P5146" s="105">
        <v>35000</v>
      </c>
      <c r="Q5146" s="105">
        <v>35000</v>
      </c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1585</v>
      </c>
      <c r="D5147" s="21">
        <f t="shared" si="108"/>
        <v>2958522.2</v>
      </c>
      <c r="E5147" s="24">
        <f t="shared" si="109"/>
        <v>2943522.2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>
        <v>488290</v>
      </c>
      <c r="K5147" s="107">
        <v>525000</v>
      </c>
      <c r="L5147" s="105">
        <v>525000</v>
      </c>
      <c r="M5147" s="105">
        <v>495500</v>
      </c>
      <c r="N5147" s="106">
        <v>495500</v>
      </c>
      <c r="O5147" s="107">
        <v>495000</v>
      </c>
      <c r="P5147" s="105">
        <v>495000</v>
      </c>
      <c r="Q5147" s="105">
        <v>455000</v>
      </c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08"/>
        <v>520346</v>
      </c>
      <c r="E5148" s="24">
        <f t="shared" si="109"/>
        <v>512346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>
        <v>84779</v>
      </c>
      <c r="K5148" s="32">
        <v>95000</v>
      </c>
      <c r="L5148" s="113">
        <v>95001</v>
      </c>
      <c r="M5148" s="113">
        <v>85700</v>
      </c>
      <c r="N5148" s="31">
        <v>85700</v>
      </c>
      <c r="O5148" s="32">
        <v>83001</v>
      </c>
      <c r="P5148" s="105">
        <v>83000</v>
      </c>
      <c r="Q5148" s="105">
        <v>75000</v>
      </c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1586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08"/>
        <v>530600</v>
      </c>
      <c r="E5151" s="24">
        <f t="shared" si="109"/>
        <v>1447200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>
        <v>244400</v>
      </c>
      <c r="K5151" s="107">
        <v>244400</v>
      </c>
      <c r="L5151" s="105">
        <v>14000</v>
      </c>
      <c r="M5151" s="105">
        <v>244400</v>
      </c>
      <c r="N5151" s="106">
        <v>11000</v>
      </c>
      <c r="O5151" s="107">
        <v>233400</v>
      </c>
      <c r="P5151" s="113">
        <v>0</v>
      </c>
      <c r="Q5151" s="113">
        <v>233400</v>
      </c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08"/>
        <v>266245.54000000004</v>
      </c>
      <c r="E5153" s="24">
        <f t="shared" si="109"/>
        <v>268533.68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>
        <v>68182.17</v>
      </c>
      <c r="K5153" s="32">
        <v>34802.959999999999</v>
      </c>
      <c r="L5153" s="113">
        <v>0</v>
      </c>
      <c r="M5153" s="113">
        <v>30457.9</v>
      </c>
      <c r="N5153" s="31">
        <v>84926.3</v>
      </c>
      <c r="O5153" s="32">
        <v>52749.38</v>
      </c>
      <c r="P5153" s="105">
        <v>44992.46</v>
      </c>
      <c r="Q5153" s="105">
        <v>50147.82</v>
      </c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10"/>
        <v>736200</v>
      </c>
      <c r="E5158" s="24">
        <f t="shared" si="111"/>
        <v>1293845.9300000002</v>
      </c>
      <c r="F5158" s="104">
        <v>0</v>
      </c>
      <c r="G5158" s="104">
        <v>717000</v>
      </c>
      <c r="H5158" s="113">
        <v>729499.07</v>
      </c>
      <c r="I5158" s="113">
        <v>0</v>
      </c>
      <c r="J5158" s="31">
        <v>6700.93</v>
      </c>
      <c r="K5158" s="32">
        <v>496.13</v>
      </c>
      <c r="L5158" s="113">
        <v>0</v>
      </c>
      <c r="M5158" s="113">
        <v>0</v>
      </c>
      <c r="N5158" s="31">
        <v>0</v>
      </c>
      <c r="O5158" s="32">
        <v>0</v>
      </c>
      <c r="P5158" s="105">
        <v>0</v>
      </c>
      <c r="Q5158" s="105">
        <v>576349.80000000005</v>
      </c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0</v>
      </c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10"/>
        <v>725916.37</v>
      </c>
      <c r="E5162" s="24">
        <f t="shared" si="111"/>
        <v>725916.37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>
        <v>127322.25</v>
      </c>
      <c r="K5162" s="107">
        <v>127322.25</v>
      </c>
      <c r="L5162" s="105">
        <v>138283.23000000001</v>
      </c>
      <c r="M5162" s="105">
        <v>138283.23000000001</v>
      </c>
      <c r="N5162" s="106">
        <v>130939.86</v>
      </c>
      <c r="O5162" s="107">
        <v>130939.86</v>
      </c>
      <c r="P5162" s="113">
        <v>119418.78</v>
      </c>
      <c r="Q5162" s="113">
        <v>119418.78</v>
      </c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10"/>
        <v>134998.31</v>
      </c>
      <c r="E5164" s="24">
        <f t="shared" si="111"/>
        <v>141325.70000000001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>
        <v>28146.92</v>
      </c>
      <c r="K5164" s="107">
        <v>25006.78</v>
      </c>
      <c r="L5164" s="105">
        <v>23690.43</v>
      </c>
      <c r="M5164" s="105">
        <v>23068.5</v>
      </c>
      <c r="N5164" s="106">
        <v>24422.23</v>
      </c>
      <c r="O5164" s="107">
        <v>20647.650000000001</v>
      </c>
      <c r="P5164" s="105">
        <v>20625.27</v>
      </c>
      <c r="Q5164" s="105">
        <v>24284.85</v>
      </c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1587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1588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1669</v>
      </c>
      <c r="D5167" s="21">
        <f t="shared" si="110"/>
        <v>58785</v>
      </c>
      <c r="E5167" s="24">
        <f t="shared" si="111"/>
        <v>52839</v>
      </c>
      <c r="F5167" s="104">
        <v>8049</v>
      </c>
      <c r="G5167" s="104">
        <v>7823</v>
      </c>
      <c r="H5167" s="105">
        <v>7823</v>
      </c>
      <c r="I5167" s="105">
        <v>8200</v>
      </c>
      <c r="J5167" s="106">
        <v>8200</v>
      </c>
      <c r="K5167" s="107">
        <v>20202</v>
      </c>
      <c r="L5167" s="105">
        <v>20202</v>
      </c>
      <c r="M5167" s="105">
        <v>12372</v>
      </c>
      <c r="N5167" s="106">
        <v>12372</v>
      </c>
      <c r="O5167" s="107">
        <v>2139</v>
      </c>
      <c r="P5167" s="105">
        <v>2139</v>
      </c>
      <c r="Q5167" s="105">
        <v>2103</v>
      </c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10"/>
        <v>12255926.039999999</v>
      </c>
      <c r="E5168" s="24">
        <f t="shared" si="111"/>
        <v>12255926.039999999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>
        <v>3063981.51</v>
      </c>
      <c r="M5168" s="105">
        <v>3063981.51</v>
      </c>
      <c r="N5168" s="106">
        <v>3063981.51</v>
      </c>
      <c r="O5168" s="107">
        <v>3063981.51</v>
      </c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10"/>
        <v>1178750.3900000001</v>
      </c>
      <c r="E5169" s="24">
        <f t="shared" si="111"/>
        <v>1180630.28</v>
      </c>
      <c r="F5169" s="104"/>
      <c r="G5169" s="104"/>
      <c r="H5169" s="113"/>
      <c r="I5169" s="113"/>
      <c r="J5169" s="31">
        <v>708378.17</v>
      </c>
      <c r="K5169" s="32">
        <v>1180630.28</v>
      </c>
      <c r="L5169" s="113">
        <v>0</v>
      </c>
      <c r="M5169" s="113">
        <v>0</v>
      </c>
      <c r="N5169" s="31">
        <v>0</v>
      </c>
      <c r="O5169" s="32">
        <v>0</v>
      </c>
      <c r="P5169" s="105">
        <v>470372.22</v>
      </c>
      <c r="Q5169" s="105">
        <v>0</v>
      </c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10"/>
        <v>214418.87</v>
      </c>
      <c r="E5170" s="24">
        <f t="shared" si="111"/>
        <v>400000</v>
      </c>
      <c r="F5170" s="104"/>
      <c r="G5170" s="104"/>
      <c r="H5170" s="113">
        <v>44841.04</v>
      </c>
      <c r="I5170" s="113">
        <v>100000</v>
      </c>
      <c r="J5170" s="31">
        <v>41267.46</v>
      </c>
      <c r="K5170" s="32">
        <v>0</v>
      </c>
      <c r="L5170" s="113">
        <v>43679.98</v>
      </c>
      <c r="M5170" s="113">
        <v>100000</v>
      </c>
      <c r="N5170" s="31">
        <v>43467.62</v>
      </c>
      <c r="O5170" s="32">
        <v>200000</v>
      </c>
      <c r="P5170" s="113">
        <v>41162.769999999997</v>
      </c>
      <c r="Q5170" s="113">
        <v>0</v>
      </c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10"/>
        <v>457500</v>
      </c>
      <c r="E5171" s="24">
        <f t="shared" si="111"/>
        <v>1830000</v>
      </c>
      <c r="F5171" s="104"/>
      <c r="G5171" s="104"/>
      <c r="H5171" s="113">
        <v>0</v>
      </c>
      <c r="I5171" s="113">
        <v>915000</v>
      </c>
      <c r="J5171" s="31">
        <v>0</v>
      </c>
      <c r="K5171" s="32">
        <v>0</v>
      </c>
      <c r="L5171" s="113">
        <v>457500</v>
      </c>
      <c r="M5171" s="113">
        <v>915000</v>
      </c>
      <c r="N5171" s="31">
        <v>0</v>
      </c>
      <c r="O5171" s="32">
        <v>0</v>
      </c>
      <c r="P5171" s="113">
        <v>0</v>
      </c>
      <c r="Q5171" s="113">
        <v>0</v>
      </c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10"/>
        <v>1621891.72</v>
      </c>
      <c r="E5172" s="24">
        <f t="shared" si="111"/>
        <v>2515839.96</v>
      </c>
      <c r="F5172" s="104"/>
      <c r="G5172" s="104"/>
      <c r="H5172" s="113">
        <v>483101.72</v>
      </c>
      <c r="I5172" s="113">
        <v>1157919.98</v>
      </c>
      <c r="J5172" s="31">
        <v>231250</v>
      </c>
      <c r="K5172" s="32">
        <v>0</v>
      </c>
      <c r="L5172" s="113">
        <v>0</v>
      </c>
      <c r="M5172" s="113">
        <v>869629.99</v>
      </c>
      <c r="N5172" s="31">
        <v>707540</v>
      </c>
      <c r="O5172" s="32">
        <v>288289.99</v>
      </c>
      <c r="P5172" s="113">
        <v>200000</v>
      </c>
      <c r="Q5172" s="113">
        <v>200000</v>
      </c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1670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10"/>
        <v>17500</v>
      </c>
      <c r="E5180" s="24">
        <f t="shared" si="111"/>
        <v>10500</v>
      </c>
      <c r="F5180" s="104">
        <v>4500</v>
      </c>
      <c r="G5180" s="104">
        <v>9000</v>
      </c>
      <c r="H5180" s="113">
        <v>0</v>
      </c>
      <c r="I5180" s="113">
        <v>1500</v>
      </c>
      <c r="J5180" s="31">
        <v>0</v>
      </c>
      <c r="K5180" s="32">
        <v>0</v>
      </c>
      <c r="L5180" s="113">
        <v>10000</v>
      </c>
      <c r="M5180" s="113">
        <v>0</v>
      </c>
      <c r="N5180" s="31">
        <v>3000</v>
      </c>
      <c r="O5180" s="32">
        <v>0</v>
      </c>
      <c r="P5180" s="113">
        <v>0</v>
      </c>
      <c r="Q5180" s="113">
        <v>0</v>
      </c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10"/>
        <v>17968</v>
      </c>
      <c r="E5181" s="24">
        <f t="shared" si="111"/>
        <v>35387</v>
      </c>
      <c r="F5181" s="104">
        <v>0</v>
      </c>
      <c r="G5181" s="104">
        <v>0</v>
      </c>
      <c r="H5181" s="113">
        <v>0</v>
      </c>
      <c r="I5181" s="113">
        <v>2675</v>
      </c>
      <c r="J5181" s="31">
        <v>0</v>
      </c>
      <c r="K5181" s="32">
        <v>0</v>
      </c>
      <c r="L5181" s="113">
        <v>0</v>
      </c>
      <c r="M5181" s="113">
        <v>27762</v>
      </c>
      <c r="N5181" s="31">
        <v>0</v>
      </c>
      <c r="O5181" s="32">
        <v>0</v>
      </c>
      <c r="P5181" s="113">
        <v>17968</v>
      </c>
      <c r="Q5181" s="113">
        <v>4950</v>
      </c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10"/>
        <v>49016.200000000004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>
        <v>8169.4</v>
      </c>
      <c r="K5192" s="32">
        <v>0</v>
      </c>
      <c r="L5192" s="113">
        <v>8169.4</v>
      </c>
      <c r="M5192" s="113">
        <v>0</v>
      </c>
      <c r="N5192" s="31">
        <v>8169.4</v>
      </c>
      <c r="O5192" s="32">
        <v>0</v>
      </c>
      <c r="P5192" s="113">
        <v>8169.4</v>
      </c>
      <c r="Q5192" s="113">
        <v>0</v>
      </c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1589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10"/>
        <v>1126191.8600000001</v>
      </c>
      <c r="E5197" s="24">
        <f t="shared" si="111"/>
        <v>105147.24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>
        <v>715405.16</v>
      </c>
      <c r="K5197" s="32">
        <v>73802.240000000005</v>
      </c>
      <c r="L5197" s="113">
        <v>34800</v>
      </c>
      <c r="M5197" s="113">
        <v>0</v>
      </c>
      <c r="N5197" s="31">
        <v>168520</v>
      </c>
      <c r="O5197" s="32">
        <v>2270</v>
      </c>
      <c r="P5197" s="113">
        <v>0</v>
      </c>
      <c r="Q5197" s="113">
        <v>0</v>
      </c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1590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1591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1671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1592</v>
      </c>
      <c r="C5210" s="112" t="s">
        <v>1593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11450</v>
      </c>
      <c r="F5220" s="104"/>
      <c r="G5220" s="104"/>
      <c r="H5220" s="113">
        <v>0</v>
      </c>
      <c r="I5220" s="113">
        <v>500</v>
      </c>
      <c r="J5220" s="31">
        <v>0</v>
      </c>
      <c r="K5220" s="32">
        <v>0</v>
      </c>
      <c r="L5220" s="113">
        <v>0</v>
      </c>
      <c r="M5220" s="113">
        <v>300</v>
      </c>
      <c r="N5220" s="31">
        <v>0</v>
      </c>
      <c r="O5220" s="32">
        <v>9150</v>
      </c>
      <c r="P5220" s="113">
        <v>0</v>
      </c>
      <c r="Q5220" s="113">
        <v>1500</v>
      </c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12"/>
        <v>7255</v>
      </c>
      <c r="E5224" s="24">
        <f t="shared" si="113"/>
        <v>307861</v>
      </c>
      <c r="F5224" s="104">
        <v>0</v>
      </c>
      <c r="G5224" s="104">
        <v>62717</v>
      </c>
      <c r="H5224" s="113">
        <v>0</v>
      </c>
      <c r="I5224" s="113">
        <v>45400</v>
      </c>
      <c r="J5224" s="31">
        <v>7255</v>
      </c>
      <c r="K5224" s="32">
        <v>51249</v>
      </c>
      <c r="L5224" s="113">
        <v>0</v>
      </c>
      <c r="M5224" s="113">
        <v>51691</v>
      </c>
      <c r="N5224" s="31">
        <v>0</v>
      </c>
      <c r="O5224" s="32">
        <v>39861</v>
      </c>
      <c r="P5224" s="113">
        <v>0</v>
      </c>
      <c r="Q5224" s="113">
        <v>56943</v>
      </c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255105</v>
      </c>
      <c r="F5225" s="104">
        <v>0</v>
      </c>
      <c r="G5225" s="104">
        <v>41974</v>
      </c>
      <c r="H5225" s="105">
        <v>0</v>
      </c>
      <c r="I5225" s="105">
        <v>43357</v>
      </c>
      <c r="J5225" s="106">
        <v>0</v>
      </c>
      <c r="K5225" s="107">
        <v>37352</v>
      </c>
      <c r="L5225" s="105">
        <v>0</v>
      </c>
      <c r="M5225" s="105">
        <v>23868</v>
      </c>
      <c r="N5225" s="106">
        <v>0</v>
      </c>
      <c r="O5225" s="107">
        <v>37677</v>
      </c>
      <c r="P5225" s="113">
        <v>0</v>
      </c>
      <c r="Q5225" s="113">
        <v>70877</v>
      </c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1594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1595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12"/>
        <v>10491</v>
      </c>
      <c r="E5230" s="24">
        <f t="shared" si="113"/>
        <v>639125.94999999995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>
        <v>804</v>
      </c>
      <c r="K5230" s="32">
        <v>130054.8</v>
      </c>
      <c r="L5230" s="113">
        <v>839</v>
      </c>
      <c r="M5230" s="113">
        <v>128362.99</v>
      </c>
      <c r="N5230" s="31">
        <v>983</v>
      </c>
      <c r="O5230" s="32">
        <v>74704.7</v>
      </c>
      <c r="P5230" s="105">
        <v>5482</v>
      </c>
      <c r="Q5230" s="105">
        <v>96446.92</v>
      </c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12"/>
        <v>11256.15</v>
      </c>
      <c r="E5231" s="24">
        <f t="shared" si="113"/>
        <v>235997.41999999998</v>
      </c>
      <c r="F5231" s="104">
        <v>0</v>
      </c>
      <c r="G5231" s="104">
        <v>57650.35</v>
      </c>
      <c r="H5231" s="113">
        <v>0</v>
      </c>
      <c r="I5231" s="113">
        <v>49451.89</v>
      </c>
      <c r="J5231" s="31">
        <v>11256.15</v>
      </c>
      <c r="K5231" s="32">
        <v>50026.58</v>
      </c>
      <c r="L5231" s="113">
        <v>0</v>
      </c>
      <c r="M5231" s="113">
        <v>29707.8</v>
      </c>
      <c r="N5231" s="31">
        <v>0</v>
      </c>
      <c r="O5231" s="32">
        <v>26833.8</v>
      </c>
      <c r="P5231" s="113">
        <v>0</v>
      </c>
      <c r="Q5231" s="113">
        <v>22327</v>
      </c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12"/>
        <v>38344.93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>
        <v>8376.77</v>
      </c>
      <c r="K5232" s="107">
        <v>0</v>
      </c>
      <c r="L5232" s="105">
        <v>0</v>
      </c>
      <c r="M5232" s="105">
        <v>0</v>
      </c>
      <c r="N5232" s="106">
        <v>0</v>
      </c>
      <c r="O5232" s="107">
        <v>0</v>
      </c>
      <c r="P5232" s="113">
        <v>8170.88</v>
      </c>
      <c r="Q5232" s="113">
        <v>0</v>
      </c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251907.62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>
        <v>0</v>
      </c>
      <c r="K5233" s="32">
        <v>1779.18</v>
      </c>
      <c r="L5233" s="113">
        <v>0</v>
      </c>
      <c r="M5233" s="113">
        <v>0</v>
      </c>
      <c r="N5233" s="31">
        <v>0</v>
      </c>
      <c r="O5233" s="32">
        <v>0</v>
      </c>
      <c r="P5233" s="105">
        <v>0</v>
      </c>
      <c r="Q5233" s="105">
        <v>13681.03</v>
      </c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12"/>
        <v>6616</v>
      </c>
      <c r="E5234" s="24">
        <f t="shared" si="113"/>
        <v>69316</v>
      </c>
      <c r="F5234" s="104">
        <v>6566</v>
      </c>
      <c r="G5234" s="104">
        <v>14123</v>
      </c>
      <c r="H5234" s="113">
        <v>0</v>
      </c>
      <c r="I5234" s="113">
        <v>16253</v>
      </c>
      <c r="J5234" s="31">
        <v>50</v>
      </c>
      <c r="K5234" s="32">
        <v>11354</v>
      </c>
      <c r="L5234" s="113">
        <v>0</v>
      </c>
      <c r="M5234" s="113">
        <v>6847</v>
      </c>
      <c r="N5234" s="31">
        <v>0</v>
      </c>
      <c r="O5234" s="32">
        <v>11995</v>
      </c>
      <c r="P5234" s="113">
        <v>0</v>
      </c>
      <c r="Q5234" s="113">
        <v>8744</v>
      </c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12"/>
        <v>1028</v>
      </c>
      <c r="E5235" s="24">
        <f t="shared" si="113"/>
        <v>46855</v>
      </c>
      <c r="F5235" s="104"/>
      <c r="G5235" s="104"/>
      <c r="H5235" s="113">
        <v>0</v>
      </c>
      <c r="I5235" s="113">
        <v>9396</v>
      </c>
      <c r="J5235" s="31">
        <v>0</v>
      </c>
      <c r="K5235" s="32">
        <v>10676</v>
      </c>
      <c r="L5235" s="113">
        <v>0</v>
      </c>
      <c r="M5235" s="113">
        <v>7760</v>
      </c>
      <c r="N5235" s="31">
        <v>1028</v>
      </c>
      <c r="O5235" s="32">
        <v>5416</v>
      </c>
      <c r="P5235" s="113">
        <v>0</v>
      </c>
      <c r="Q5235" s="113">
        <v>13607</v>
      </c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12"/>
        <v>4800</v>
      </c>
      <c r="E5236" s="24">
        <f t="shared" si="113"/>
        <v>163137</v>
      </c>
      <c r="F5236" s="104">
        <v>0</v>
      </c>
      <c r="G5236" s="104">
        <v>30882</v>
      </c>
      <c r="H5236" s="113">
        <v>382</v>
      </c>
      <c r="I5236" s="113">
        <v>22146</v>
      </c>
      <c r="J5236" s="31">
        <v>300</v>
      </c>
      <c r="K5236" s="32">
        <v>30992</v>
      </c>
      <c r="L5236" s="113">
        <v>1560</v>
      </c>
      <c r="M5236" s="113">
        <v>27154</v>
      </c>
      <c r="N5236" s="31">
        <v>1550</v>
      </c>
      <c r="O5236" s="32">
        <v>22925</v>
      </c>
      <c r="P5236" s="113">
        <v>1008</v>
      </c>
      <c r="Q5236" s="113">
        <v>29038</v>
      </c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1596</v>
      </c>
      <c r="D5237" s="21">
        <f t="shared" si="112"/>
        <v>0</v>
      </c>
      <c r="E5237" s="24">
        <f t="shared" si="113"/>
        <v>142399</v>
      </c>
      <c r="F5237" s="104">
        <v>0</v>
      </c>
      <c r="G5237" s="104">
        <v>2628</v>
      </c>
      <c r="H5237" s="113">
        <v>0</v>
      </c>
      <c r="I5237" s="113">
        <v>9446</v>
      </c>
      <c r="J5237" s="31">
        <v>0</v>
      </c>
      <c r="K5237" s="32">
        <v>40794</v>
      </c>
      <c r="L5237" s="113">
        <v>0</v>
      </c>
      <c r="M5237" s="113">
        <v>1895</v>
      </c>
      <c r="N5237" s="31">
        <v>0</v>
      </c>
      <c r="O5237" s="32">
        <v>47468</v>
      </c>
      <c r="P5237" s="113">
        <v>0</v>
      </c>
      <c r="Q5237" s="113">
        <v>40168</v>
      </c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1597</v>
      </c>
      <c r="D5238" s="21">
        <f t="shared" si="112"/>
        <v>3888.09</v>
      </c>
      <c r="E5238" s="24">
        <f t="shared" si="113"/>
        <v>0</v>
      </c>
      <c r="F5238" s="104"/>
      <c r="G5238" s="104"/>
      <c r="H5238" s="113"/>
      <c r="I5238" s="113"/>
      <c r="J5238" s="31">
        <v>885.2</v>
      </c>
      <c r="K5238" s="32">
        <v>0</v>
      </c>
      <c r="L5238" s="113">
        <v>1757.94</v>
      </c>
      <c r="M5238" s="113">
        <v>0</v>
      </c>
      <c r="N5238" s="31">
        <v>0</v>
      </c>
      <c r="O5238" s="32">
        <v>0</v>
      </c>
      <c r="P5238" s="113">
        <v>1244.95</v>
      </c>
      <c r="Q5238" s="113">
        <v>0</v>
      </c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1598</v>
      </c>
      <c r="D5239" s="21">
        <f t="shared" si="112"/>
        <v>0</v>
      </c>
      <c r="E5239" s="24">
        <f t="shared" si="113"/>
        <v>21949.690000000002</v>
      </c>
      <c r="F5239" s="104"/>
      <c r="G5239" s="104"/>
      <c r="H5239" s="113">
        <v>0</v>
      </c>
      <c r="I5239" s="113">
        <v>90.15</v>
      </c>
      <c r="J5239" s="31">
        <v>0</v>
      </c>
      <c r="K5239" s="32">
        <v>162.11000000000001</v>
      </c>
      <c r="L5239" s="113">
        <v>0</v>
      </c>
      <c r="M5239" s="113">
        <v>20101.13</v>
      </c>
      <c r="N5239" s="31">
        <v>0</v>
      </c>
      <c r="O5239" s="32">
        <v>823.15</v>
      </c>
      <c r="P5239" s="113">
        <v>0</v>
      </c>
      <c r="Q5239" s="113">
        <v>773.15</v>
      </c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1599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4045261</v>
      </c>
      <c r="F5244" s="104">
        <v>0</v>
      </c>
      <c r="G5244" s="104">
        <v>732895</v>
      </c>
      <c r="H5244" s="105">
        <v>0</v>
      </c>
      <c r="I5244" s="105">
        <v>599593</v>
      </c>
      <c r="J5244" s="106">
        <v>0</v>
      </c>
      <c r="K5244" s="107">
        <v>730638</v>
      </c>
      <c r="L5244" s="105">
        <v>0</v>
      </c>
      <c r="M5244" s="105">
        <v>912370</v>
      </c>
      <c r="N5244" s="106">
        <v>0</v>
      </c>
      <c r="O5244" s="107">
        <v>525246</v>
      </c>
      <c r="P5244" s="105">
        <v>0</v>
      </c>
      <c r="Q5244" s="105">
        <v>544519</v>
      </c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2394677.15</v>
      </c>
      <c r="F5245" s="104">
        <v>0</v>
      </c>
      <c r="G5245" s="104">
        <v>468085</v>
      </c>
      <c r="H5245" s="105">
        <v>0</v>
      </c>
      <c r="I5245" s="105">
        <v>460075</v>
      </c>
      <c r="J5245" s="106">
        <v>0</v>
      </c>
      <c r="K5245" s="107">
        <v>414854.15</v>
      </c>
      <c r="L5245" s="105">
        <v>0</v>
      </c>
      <c r="M5245" s="105">
        <v>224757</v>
      </c>
      <c r="N5245" s="106">
        <v>0</v>
      </c>
      <c r="O5245" s="107">
        <v>352223</v>
      </c>
      <c r="P5245" s="105">
        <v>0</v>
      </c>
      <c r="Q5245" s="105">
        <v>474683</v>
      </c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12"/>
        <v>1640</v>
      </c>
      <c r="E5246" s="24">
        <f t="shared" si="113"/>
        <v>87373</v>
      </c>
      <c r="F5246" s="104">
        <v>0</v>
      </c>
      <c r="G5246" s="104">
        <v>12347</v>
      </c>
      <c r="H5246" s="113">
        <v>0</v>
      </c>
      <c r="I5246" s="113">
        <v>14928</v>
      </c>
      <c r="J5246" s="31">
        <v>0</v>
      </c>
      <c r="K5246" s="32">
        <v>11050</v>
      </c>
      <c r="L5246" s="113">
        <v>0</v>
      </c>
      <c r="M5246" s="113">
        <v>6226</v>
      </c>
      <c r="N5246" s="31">
        <v>0</v>
      </c>
      <c r="O5246" s="32">
        <v>23484</v>
      </c>
      <c r="P5246" s="105">
        <v>1640</v>
      </c>
      <c r="Q5246" s="105">
        <v>19338</v>
      </c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4195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>
        <v>0</v>
      </c>
      <c r="Q5247" s="113">
        <v>4195</v>
      </c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1600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708378.17</v>
      </c>
      <c r="F5249" s="104"/>
      <c r="G5249" s="104"/>
      <c r="H5249" s="113"/>
      <c r="I5249" s="113"/>
      <c r="J5249" s="31">
        <v>0</v>
      </c>
      <c r="K5249" s="32">
        <v>708378.17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12"/>
        <v>4778156</v>
      </c>
      <c r="E5250" s="24">
        <f t="shared" si="113"/>
        <v>16323177.189999999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>
        <v>1463533</v>
      </c>
      <c r="K5250" s="32">
        <v>0</v>
      </c>
      <c r="L5250" s="113">
        <v>912370</v>
      </c>
      <c r="M5250" s="113">
        <v>891061.53</v>
      </c>
      <c r="N5250" s="31">
        <v>525246</v>
      </c>
      <c r="O5250" s="32">
        <v>2287401.5299999998</v>
      </c>
      <c r="P5250" s="113">
        <v>544519</v>
      </c>
      <c r="Q5250" s="113">
        <v>0</v>
      </c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12"/>
        <v>497109</v>
      </c>
      <c r="E5252" s="24">
        <f t="shared" si="113"/>
        <v>2532645.6900000004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>
        <v>111818</v>
      </c>
      <c r="K5252" s="32">
        <v>0</v>
      </c>
      <c r="L5252" s="113">
        <v>41537</v>
      </c>
      <c r="M5252" s="113">
        <v>288289.99</v>
      </c>
      <c r="N5252" s="31">
        <v>33722</v>
      </c>
      <c r="O5252" s="32">
        <v>288289.99</v>
      </c>
      <c r="P5252" s="113">
        <v>239832</v>
      </c>
      <c r="Q5252" s="113">
        <v>0</v>
      </c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290027</v>
      </c>
      <c r="F5253" s="104">
        <v>0</v>
      </c>
      <c r="G5253" s="104">
        <v>25000</v>
      </c>
      <c r="H5253" s="113">
        <v>0</v>
      </c>
      <c r="I5253" s="113">
        <v>0</v>
      </c>
      <c r="J5253" s="31">
        <v>0</v>
      </c>
      <c r="K5253" s="32">
        <v>540</v>
      </c>
      <c r="L5253" s="113">
        <v>0</v>
      </c>
      <c r="M5253" s="113">
        <v>0</v>
      </c>
      <c r="N5253" s="31">
        <v>0</v>
      </c>
      <c r="O5253" s="32">
        <v>4180</v>
      </c>
      <c r="P5253" s="113">
        <v>0</v>
      </c>
      <c r="Q5253" s="113">
        <v>260307</v>
      </c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2500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>
        <v>0</v>
      </c>
      <c r="Q5254" s="113">
        <v>2500</v>
      </c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59828.22</v>
      </c>
      <c r="F5255" s="104">
        <v>0</v>
      </c>
      <c r="G5255" s="104">
        <v>47603.22</v>
      </c>
      <c r="H5255" s="105">
        <v>0</v>
      </c>
      <c r="I5255" s="105">
        <v>0</v>
      </c>
      <c r="J5255" s="106">
        <v>0</v>
      </c>
      <c r="K5255" s="107">
        <v>8175</v>
      </c>
      <c r="L5255" s="105">
        <v>0</v>
      </c>
      <c r="M5255" s="105">
        <v>0</v>
      </c>
      <c r="N5255" s="106">
        <v>0</v>
      </c>
      <c r="O5255" s="107">
        <v>1125</v>
      </c>
      <c r="P5255" s="105">
        <v>0</v>
      </c>
      <c r="Q5255" s="105">
        <v>2925</v>
      </c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732895</v>
      </c>
      <c r="F5256" s="104"/>
      <c r="G5256" s="104"/>
      <c r="H5256" s="105">
        <v>732895</v>
      </c>
      <c r="I5256" s="105">
        <v>0</v>
      </c>
      <c r="J5256" s="106">
        <v>0</v>
      </c>
      <c r="K5256" s="107">
        <v>732895</v>
      </c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12"/>
        <v>468253.85000000003</v>
      </c>
      <c r="E5257" s="24">
        <f t="shared" si="113"/>
        <v>0</v>
      </c>
      <c r="F5257" s="104"/>
      <c r="G5257" s="104"/>
      <c r="H5257" s="105">
        <v>120973.12</v>
      </c>
      <c r="I5257" s="105">
        <v>0</v>
      </c>
      <c r="J5257" s="106">
        <v>125688.21</v>
      </c>
      <c r="K5257" s="107">
        <v>0</v>
      </c>
      <c r="L5257" s="105">
        <v>81646.13</v>
      </c>
      <c r="M5257" s="105">
        <v>0</v>
      </c>
      <c r="N5257" s="106">
        <v>81542.759999999995</v>
      </c>
      <c r="O5257" s="107">
        <v>0</v>
      </c>
      <c r="P5257" s="105">
        <v>58403.63</v>
      </c>
      <c r="Q5257" s="105">
        <v>0</v>
      </c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812178.75</v>
      </c>
      <c r="F5258" s="104"/>
      <c r="G5258" s="104"/>
      <c r="H5258" s="105">
        <v>0</v>
      </c>
      <c r="I5258" s="105">
        <v>219822.54</v>
      </c>
      <c r="J5258" s="106">
        <v>0</v>
      </c>
      <c r="K5258" s="107">
        <v>231389.43</v>
      </c>
      <c r="L5258" s="105">
        <v>0</v>
      </c>
      <c r="M5258" s="105">
        <v>93016.05</v>
      </c>
      <c r="N5258" s="106">
        <v>0</v>
      </c>
      <c r="O5258" s="107">
        <v>195924.89</v>
      </c>
      <c r="P5258" s="105">
        <v>0</v>
      </c>
      <c r="Q5258" s="105">
        <v>72025.84</v>
      </c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12"/>
        <v>11021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>
        <v>0</v>
      </c>
      <c r="K5259" s="107">
        <v>0</v>
      </c>
      <c r="L5259" s="105">
        <v>2835</v>
      </c>
      <c r="M5259" s="105">
        <v>0</v>
      </c>
      <c r="N5259" s="106">
        <v>0</v>
      </c>
      <c r="O5259" s="107">
        <v>0</v>
      </c>
      <c r="P5259" s="105">
        <v>0</v>
      </c>
      <c r="Q5259" s="105">
        <v>0</v>
      </c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585132.75</v>
      </c>
      <c r="F5260" s="104"/>
      <c r="G5260" s="104"/>
      <c r="H5260" s="113">
        <v>0</v>
      </c>
      <c r="I5260" s="113">
        <v>14025</v>
      </c>
      <c r="J5260" s="31">
        <v>0</v>
      </c>
      <c r="K5260" s="32">
        <v>24154</v>
      </c>
      <c r="L5260" s="113">
        <v>0</v>
      </c>
      <c r="M5260" s="113">
        <v>60350</v>
      </c>
      <c r="N5260" s="31">
        <v>0</v>
      </c>
      <c r="O5260" s="32">
        <v>14614</v>
      </c>
      <c r="P5260" s="105">
        <v>0</v>
      </c>
      <c r="Q5260" s="105">
        <v>471989.75</v>
      </c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260048</v>
      </c>
      <c r="F5261" s="104">
        <v>0</v>
      </c>
      <c r="G5261" s="104">
        <v>37061</v>
      </c>
      <c r="H5261" s="113">
        <v>0</v>
      </c>
      <c r="I5261" s="113">
        <v>33139</v>
      </c>
      <c r="J5261" s="31">
        <v>0</v>
      </c>
      <c r="K5261" s="32">
        <v>74757</v>
      </c>
      <c r="L5261" s="113">
        <v>0</v>
      </c>
      <c r="M5261" s="113">
        <v>41537</v>
      </c>
      <c r="N5261" s="31">
        <v>0</v>
      </c>
      <c r="O5261" s="32">
        <v>33722</v>
      </c>
      <c r="P5261" s="113">
        <v>0</v>
      </c>
      <c r="Q5261" s="113">
        <v>39832</v>
      </c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720000</v>
      </c>
      <c r="F5263" s="104"/>
      <c r="G5263" s="104"/>
      <c r="H5263" s="105">
        <v>0</v>
      </c>
      <c r="I5263" s="105">
        <v>720000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1601</v>
      </c>
      <c r="D5264" s="21">
        <f t="shared" si="112"/>
        <v>0</v>
      </c>
      <c r="E5264" s="24">
        <f t="shared" si="113"/>
        <v>116872</v>
      </c>
      <c r="F5264" s="104">
        <v>0</v>
      </c>
      <c r="G5264" s="104">
        <v>17646</v>
      </c>
      <c r="H5264" s="105">
        <v>0</v>
      </c>
      <c r="I5264" s="105">
        <v>18854</v>
      </c>
      <c r="J5264" s="106">
        <v>0</v>
      </c>
      <c r="K5264" s="107">
        <v>26406</v>
      </c>
      <c r="L5264" s="105">
        <v>0</v>
      </c>
      <c r="M5264" s="105">
        <v>15441</v>
      </c>
      <c r="N5264" s="106">
        <v>0</v>
      </c>
      <c r="O5264" s="107">
        <v>8071</v>
      </c>
      <c r="P5264" s="105">
        <v>0</v>
      </c>
      <c r="Q5264" s="105">
        <v>30454</v>
      </c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1672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1673</v>
      </c>
      <c r="D5267" s="21">
        <f t="shared" si="112"/>
        <v>0</v>
      </c>
      <c r="E5267" s="24">
        <f t="shared" si="113"/>
        <v>3780</v>
      </c>
      <c r="F5267" s="104"/>
      <c r="G5267" s="104"/>
      <c r="H5267" s="113"/>
      <c r="I5267" s="113"/>
      <c r="J5267" s="31"/>
      <c r="K5267" s="32"/>
      <c r="L5267" s="113">
        <v>0</v>
      </c>
      <c r="M5267" s="113">
        <v>1280</v>
      </c>
      <c r="N5267" s="31">
        <v>0</v>
      </c>
      <c r="O5267" s="32">
        <v>2500</v>
      </c>
      <c r="P5267" s="113">
        <v>0</v>
      </c>
      <c r="Q5267" s="113">
        <v>0</v>
      </c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37061</v>
      </c>
      <c r="F5270" s="104"/>
      <c r="G5270" s="104"/>
      <c r="H5270" s="105">
        <v>37061</v>
      </c>
      <c r="I5270" s="105">
        <v>0</v>
      </c>
      <c r="J5270" s="106">
        <v>0</v>
      </c>
      <c r="K5270" s="107">
        <v>37061</v>
      </c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12"/>
        <v>5466.3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>
        <v>832</v>
      </c>
      <c r="K5271" s="32">
        <v>0</v>
      </c>
      <c r="L5271" s="113">
        <v>2520</v>
      </c>
      <c r="M5271" s="113">
        <v>0</v>
      </c>
      <c r="N5271" s="31">
        <v>1110</v>
      </c>
      <c r="O5271" s="32">
        <v>0</v>
      </c>
      <c r="P5271" s="105">
        <v>450</v>
      </c>
      <c r="Q5271" s="105">
        <v>0</v>
      </c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12"/>
        <v>959907.29999999993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>
        <v>191981.46</v>
      </c>
      <c r="K5275" s="107">
        <v>0</v>
      </c>
      <c r="L5275" s="105">
        <v>191981.46</v>
      </c>
      <c r="M5275" s="105">
        <v>0</v>
      </c>
      <c r="N5275" s="106">
        <v>191981.46</v>
      </c>
      <c r="O5275" s="107">
        <v>0</v>
      </c>
      <c r="P5275" s="113">
        <v>191981.46</v>
      </c>
      <c r="Q5275" s="113">
        <v>0</v>
      </c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1602</v>
      </c>
      <c r="C5277" s="112" t="s">
        <v>1603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1604</v>
      </c>
      <c r="C5278" s="112" t="s">
        <v>1605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12"/>
        <v>8635</v>
      </c>
      <c r="E5280" s="24">
        <f t="shared" si="113"/>
        <v>144645.98000000001</v>
      </c>
      <c r="F5280" s="104">
        <v>0</v>
      </c>
      <c r="G5280" s="104">
        <v>24038.23</v>
      </c>
      <c r="H5280" s="113">
        <v>0</v>
      </c>
      <c r="I5280" s="113">
        <v>20951.27</v>
      </c>
      <c r="J5280" s="31">
        <v>0</v>
      </c>
      <c r="K5280" s="32">
        <v>27800.79</v>
      </c>
      <c r="L5280" s="113">
        <v>0</v>
      </c>
      <c r="M5280" s="113">
        <v>29662.9</v>
      </c>
      <c r="N5280" s="31">
        <v>8635</v>
      </c>
      <c r="O5280" s="32">
        <v>19273.8</v>
      </c>
      <c r="P5280" s="105">
        <v>0</v>
      </c>
      <c r="Q5280" s="105">
        <v>22918.99</v>
      </c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72064.55</v>
      </c>
      <c r="F5281" s="104">
        <v>0</v>
      </c>
      <c r="G5281" s="104">
        <v>12016.9</v>
      </c>
      <c r="H5281" s="105">
        <v>0</v>
      </c>
      <c r="I5281" s="105">
        <v>5642.75</v>
      </c>
      <c r="J5281" s="106">
        <v>0</v>
      </c>
      <c r="K5281" s="107">
        <v>2162</v>
      </c>
      <c r="L5281" s="105">
        <v>0</v>
      </c>
      <c r="M5281" s="105">
        <v>20699.2</v>
      </c>
      <c r="N5281" s="106">
        <v>0</v>
      </c>
      <c r="O5281" s="107">
        <v>7465.1</v>
      </c>
      <c r="P5281" s="113">
        <v>0</v>
      </c>
      <c r="Q5281" s="113">
        <v>24078.6</v>
      </c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1606</v>
      </c>
      <c r="C5284" s="112" t="s">
        <v>1607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1608</v>
      </c>
      <c r="C5285" s="112" t="s">
        <v>1609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21443</v>
      </c>
      <c r="F5286" s="104">
        <v>700</v>
      </c>
      <c r="G5286" s="104">
        <v>5160</v>
      </c>
      <c r="H5286" s="113">
        <v>0</v>
      </c>
      <c r="I5286" s="113">
        <v>2703</v>
      </c>
      <c r="J5286" s="31">
        <v>0</v>
      </c>
      <c r="K5286" s="32">
        <v>3585</v>
      </c>
      <c r="L5286" s="113">
        <v>0</v>
      </c>
      <c r="M5286" s="113">
        <v>3239</v>
      </c>
      <c r="N5286" s="31">
        <v>0</v>
      </c>
      <c r="O5286" s="32">
        <v>2906</v>
      </c>
      <c r="P5286" s="113">
        <v>0</v>
      </c>
      <c r="Q5286" s="113">
        <v>3850</v>
      </c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14"/>
        <v>0.5</v>
      </c>
      <c r="E5287" s="24">
        <f t="shared" si="115"/>
        <v>5535.5</v>
      </c>
      <c r="F5287" s="104">
        <v>0</v>
      </c>
      <c r="G5287" s="104">
        <v>2043.5</v>
      </c>
      <c r="H5287" s="113">
        <v>0</v>
      </c>
      <c r="I5287" s="113">
        <v>0</v>
      </c>
      <c r="J5287" s="31">
        <v>0</v>
      </c>
      <c r="K5287" s="32">
        <v>1977.5</v>
      </c>
      <c r="L5287" s="113">
        <v>0</v>
      </c>
      <c r="M5287" s="113">
        <v>1514.5</v>
      </c>
      <c r="N5287" s="31">
        <v>0</v>
      </c>
      <c r="O5287" s="32">
        <v>0</v>
      </c>
      <c r="P5287" s="113">
        <v>0.5</v>
      </c>
      <c r="Q5287" s="113">
        <v>0</v>
      </c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1674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1675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1676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1677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1678</v>
      </c>
      <c r="D5325" s="21">
        <f t="shared" si="114"/>
        <v>0</v>
      </c>
      <c r="E5325" s="24">
        <f t="shared" si="115"/>
        <v>500000</v>
      </c>
      <c r="F5325" s="104"/>
      <c r="G5325" s="104"/>
      <c r="H5325" s="105"/>
      <c r="I5325" s="105"/>
      <c r="J5325" s="106"/>
      <c r="K5325" s="107"/>
      <c r="L5325" s="105">
        <v>0</v>
      </c>
      <c r="M5325" s="105">
        <v>500000</v>
      </c>
      <c r="N5325" s="106">
        <v>0</v>
      </c>
      <c r="O5325" s="107">
        <v>0</v>
      </c>
      <c r="P5325" s="105">
        <v>0</v>
      </c>
      <c r="Q5325" s="105">
        <v>0</v>
      </c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717000</v>
      </c>
      <c r="F5327" s="104"/>
      <c r="G5327" s="104"/>
      <c r="H5327" s="105">
        <v>0</v>
      </c>
      <c r="I5327" s="105">
        <v>710299.07</v>
      </c>
      <c r="J5327" s="106">
        <v>0</v>
      </c>
      <c r="K5327" s="107">
        <v>6700.93</v>
      </c>
      <c r="L5327" s="105">
        <v>0</v>
      </c>
      <c r="M5327" s="105">
        <v>0</v>
      </c>
      <c r="N5327" s="106">
        <v>0</v>
      </c>
      <c r="O5327" s="107">
        <v>0</v>
      </c>
      <c r="P5327" s="105">
        <v>0</v>
      </c>
      <c r="Q5327" s="105">
        <v>0</v>
      </c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116150</v>
      </c>
      <c r="F5328" s="104">
        <v>0</v>
      </c>
      <c r="G5328" s="104">
        <v>17500</v>
      </c>
      <c r="H5328" s="105">
        <v>0</v>
      </c>
      <c r="I5328" s="105">
        <v>2700</v>
      </c>
      <c r="J5328" s="106">
        <v>0</v>
      </c>
      <c r="K5328" s="107">
        <v>20000</v>
      </c>
      <c r="L5328" s="105">
        <v>0</v>
      </c>
      <c r="M5328" s="105">
        <v>20800</v>
      </c>
      <c r="N5328" s="106">
        <v>0</v>
      </c>
      <c r="O5328" s="107">
        <v>2500</v>
      </c>
      <c r="P5328" s="105">
        <v>0</v>
      </c>
      <c r="Q5328" s="105">
        <v>52650</v>
      </c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49016.200000000004</v>
      </c>
      <c r="F5329" s="104">
        <v>0</v>
      </c>
      <c r="G5329" s="104">
        <v>8169.3</v>
      </c>
      <c r="H5329" s="105">
        <v>0</v>
      </c>
      <c r="I5329" s="105">
        <v>8169.3</v>
      </c>
      <c r="J5329" s="106">
        <v>0</v>
      </c>
      <c r="K5329" s="107">
        <v>8169.4</v>
      </c>
      <c r="L5329" s="105">
        <v>0</v>
      </c>
      <c r="M5329" s="105">
        <v>8169.4</v>
      </c>
      <c r="N5329" s="106">
        <v>0</v>
      </c>
      <c r="O5329" s="107">
        <v>8169.4</v>
      </c>
      <c r="P5329" s="105">
        <v>0</v>
      </c>
      <c r="Q5329" s="105">
        <v>8169.4</v>
      </c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14"/>
        <v>496.13</v>
      </c>
      <c r="E5331" s="24">
        <f t="shared" si="115"/>
        <v>12640.62</v>
      </c>
      <c r="F5331" s="104"/>
      <c r="G5331" s="104"/>
      <c r="H5331" s="113"/>
      <c r="I5331" s="113"/>
      <c r="J5331" s="31">
        <v>496.13</v>
      </c>
      <c r="K5331" s="32">
        <v>1463.67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11176.95</v>
      </c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5277191.29</v>
      </c>
      <c r="F5335" s="104">
        <v>0</v>
      </c>
      <c r="G5335" s="104">
        <v>882200</v>
      </c>
      <c r="H5335" s="113">
        <v>0</v>
      </c>
      <c r="I5335" s="113">
        <v>860770</v>
      </c>
      <c r="J5335" s="31">
        <v>0</v>
      </c>
      <c r="K5335" s="32">
        <v>917870</v>
      </c>
      <c r="L5335" s="113">
        <v>0</v>
      </c>
      <c r="M5335" s="113">
        <v>884831.29</v>
      </c>
      <c r="N5335" s="31">
        <v>0</v>
      </c>
      <c r="O5335" s="32">
        <v>867220</v>
      </c>
      <c r="P5335" s="105">
        <v>0</v>
      </c>
      <c r="Q5335" s="105">
        <v>864300</v>
      </c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257349.57</v>
      </c>
      <c r="F5340" s="104">
        <v>0</v>
      </c>
      <c r="G5340" s="104">
        <v>43025</v>
      </c>
      <c r="H5340" s="105">
        <v>0</v>
      </c>
      <c r="I5340" s="105">
        <v>41953.5</v>
      </c>
      <c r="J5340" s="106">
        <v>0</v>
      </c>
      <c r="K5340" s="107">
        <v>44808.5</v>
      </c>
      <c r="L5340" s="105">
        <v>0</v>
      </c>
      <c r="M5340" s="105">
        <v>43156.57</v>
      </c>
      <c r="N5340" s="106">
        <v>0</v>
      </c>
      <c r="O5340" s="107">
        <v>42276</v>
      </c>
      <c r="P5340" s="113">
        <v>0</v>
      </c>
      <c r="Q5340" s="113">
        <v>42130</v>
      </c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1610</v>
      </c>
      <c r="C5342" s="112" t="s">
        <v>1611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40400</v>
      </c>
      <c r="F5353" s="104">
        <v>0</v>
      </c>
      <c r="G5353" s="104">
        <v>5700</v>
      </c>
      <c r="H5353" s="105">
        <v>0</v>
      </c>
      <c r="I5353" s="105">
        <v>4100</v>
      </c>
      <c r="J5353" s="106">
        <v>0</v>
      </c>
      <c r="K5353" s="107">
        <v>3600</v>
      </c>
      <c r="L5353" s="105">
        <v>0</v>
      </c>
      <c r="M5353" s="105">
        <v>10600</v>
      </c>
      <c r="N5353" s="106">
        <v>0</v>
      </c>
      <c r="O5353" s="107">
        <v>8400</v>
      </c>
      <c r="P5353" s="105">
        <v>0</v>
      </c>
      <c r="Q5353" s="105">
        <v>8000</v>
      </c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24080</v>
      </c>
      <c r="F5356" s="104">
        <v>0</v>
      </c>
      <c r="G5356" s="104">
        <v>20880</v>
      </c>
      <c r="H5356" s="105">
        <v>0</v>
      </c>
      <c r="I5356" s="105">
        <v>600</v>
      </c>
      <c r="J5356" s="106">
        <v>0</v>
      </c>
      <c r="K5356" s="107">
        <v>300</v>
      </c>
      <c r="L5356" s="105">
        <v>0</v>
      </c>
      <c r="M5356" s="105">
        <v>600</v>
      </c>
      <c r="N5356" s="106">
        <v>0</v>
      </c>
      <c r="O5356" s="107">
        <v>200</v>
      </c>
      <c r="P5356" s="113">
        <v>0</v>
      </c>
      <c r="Q5356" s="113">
        <v>1500</v>
      </c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1679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3007615.44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>
        <v>0</v>
      </c>
      <c r="Q5359" s="105">
        <v>3007615.44</v>
      </c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1680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1681</v>
      </c>
      <c r="D5362" s="21">
        <f t="shared" si="116"/>
        <v>0</v>
      </c>
      <c r="E5362" s="24">
        <f t="shared" si="117"/>
        <v>979740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>
        <v>0</v>
      </c>
      <c r="Q5362" s="105">
        <v>979740</v>
      </c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781800</v>
      </c>
      <c r="F5363" s="104"/>
      <c r="G5363" s="104"/>
      <c r="H5363" s="113"/>
      <c r="I5363" s="113"/>
      <c r="J5363" s="31">
        <v>0</v>
      </c>
      <c r="K5363" s="32">
        <v>79500</v>
      </c>
      <c r="L5363" s="113">
        <v>0</v>
      </c>
      <c r="M5363" s="113">
        <v>0</v>
      </c>
      <c r="N5363" s="31">
        <v>0</v>
      </c>
      <c r="O5363" s="32">
        <v>0</v>
      </c>
      <c r="P5363" s="113">
        <v>0</v>
      </c>
      <c r="Q5363" s="113">
        <v>702300</v>
      </c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1682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1683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1684</v>
      </c>
      <c r="D5366" s="21">
        <f t="shared" si="116"/>
        <v>0</v>
      </c>
      <c r="E5366" s="24">
        <f t="shared" si="117"/>
        <v>6890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>
        <v>0</v>
      </c>
      <c r="Q5366" s="113">
        <v>6890</v>
      </c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58860</v>
      </c>
      <c r="F5367" s="104">
        <v>0</v>
      </c>
      <c r="G5367" s="104">
        <v>9930</v>
      </c>
      <c r="H5367" s="105">
        <v>0</v>
      </c>
      <c r="I5367" s="105">
        <v>9300</v>
      </c>
      <c r="J5367" s="106">
        <v>0</v>
      </c>
      <c r="K5367" s="107">
        <v>9630</v>
      </c>
      <c r="L5367" s="105">
        <v>0</v>
      </c>
      <c r="M5367" s="105">
        <v>10350</v>
      </c>
      <c r="N5367" s="106">
        <v>0</v>
      </c>
      <c r="O5367" s="107">
        <v>9300</v>
      </c>
      <c r="P5367" s="105">
        <v>0</v>
      </c>
      <c r="Q5367" s="105">
        <v>10350</v>
      </c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16"/>
        <v>4998991.29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>
        <v>861170</v>
      </c>
      <c r="K5368" s="107">
        <v>0</v>
      </c>
      <c r="L5368" s="105">
        <v>848131.29</v>
      </c>
      <c r="M5368" s="105">
        <v>0</v>
      </c>
      <c r="N5368" s="106">
        <v>832520</v>
      </c>
      <c r="O5368" s="107">
        <v>0</v>
      </c>
      <c r="P5368" s="105">
        <v>829600</v>
      </c>
      <c r="Q5368" s="105">
        <v>0</v>
      </c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16"/>
        <v>148000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>
        <v>35000</v>
      </c>
      <c r="K5369" s="32">
        <v>0</v>
      </c>
      <c r="L5369" s="113">
        <v>15000</v>
      </c>
      <c r="M5369" s="113">
        <v>0</v>
      </c>
      <c r="N5369" s="31">
        <v>13000</v>
      </c>
      <c r="O5369" s="32">
        <v>0</v>
      </c>
      <c r="P5369" s="105">
        <v>13000</v>
      </c>
      <c r="Q5369" s="105">
        <v>0</v>
      </c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1685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16"/>
        <v>96600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>
        <v>16100</v>
      </c>
      <c r="K5371" s="32">
        <v>0</v>
      </c>
      <c r="L5371" s="113">
        <v>16100</v>
      </c>
      <c r="M5371" s="113">
        <v>0</v>
      </c>
      <c r="N5371" s="31">
        <v>16100</v>
      </c>
      <c r="O5371" s="32">
        <v>0</v>
      </c>
      <c r="P5371" s="105">
        <v>16100</v>
      </c>
      <c r="Q5371" s="105">
        <v>0</v>
      </c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16"/>
        <v>374700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>
        <v>62450</v>
      </c>
      <c r="K5380" s="32">
        <v>0</v>
      </c>
      <c r="L5380" s="113">
        <v>62450</v>
      </c>
      <c r="M5380" s="113">
        <v>0</v>
      </c>
      <c r="N5380" s="31">
        <v>62450</v>
      </c>
      <c r="O5380" s="32">
        <v>0</v>
      </c>
      <c r="P5380" s="113">
        <v>62450</v>
      </c>
      <c r="Q5380" s="113">
        <v>0</v>
      </c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16"/>
        <v>786577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>
        <v>128523</v>
      </c>
      <c r="K5381" s="32">
        <v>0</v>
      </c>
      <c r="L5381" s="113">
        <v>127077</v>
      </c>
      <c r="M5381" s="113">
        <v>0</v>
      </c>
      <c r="N5381" s="31">
        <v>144568</v>
      </c>
      <c r="O5381" s="32">
        <v>0</v>
      </c>
      <c r="P5381" s="113">
        <v>136004</v>
      </c>
      <c r="Q5381" s="113">
        <v>0</v>
      </c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16"/>
        <v>646380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>
        <v>103380</v>
      </c>
      <c r="K5382" s="107">
        <v>0</v>
      </c>
      <c r="L5382" s="105">
        <v>112080</v>
      </c>
      <c r="M5382" s="105">
        <v>0</v>
      </c>
      <c r="N5382" s="106">
        <v>112080</v>
      </c>
      <c r="O5382" s="107">
        <v>0</v>
      </c>
      <c r="P5382" s="113">
        <v>112080</v>
      </c>
      <c r="Q5382" s="113">
        <v>0</v>
      </c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16"/>
        <v>704340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>
        <v>117390</v>
      </c>
      <c r="K5383" s="107">
        <v>0</v>
      </c>
      <c r="L5383" s="105">
        <v>117390</v>
      </c>
      <c r="M5383" s="105">
        <v>0</v>
      </c>
      <c r="N5383" s="106">
        <v>117390</v>
      </c>
      <c r="O5383" s="107">
        <v>0</v>
      </c>
      <c r="P5383" s="105">
        <v>117390</v>
      </c>
      <c r="Q5383" s="105">
        <v>0</v>
      </c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16"/>
        <v>100769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>
        <v>36755</v>
      </c>
      <c r="K5385" s="32">
        <v>0</v>
      </c>
      <c r="L5385" s="113">
        <v>22364</v>
      </c>
      <c r="M5385" s="113">
        <v>0</v>
      </c>
      <c r="N5385" s="31">
        <v>9100</v>
      </c>
      <c r="O5385" s="32">
        <v>0</v>
      </c>
      <c r="P5385" s="105">
        <v>15400</v>
      </c>
      <c r="Q5385" s="105">
        <v>0</v>
      </c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16"/>
        <v>33600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>
        <v>5600</v>
      </c>
      <c r="K5394" s="32">
        <v>0</v>
      </c>
      <c r="L5394" s="113">
        <v>5600</v>
      </c>
      <c r="M5394" s="113">
        <v>0</v>
      </c>
      <c r="N5394" s="31">
        <v>5600</v>
      </c>
      <c r="O5394" s="32">
        <v>0</v>
      </c>
      <c r="P5394" s="113">
        <v>5600</v>
      </c>
      <c r="Q5394" s="113">
        <v>0</v>
      </c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1612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1613</v>
      </c>
      <c r="C5398" s="112" t="s">
        <v>1614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16"/>
        <v>102939.83000000002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>
        <v>17923.400000000001</v>
      </c>
      <c r="K5400" s="107">
        <v>0</v>
      </c>
      <c r="L5400" s="105">
        <v>17262.63</v>
      </c>
      <c r="M5400" s="105">
        <v>0</v>
      </c>
      <c r="N5400" s="106">
        <v>16910.400000000001</v>
      </c>
      <c r="O5400" s="107">
        <v>0</v>
      </c>
      <c r="P5400" s="105">
        <v>16852</v>
      </c>
      <c r="Q5400" s="105">
        <v>0</v>
      </c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16"/>
        <v>154409.74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>
        <v>26885.1</v>
      </c>
      <c r="K5401" s="107">
        <v>0</v>
      </c>
      <c r="L5401" s="105">
        <v>25893.94</v>
      </c>
      <c r="M5401" s="105">
        <v>0</v>
      </c>
      <c r="N5401" s="106">
        <v>25365.599999999999</v>
      </c>
      <c r="O5401" s="107">
        <v>0</v>
      </c>
      <c r="P5401" s="105">
        <v>25278</v>
      </c>
      <c r="Q5401" s="105">
        <v>0</v>
      </c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16"/>
        <v>69485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>
        <v>8200</v>
      </c>
      <c r="K5404" s="32">
        <v>0</v>
      </c>
      <c r="L5404" s="113">
        <v>20202</v>
      </c>
      <c r="M5404" s="113">
        <v>0</v>
      </c>
      <c r="N5404" s="31">
        <v>12372</v>
      </c>
      <c r="O5404" s="32">
        <v>0</v>
      </c>
      <c r="P5404" s="105">
        <v>12839</v>
      </c>
      <c r="Q5404" s="105">
        <v>0</v>
      </c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1615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1686</v>
      </c>
      <c r="D5407" s="21">
        <f t="shared" si="116"/>
        <v>79500</v>
      </c>
      <c r="E5407" s="24">
        <f t="shared" si="117"/>
        <v>0</v>
      </c>
      <c r="F5407" s="104"/>
      <c r="G5407" s="104"/>
      <c r="H5407" s="113"/>
      <c r="I5407" s="113"/>
      <c r="J5407" s="31">
        <v>79500</v>
      </c>
      <c r="K5407" s="32">
        <v>0</v>
      </c>
      <c r="L5407" s="113">
        <v>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1687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1688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1689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18"/>
        <v>1503400</v>
      </c>
      <c r="E5415" s="24">
        <f t="shared" si="119"/>
        <v>241400</v>
      </c>
      <c r="F5415" s="104">
        <v>248200</v>
      </c>
      <c r="G5415" s="104">
        <v>0</v>
      </c>
      <c r="H5415" s="113">
        <v>245400</v>
      </c>
      <c r="I5415" s="113">
        <v>0</v>
      </c>
      <c r="J5415" s="31">
        <v>245400</v>
      </c>
      <c r="K5415" s="32">
        <v>230400</v>
      </c>
      <c r="L5415" s="113">
        <v>254400</v>
      </c>
      <c r="M5415" s="113">
        <v>0</v>
      </c>
      <c r="N5415" s="31">
        <v>255000</v>
      </c>
      <c r="O5415" s="32">
        <v>11000</v>
      </c>
      <c r="P5415" s="113">
        <v>255000</v>
      </c>
      <c r="Q5415" s="113">
        <v>0</v>
      </c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1616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1617</v>
      </c>
      <c r="D5419" s="21">
        <f t="shared" si="118"/>
        <v>14600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>
        <v>14600</v>
      </c>
      <c r="M5419" s="113">
        <v>0</v>
      </c>
      <c r="N5419" s="31">
        <v>0</v>
      </c>
      <c r="O5419" s="32">
        <v>0</v>
      </c>
      <c r="P5419" s="113">
        <v>0</v>
      </c>
      <c r="Q5419" s="113">
        <v>0</v>
      </c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1618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1619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1620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1621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1690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1691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1692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1693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1622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1623</v>
      </c>
      <c r="D5438" s="21">
        <f t="shared" si="118"/>
        <v>110410.18</v>
      </c>
      <c r="E5438" s="24">
        <f t="shared" si="119"/>
        <v>0</v>
      </c>
      <c r="F5438" s="104">
        <v>11234</v>
      </c>
      <c r="G5438" s="104">
        <v>0</v>
      </c>
      <c r="H5438" s="105">
        <v>38342.18</v>
      </c>
      <c r="I5438" s="105">
        <v>0</v>
      </c>
      <c r="J5438" s="106">
        <v>31470</v>
      </c>
      <c r="K5438" s="107">
        <v>0</v>
      </c>
      <c r="L5438" s="105">
        <v>5169</v>
      </c>
      <c r="M5438" s="105">
        <v>0</v>
      </c>
      <c r="N5438" s="106">
        <v>0</v>
      </c>
      <c r="O5438" s="107">
        <v>0</v>
      </c>
      <c r="P5438" s="105">
        <v>24195</v>
      </c>
      <c r="Q5438" s="105">
        <v>0</v>
      </c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1624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1625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>
        <v>0</v>
      </c>
      <c r="K5446" s="107">
        <v>0</v>
      </c>
      <c r="L5446" s="105">
        <v>0</v>
      </c>
      <c r="M5446" s="105">
        <v>0</v>
      </c>
      <c r="N5446" s="106">
        <v>0</v>
      </c>
      <c r="O5446" s="107">
        <v>0</v>
      </c>
      <c r="P5446" s="105">
        <v>0</v>
      </c>
      <c r="Q5446" s="105">
        <v>0</v>
      </c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18"/>
        <v>92506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>
        <v>8841</v>
      </c>
      <c r="K5447" s="107">
        <v>0</v>
      </c>
      <c r="L5447" s="105">
        <v>14324</v>
      </c>
      <c r="M5447" s="105">
        <v>0</v>
      </c>
      <c r="N5447" s="106">
        <v>310</v>
      </c>
      <c r="O5447" s="107">
        <v>0</v>
      </c>
      <c r="P5447" s="105">
        <v>7628</v>
      </c>
      <c r="Q5447" s="105">
        <v>0</v>
      </c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18"/>
        <v>14279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>
        <v>200</v>
      </c>
      <c r="K5449" s="32">
        <v>0</v>
      </c>
      <c r="L5449" s="113">
        <v>320</v>
      </c>
      <c r="M5449" s="113">
        <v>0</v>
      </c>
      <c r="N5449" s="31">
        <v>7120</v>
      </c>
      <c r="O5449" s="32">
        <v>0</v>
      </c>
      <c r="P5449" s="113">
        <v>510</v>
      </c>
      <c r="Q5449" s="113">
        <v>0</v>
      </c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18"/>
        <v>180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>
        <v>0</v>
      </c>
      <c r="K5450" s="32">
        <v>0</v>
      </c>
      <c r="L5450" s="113">
        <v>0</v>
      </c>
      <c r="M5450" s="113">
        <v>0</v>
      </c>
      <c r="N5450" s="31">
        <v>0</v>
      </c>
      <c r="O5450" s="32">
        <v>0</v>
      </c>
      <c r="P5450" s="113">
        <v>0</v>
      </c>
      <c r="Q5450" s="113">
        <v>0</v>
      </c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18"/>
        <v>11192.8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>
        <v>0</v>
      </c>
      <c r="K5451" s="32">
        <v>0</v>
      </c>
      <c r="L5451" s="113">
        <v>0</v>
      </c>
      <c r="M5451" s="113">
        <v>0</v>
      </c>
      <c r="N5451" s="31">
        <v>8924.4</v>
      </c>
      <c r="O5451" s="32">
        <v>0</v>
      </c>
      <c r="P5451" s="113">
        <v>2247</v>
      </c>
      <c r="Q5451" s="113">
        <v>0</v>
      </c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18"/>
        <v>208227.5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>
        <v>73872</v>
      </c>
      <c r="K5452" s="32">
        <v>0</v>
      </c>
      <c r="L5452" s="113">
        <v>5572</v>
      </c>
      <c r="M5452" s="113">
        <v>0</v>
      </c>
      <c r="N5452" s="31">
        <v>16360</v>
      </c>
      <c r="O5452" s="32">
        <v>0</v>
      </c>
      <c r="P5452" s="113">
        <v>11214</v>
      </c>
      <c r="Q5452" s="113">
        <v>0</v>
      </c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18"/>
        <v>29983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>
        <v>6251</v>
      </c>
      <c r="K5453" s="32">
        <v>0</v>
      </c>
      <c r="L5453" s="113">
        <v>14950</v>
      </c>
      <c r="M5453" s="113">
        <v>0</v>
      </c>
      <c r="N5453" s="31">
        <v>4853</v>
      </c>
      <c r="O5453" s="32">
        <v>0</v>
      </c>
      <c r="P5453" s="113">
        <v>3308</v>
      </c>
      <c r="Q5453" s="113">
        <v>0</v>
      </c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18"/>
        <v>2440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>
        <v>0</v>
      </c>
      <c r="K5454" s="32">
        <v>0</v>
      </c>
      <c r="L5454" s="113">
        <v>0</v>
      </c>
      <c r="M5454" s="113">
        <v>0</v>
      </c>
      <c r="N5454" s="31">
        <v>0</v>
      </c>
      <c r="O5454" s="32">
        <v>0</v>
      </c>
      <c r="P5454" s="113">
        <v>0</v>
      </c>
      <c r="Q5454" s="113">
        <v>0</v>
      </c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18"/>
        <v>1350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>
        <v>0</v>
      </c>
      <c r="Q5457" s="113">
        <v>0</v>
      </c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18"/>
        <v>31710.400000000001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>
        <v>3600</v>
      </c>
      <c r="K5458" s="32">
        <v>0</v>
      </c>
      <c r="L5458" s="113">
        <v>12290.03</v>
      </c>
      <c r="M5458" s="113">
        <v>0</v>
      </c>
      <c r="N5458" s="31">
        <v>500</v>
      </c>
      <c r="O5458" s="32">
        <v>0</v>
      </c>
      <c r="P5458" s="113">
        <v>2046.9</v>
      </c>
      <c r="Q5458" s="113">
        <v>0</v>
      </c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18"/>
        <v>1520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>
        <v>0</v>
      </c>
      <c r="K5459" s="32">
        <v>0</v>
      </c>
      <c r="L5459" s="113">
        <v>0</v>
      </c>
      <c r="M5459" s="113">
        <v>0</v>
      </c>
      <c r="N5459" s="31">
        <v>0</v>
      </c>
      <c r="O5459" s="32">
        <v>0</v>
      </c>
      <c r="P5459" s="113">
        <v>0</v>
      </c>
      <c r="Q5459" s="113">
        <v>0</v>
      </c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18"/>
        <v>95783.33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>
        <v>17000</v>
      </c>
      <c r="K5461" s="32">
        <v>0</v>
      </c>
      <c r="L5461" s="113">
        <v>17833.330000000002</v>
      </c>
      <c r="M5461" s="113">
        <v>0</v>
      </c>
      <c r="N5461" s="31">
        <v>0</v>
      </c>
      <c r="O5461" s="32">
        <v>0</v>
      </c>
      <c r="P5461" s="113">
        <v>41550</v>
      </c>
      <c r="Q5461" s="113">
        <v>0</v>
      </c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18"/>
        <v>3627.3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>
        <v>0</v>
      </c>
      <c r="K5462" s="32">
        <v>0</v>
      </c>
      <c r="L5462" s="113">
        <v>0</v>
      </c>
      <c r="M5462" s="113">
        <v>0</v>
      </c>
      <c r="N5462" s="31">
        <v>0</v>
      </c>
      <c r="O5462" s="32">
        <v>0</v>
      </c>
      <c r="P5462" s="113">
        <v>0</v>
      </c>
      <c r="Q5462" s="113">
        <v>0</v>
      </c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18"/>
        <v>50370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>
        <v>33250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>
        <v>0</v>
      </c>
      <c r="Q5467" s="113">
        <v>0</v>
      </c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18"/>
        <v>104040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>
        <v>19780</v>
      </c>
      <c r="K5469" s="107">
        <v>0</v>
      </c>
      <c r="L5469" s="105">
        <v>17790</v>
      </c>
      <c r="M5469" s="105">
        <v>0</v>
      </c>
      <c r="N5469" s="106">
        <v>14010</v>
      </c>
      <c r="O5469" s="107">
        <v>0</v>
      </c>
      <c r="P5469" s="105">
        <v>17750</v>
      </c>
      <c r="Q5469" s="105">
        <v>0</v>
      </c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18"/>
        <v>138708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>
        <v>25730</v>
      </c>
      <c r="K5471" s="32">
        <v>0</v>
      </c>
      <c r="L5471" s="113">
        <v>26248</v>
      </c>
      <c r="M5471" s="113">
        <v>0</v>
      </c>
      <c r="N5471" s="31">
        <v>10989</v>
      </c>
      <c r="O5471" s="32">
        <v>0</v>
      </c>
      <c r="P5471" s="113">
        <v>18709</v>
      </c>
      <c r="Q5471" s="113">
        <v>0</v>
      </c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499794.79000000004</v>
      </c>
      <c r="E5477" s="24">
        <f t="shared" ref="E5477:E5540" si="121">G5477+I5477+K5477+M5477+O5477+Q5477+S5477+U5477+W5477+Y5477+AA5477+AC5477</f>
        <v>37684.83</v>
      </c>
      <c r="F5477" s="104">
        <v>38401</v>
      </c>
      <c r="G5477" s="104">
        <v>0</v>
      </c>
      <c r="H5477" s="113">
        <v>145360.75</v>
      </c>
      <c r="I5477" s="113">
        <v>0</v>
      </c>
      <c r="J5477" s="31">
        <v>63706.83</v>
      </c>
      <c r="K5477" s="32">
        <v>0</v>
      </c>
      <c r="L5477" s="113">
        <v>174986.13</v>
      </c>
      <c r="M5477" s="113">
        <v>37684.83</v>
      </c>
      <c r="N5477" s="31">
        <v>56417.65</v>
      </c>
      <c r="O5477" s="32">
        <v>0</v>
      </c>
      <c r="P5477" s="113">
        <v>20922.43</v>
      </c>
      <c r="Q5477" s="113">
        <v>0</v>
      </c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20"/>
        <v>209495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>
        <v>62660</v>
      </c>
      <c r="K5478" s="32">
        <v>0</v>
      </c>
      <c r="L5478" s="113">
        <v>29887.5</v>
      </c>
      <c r="M5478" s="113">
        <v>0</v>
      </c>
      <c r="N5478" s="31">
        <v>44440</v>
      </c>
      <c r="O5478" s="32">
        <v>0</v>
      </c>
      <c r="P5478" s="113">
        <v>19355</v>
      </c>
      <c r="Q5478" s="113">
        <v>0</v>
      </c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20"/>
        <v>183241.14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>
        <v>23989.51</v>
      </c>
      <c r="K5482" s="32">
        <v>0</v>
      </c>
      <c r="L5482" s="113">
        <v>20107.080000000002</v>
      </c>
      <c r="M5482" s="113">
        <v>0</v>
      </c>
      <c r="N5482" s="31">
        <v>18961.650000000001</v>
      </c>
      <c r="O5482" s="32">
        <v>0</v>
      </c>
      <c r="P5482" s="113">
        <v>40089.360000000001</v>
      </c>
      <c r="Q5482" s="113">
        <v>0</v>
      </c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20"/>
        <v>40818.74</v>
      </c>
      <c r="E5483" s="24">
        <f t="shared" si="121"/>
        <v>1225</v>
      </c>
      <c r="F5483" s="104">
        <v>4739.57</v>
      </c>
      <c r="G5483" s="104">
        <v>0</v>
      </c>
      <c r="H5483" s="113">
        <v>6875.71</v>
      </c>
      <c r="I5483" s="113">
        <v>419</v>
      </c>
      <c r="J5483" s="31">
        <v>8062.45</v>
      </c>
      <c r="K5483" s="32">
        <v>387</v>
      </c>
      <c r="L5483" s="113">
        <v>7666.82</v>
      </c>
      <c r="M5483" s="113">
        <v>419</v>
      </c>
      <c r="N5483" s="31">
        <v>5923.73</v>
      </c>
      <c r="O5483" s="32">
        <v>0</v>
      </c>
      <c r="P5483" s="113">
        <v>7550.46</v>
      </c>
      <c r="Q5483" s="113">
        <v>0</v>
      </c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20"/>
        <v>8908.98</v>
      </c>
      <c r="E5484" s="24">
        <f t="shared" si="121"/>
        <v>1199.75</v>
      </c>
      <c r="F5484" s="104">
        <v>1219.8</v>
      </c>
      <c r="G5484" s="104">
        <v>0</v>
      </c>
      <c r="H5484" s="113">
        <v>1519</v>
      </c>
      <c r="I5484" s="113">
        <v>0</v>
      </c>
      <c r="J5484" s="31">
        <v>1549</v>
      </c>
      <c r="K5484" s="32">
        <v>0</v>
      </c>
      <c r="L5484" s="113">
        <v>1659</v>
      </c>
      <c r="M5484" s="113">
        <v>0</v>
      </c>
      <c r="N5484" s="31">
        <v>1627.18</v>
      </c>
      <c r="O5484" s="32">
        <v>1199.75</v>
      </c>
      <c r="P5484" s="113">
        <v>1335</v>
      </c>
      <c r="Q5484" s="113">
        <v>0</v>
      </c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20"/>
        <v>33245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>
        <v>749</v>
      </c>
      <c r="K5485" s="32">
        <v>0</v>
      </c>
      <c r="L5485" s="113">
        <v>749</v>
      </c>
      <c r="M5485" s="113">
        <v>0</v>
      </c>
      <c r="N5485" s="31">
        <v>25349</v>
      </c>
      <c r="O5485" s="32">
        <v>0</v>
      </c>
      <c r="P5485" s="113">
        <v>749</v>
      </c>
      <c r="Q5485" s="113">
        <v>0</v>
      </c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20"/>
        <v>2613</v>
      </c>
      <c r="E5486" s="24">
        <f t="shared" si="121"/>
        <v>0</v>
      </c>
      <c r="F5486" s="104"/>
      <c r="G5486" s="104"/>
      <c r="H5486" s="113">
        <v>279</v>
      </c>
      <c r="I5486" s="113">
        <v>0</v>
      </c>
      <c r="J5486" s="31">
        <v>453</v>
      </c>
      <c r="K5486" s="32">
        <v>0</v>
      </c>
      <c r="L5486" s="113">
        <v>276</v>
      </c>
      <c r="M5486" s="113">
        <v>0</v>
      </c>
      <c r="N5486" s="31">
        <v>1181</v>
      </c>
      <c r="O5486" s="32">
        <v>0</v>
      </c>
      <c r="P5486" s="113">
        <v>424</v>
      </c>
      <c r="Q5486" s="113">
        <v>0</v>
      </c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20"/>
        <v>980790.94000000006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>
        <v>121684.83</v>
      </c>
      <c r="K5489" s="32">
        <v>0</v>
      </c>
      <c r="L5489" s="113">
        <v>244495.04</v>
      </c>
      <c r="M5489" s="113">
        <v>0</v>
      </c>
      <c r="N5489" s="31">
        <v>177584.16</v>
      </c>
      <c r="O5489" s="32">
        <v>0</v>
      </c>
      <c r="P5489" s="113">
        <v>153750.6</v>
      </c>
      <c r="Q5489" s="113">
        <v>0</v>
      </c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20"/>
        <v>703412.77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>
        <v>59355.3</v>
      </c>
      <c r="K5491" s="32">
        <v>0</v>
      </c>
      <c r="L5491" s="113">
        <v>173086.36</v>
      </c>
      <c r="M5491" s="113">
        <v>0</v>
      </c>
      <c r="N5491" s="31">
        <v>80454.98</v>
      </c>
      <c r="O5491" s="32">
        <v>0</v>
      </c>
      <c r="P5491" s="113">
        <v>135357.74</v>
      </c>
      <c r="Q5491" s="113">
        <v>0</v>
      </c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20"/>
        <v>763447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>
        <v>116520</v>
      </c>
      <c r="K5492" s="32">
        <v>0</v>
      </c>
      <c r="L5492" s="113">
        <v>243134</v>
      </c>
      <c r="M5492" s="113">
        <v>0</v>
      </c>
      <c r="N5492" s="31">
        <v>55872</v>
      </c>
      <c r="O5492" s="32">
        <v>0</v>
      </c>
      <c r="P5492" s="113">
        <v>131404</v>
      </c>
      <c r="Q5492" s="113">
        <v>0</v>
      </c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20"/>
        <v>13590</v>
      </c>
      <c r="E5493" s="24">
        <f t="shared" si="121"/>
        <v>0</v>
      </c>
      <c r="F5493" s="104">
        <v>1730</v>
      </c>
      <c r="G5493" s="104">
        <v>0</v>
      </c>
      <c r="H5493" s="113">
        <v>0</v>
      </c>
      <c r="I5493" s="113">
        <v>0</v>
      </c>
      <c r="J5493" s="31">
        <v>8260</v>
      </c>
      <c r="K5493" s="32">
        <v>0</v>
      </c>
      <c r="L5493" s="113">
        <v>0</v>
      </c>
      <c r="M5493" s="113">
        <v>0</v>
      </c>
      <c r="N5493" s="31">
        <v>2000</v>
      </c>
      <c r="O5493" s="32">
        <v>0</v>
      </c>
      <c r="P5493" s="113">
        <v>1600</v>
      </c>
      <c r="Q5493" s="113">
        <v>0</v>
      </c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20"/>
        <v>134493.23000000001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>
        <v>50029.9</v>
      </c>
      <c r="K5495" s="32">
        <v>0</v>
      </c>
      <c r="L5495" s="113">
        <v>23778.5</v>
      </c>
      <c r="M5495" s="113">
        <v>0</v>
      </c>
      <c r="N5495" s="31">
        <v>25783.5</v>
      </c>
      <c r="O5495" s="32">
        <v>0</v>
      </c>
      <c r="P5495" s="113">
        <v>13193</v>
      </c>
      <c r="Q5495" s="113">
        <v>0</v>
      </c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20"/>
        <v>60155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>
        <v>13860</v>
      </c>
      <c r="K5497" s="32">
        <v>0</v>
      </c>
      <c r="L5497" s="113">
        <v>12900</v>
      </c>
      <c r="M5497" s="113">
        <v>0</v>
      </c>
      <c r="N5497" s="31">
        <v>5407.5</v>
      </c>
      <c r="O5497" s="32">
        <v>0</v>
      </c>
      <c r="P5497" s="113">
        <v>25397.5</v>
      </c>
      <c r="Q5497" s="113">
        <v>0</v>
      </c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1702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1626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1627</v>
      </c>
      <c r="D5509" s="21">
        <f t="shared" si="120"/>
        <v>501670</v>
      </c>
      <c r="E5509" s="24">
        <f t="shared" si="121"/>
        <v>0</v>
      </c>
      <c r="F5509" s="104"/>
      <c r="G5509" s="104"/>
      <c r="H5509" s="113"/>
      <c r="I5509" s="113"/>
      <c r="J5509" s="31">
        <v>72370</v>
      </c>
      <c r="K5509" s="32">
        <v>0</v>
      </c>
      <c r="L5509" s="113">
        <v>371500</v>
      </c>
      <c r="M5509" s="113">
        <v>0</v>
      </c>
      <c r="N5509" s="31">
        <v>0</v>
      </c>
      <c r="O5509" s="32">
        <v>0</v>
      </c>
      <c r="P5509" s="113">
        <v>57800</v>
      </c>
      <c r="Q5509" s="113">
        <v>0</v>
      </c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20"/>
        <v>1219205.5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>
        <v>3876</v>
      </c>
      <c r="K5510" s="107">
        <v>0</v>
      </c>
      <c r="L5510" s="105">
        <v>34627</v>
      </c>
      <c r="M5510" s="105">
        <v>0</v>
      </c>
      <c r="N5510" s="106">
        <v>8762</v>
      </c>
      <c r="O5510" s="107">
        <v>0</v>
      </c>
      <c r="P5510" s="113">
        <v>1167468.5</v>
      </c>
      <c r="Q5510" s="113">
        <v>0</v>
      </c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1628</v>
      </c>
      <c r="D5511" s="21">
        <f t="shared" si="120"/>
        <v>144859.5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>
        <v>41158.5</v>
      </c>
      <c r="K5511" s="32">
        <v>0</v>
      </c>
      <c r="L5511" s="113">
        <v>50588</v>
      </c>
      <c r="M5511" s="113">
        <v>0</v>
      </c>
      <c r="N5511" s="31">
        <v>29167</v>
      </c>
      <c r="O5511" s="32">
        <v>0</v>
      </c>
      <c r="P5511" s="105">
        <v>0</v>
      </c>
      <c r="Q5511" s="105">
        <v>0</v>
      </c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1629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1630</v>
      </c>
      <c r="C5513" s="112" t="s">
        <v>1631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1632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1633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1634</v>
      </c>
      <c r="D5517" s="21">
        <f t="shared" si="120"/>
        <v>3063480.5</v>
      </c>
      <c r="E5517" s="24">
        <f t="shared" si="121"/>
        <v>133538.75</v>
      </c>
      <c r="F5517" s="104">
        <v>484732.2</v>
      </c>
      <c r="G5517" s="104">
        <v>0</v>
      </c>
      <c r="H5517" s="113">
        <v>488290.3</v>
      </c>
      <c r="I5517" s="113">
        <v>0</v>
      </c>
      <c r="J5517" s="31">
        <v>592905</v>
      </c>
      <c r="K5517" s="32">
        <v>0</v>
      </c>
      <c r="L5517" s="113">
        <v>509900</v>
      </c>
      <c r="M5517" s="113">
        <v>75198.75</v>
      </c>
      <c r="N5517" s="31">
        <v>532653</v>
      </c>
      <c r="O5517" s="32">
        <v>0</v>
      </c>
      <c r="P5517" s="113">
        <v>455000</v>
      </c>
      <c r="Q5517" s="113">
        <v>58340</v>
      </c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1635</v>
      </c>
      <c r="D5518" s="21">
        <f t="shared" si="120"/>
        <v>518959.5</v>
      </c>
      <c r="E5518" s="24">
        <f t="shared" si="121"/>
        <v>32947.5</v>
      </c>
      <c r="F5518" s="104">
        <v>88866</v>
      </c>
      <c r="G5518" s="104">
        <v>0</v>
      </c>
      <c r="H5518" s="113">
        <v>84779</v>
      </c>
      <c r="I5518" s="113">
        <v>0</v>
      </c>
      <c r="J5518" s="31">
        <v>95000</v>
      </c>
      <c r="K5518" s="32">
        <v>0</v>
      </c>
      <c r="L5518" s="113">
        <v>85700</v>
      </c>
      <c r="M5518" s="113">
        <v>24394.5</v>
      </c>
      <c r="N5518" s="31">
        <v>89614.5</v>
      </c>
      <c r="O5518" s="32">
        <v>0</v>
      </c>
      <c r="P5518" s="113">
        <v>75000</v>
      </c>
      <c r="Q5518" s="113">
        <v>8553</v>
      </c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1636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1637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1638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20"/>
        <v>130000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>
        <v>20000</v>
      </c>
      <c r="K5522" s="32">
        <v>0</v>
      </c>
      <c r="L5522" s="113">
        <v>20000</v>
      </c>
      <c r="M5522" s="113">
        <v>0</v>
      </c>
      <c r="N5522" s="31">
        <v>30000</v>
      </c>
      <c r="O5522" s="32">
        <v>0</v>
      </c>
      <c r="P5522" s="113">
        <v>20000</v>
      </c>
      <c r="Q5522" s="113">
        <v>0</v>
      </c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20"/>
        <v>60000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20"/>
        <v>30000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1639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1640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20"/>
        <v>68304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>
        <v>6856.21</v>
      </c>
      <c r="K5528" s="107">
        <v>0</v>
      </c>
      <c r="L5528" s="105">
        <v>6856.28</v>
      </c>
      <c r="M5528" s="105">
        <v>0</v>
      </c>
      <c r="N5528" s="106">
        <v>6856.21</v>
      </c>
      <c r="O5528" s="107">
        <v>0</v>
      </c>
      <c r="P5528" s="113">
        <v>34022.879999999997</v>
      </c>
      <c r="Q5528" s="113">
        <v>0</v>
      </c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1641</v>
      </c>
      <c r="D5529" s="21">
        <f t="shared" si="120"/>
        <v>379786.93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>
        <v>63297.82</v>
      </c>
      <c r="K5529" s="107">
        <v>0</v>
      </c>
      <c r="L5529" s="105">
        <v>63297.82</v>
      </c>
      <c r="M5529" s="105">
        <v>0</v>
      </c>
      <c r="N5529" s="106">
        <v>63297.83</v>
      </c>
      <c r="O5529" s="107">
        <v>0</v>
      </c>
      <c r="P5529" s="105">
        <v>63297.82</v>
      </c>
      <c r="Q5529" s="105">
        <v>0</v>
      </c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1642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1643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1644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1645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22"/>
        <v>359527.52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>
        <v>57199.73</v>
      </c>
      <c r="K5543" s="32">
        <v>0</v>
      </c>
      <c r="L5543" s="113">
        <v>57199.73</v>
      </c>
      <c r="M5543" s="113">
        <v>0</v>
      </c>
      <c r="N5543" s="31">
        <v>57199.73</v>
      </c>
      <c r="O5543" s="32">
        <v>0</v>
      </c>
      <c r="P5543" s="113">
        <v>73528.87</v>
      </c>
      <c r="Q5543" s="113">
        <v>0</v>
      </c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1646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22"/>
        <v>157999.98000000004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>
        <v>26333.33</v>
      </c>
      <c r="K5554" s="32">
        <v>0</v>
      </c>
      <c r="L5554" s="113">
        <v>26333.33</v>
      </c>
      <c r="M5554" s="113">
        <v>0</v>
      </c>
      <c r="N5554" s="31">
        <v>26333.33</v>
      </c>
      <c r="O5554" s="32">
        <v>0</v>
      </c>
      <c r="P5554" s="113">
        <v>26333.33</v>
      </c>
      <c r="Q5554" s="113">
        <v>0</v>
      </c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22"/>
        <v>37968.589999999997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>
        <v>6550.32</v>
      </c>
      <c r="K5555" s="32">
        <v>0</v>
      </c>
      <c r="L5555" s="113">
        <v>6550.32</v>
      </c>
      <c r="M5555" s="113">
        <v>0</v>
      </c>
      <c r="N5555" s="31">
        <v>6550.32</v>
      </c>
      <c r="O5555" s="32">
        <v>0</v>
      </c>
      <c r="P5555" s="113">
        <v>6550.32</v>
      </c>
      <c r="Q5555" s="113">
        <v>0</v>
      </c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22"/>
        <v>106551.71999999999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>
        <v>17758.62</v>
      </c>
      <c r="K5557" s="32">
        <v>0</v>
      </c>
      <c r="L5557" s="113">
        <v>17758.62</v>
      </c>
      <c r="M5557" s="113">
        <v>0</v>
      </c>
      <c r="N5557" s="31">
        <v>17758.62</v>
      </c>
      <c r="O5557" s="32">
        <v>0</v>
      </c>
      <c r="P5557" s="113">
        <v>17758.62</v>
      </c>
      <c r="Q5557" s="113">
        <v>0</v>
      </c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22"/>
        <v>31234.620000000003</v>
      </c>
      <c r="E5558" s="24">
        <f t="shared" si="123"/>
        <v>0.09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>
        <v>5205.7700000000004</v>
      </c>
      <c r="K5558" s="32">
        <v>0</v>
      </c>
      <c r="L5558" s="113">
        <v>5205.7700000000004</v>
      </c>
      <c r="M5558" s="113">
        <v>0</v>
      </c>
      <c r="N5558" s="31">
        <v>5205.7700000000004</v>
      </c>
      <c r="O5558" s="32">
        <v>0</v>
      </c>
      <c r="P5558" s="113">
        <v>5205.7700000000004</v>
      </c>
      <c r="Q5558" s="113">
        <v>0.09</v>
      </c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22"/>
        <v>29496.009999999995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>
        <v>4915.99</v>
      </c>
      <c r="K5559" s="32">
        <v>0</v>
      </c>
      <c r="L5559" s="113">
        <v>4915.99</v>
      </c>
      <c r="M5559" s="113">
        <v>0</v>
      </c>
      <c r="N5559" s="31">
        <v>4915.99</v>
      </c>
      <c r="O5559" s="32">
        <v>0</v>
      </c>
      <c r="P5559" s="113">
        <v>4915.99</v>
      </c>
      <c r="Q5559" s="113">
        <v>0</v>
      </c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22"/>
        <v>56961.87999999999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>
        <v>9256.48</v>
      </c>
      <c r="K5560" s="32">
        <v>0</v>
      </c>
      <c r="L5560" s="113">
        <v>9256.48</v>
      </c>
      <c r="M5560" s="113">
        <v>0</v>
      </c>
      <c r="N5560" s="31">
        <v>9256.48</v>
      </c>
      <c r="O5560" s="32">
        <v>0</v>
      </c>
      <c r="P5560" s="113">
        <v>9256.48</v>
      </c>
      <c r="Q5560" s="113">
        <v>0</v>
      </c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22"/>
        <v>81693.260000000009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>
        <v>13615.53</v>
      </c>
      <c r="K5562" s="107">
        <v>0</v>
      </c>
      <c r="L5562" s="105">
        <v>13615.61</v>
      </c>
      <c r="M5562" s="105">
        <v>0</v>
      </c>
      <c r="N5562" s="106">
        <v>13615.53</v>
      </c>
      <c r="O5562" s="107">
        <v>0</v>
      </c>
      <c r="P5562" s="113">
        <v>13615.53</v>
      </c>
      <c r="Q5562" s="113">
        <v>0</v>
      </c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22"/>
        <v>118598.39000000001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>
        <v>20407.57</v>
      </c>
      <c r="K5563" s="107">
        <v>0</v>
      </c>
      <c r="L5563" s="105">
        <v>20407.57</v>
      </c>
      <c r="M5563" s="105">
        <v>0</v>
      </c>
      <c r="N5563" s="106">
        <v>20407.57</v>
      </c>
      <c r="O5563" s="107">
        <v>0</v>
      </c>
      <c r="P5563" s="105">
        <v>20407.57</v>
      </c>
      <c r="Q5563" s="105">
        <v>0</v>
      </c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22"/>
        <v>198999.9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>
        <v>33166.65</v>
      </c>
      <c r="K5564" s="107">
        <v>0</v>
      </c>
      <c r="L5564" s="105">
        <v>33166.65</v>
      </c>
      <c r="M5564" s="105">
        <v>0</v>
      </c>
      <c r="N5564" s="106">
        <v>33166.65</v>
      </c>
      <c r="O5564" s="107">
        <v>0</v>
      </c>
      <c r="P5564" s="105">
        <v>33166.65</v>
      </c>
      <c r="Q5564" s="105">
        <v>0</v>
      </c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22"/>
        <v>118844.66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>
        <v>19786.11</v>
      </c>
      <c r="K5565" s="107">
        <v>0</v>
      </c>
      <c r="L5565" s="105">
        <v>19786.11</v>
      </c>
      <c r="M5565" s="105">
        <v>0</v>
      </c>
      <c r="N5565" s="106">
        <v>19786.11</v>
      </c>
      <c r="O5565" s="107">
        <v>0</v>
      </c>
      <c r="P5565" s="105">
        <v>20214.09</v>
      </c>
      <c r="Q5565" s="105">
        <v>0</v>
      </c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22"/>
        <v>50465.89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>
        <v>8380.4599999999991</v>
      </c>
      <c r="K5566" s="32">
        <v>0</v>
      </c>
      <c r="L5566" s="113">
        <v>8380.4599999999991</v>
      </c>
      <c r="M5566" s="113">
        <v>0</v>
      </c>
      <c r="N5566" s="31">
        <v>8380.4599999999991</v>
      </c>
      <c r="O5566" s="32">
        <v>0</v>
      </c>
      <c r="P5566" s="105">
        <v>8563.59</v>
      </c>
      <c r="Q5566" s="105">
        <v>0</v>
      </c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22"/>
        <v>2246.7599999999998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>
        <v>374.46</v>
      </c>
      <c r="K5567" s="32">
        <v>0</v>
      </c>
      <c r="L5567" s="113">
        <v>374.46</v>
      </c>
      <c r="M5567" s="113">
        <v>0</v>
      </c>
      <c r="N5567" s="31">
        <v>374.46</v>
      </c>
      <c r="O5567" s="32">
        <v>0</v>
      </c>
      <c r="P5567" s="113">
        <v>374.46</v>
      </c>
      <c r="Q5567" s="113">
        <v>0</v>
      </c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22"/>
        <v>664318.90999999992</v>
      </c>
      <c r="E5569" s="24">
        <f t="shared" si="123"/>
        <v>14534.51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>
        <v>105362.19</v>
      </c>
      <c r="K5569" s="32">
        <v>0</v>
      </c>
      <c r="L5569" s="113">
        <v>108278.84</v>
      </c>
      <c r="M5569" s="113">
        <v>0</v>
      </c>
      <c r="N5569" s="31">
        <v>111746.63</v>
      </c>
      <c r="O5569" s="32">
        <v>3</v>
      </c>
      <c r="P5569" s="113">
        <v>114493.58</v>
      </c>
      <c r="Q5569" s="113">
        <v>0</v>
      </c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22"/>
        <v>135244.63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>
        <v>22543.58</v>
      </c>
      <c r="K5570" s="107">
        <v>0</v>
      </c>
      <c r="L5570" s="105">
        <v>21926.880000000001</v>
      </c>
      <c r="M5570" s="105">
        <v>0</v>
      </c>
      <c r="N5570" s="106">
        <v>21926.880000000001</v>
      </c>
      <c r="O5570" s="107">
        <v>0</v>
      </c>
      <c r="P5570" s="113">
        <v>23760.13</v>
      </c>
      <c r="Q5570" s="113">
        <v>0</v>
      </c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si="122"/>
        <v>78751.92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>
        <v>13065.14</v>
      </c>
      <c r="K5571" s="107">
        <v>0</v>
      </c>
      <c r="L5571" s="105">
        <v>13065.14</v>
      </c>
      <c r="M5571" s="105">
        <v>0</v>
      </c>
      <c r="N5571" s="106">
        <v>13065.14</v>
      </c>
      <c r="O5571" s="107">
        <v>0</v>
      </c>
      <c r="P5571" s="105">
        <v>13426.22</v>
      </c>
      <c r="Q5571" s="105">
        <v>0</v>
      </c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1647</v>
      </c>
      <c r="C5577" s="112" t="s">
        <v>1648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1649</v>
      </c>
      <c r="C5590" s="112" t="s">
        <v>1650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22"/>
        <v>225968.90000000002</v>
      </c>
      <c r="E5591" s="24">
        <f t="shared" si="123"/>
        <v>191945.60000000001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>
        <v>62192.7</v>
      </c>
      <c r="K5591" s="32">
        <v>31243.599999999999</v>
      </c>
      <c r="L5591" s="113">
        <v>33599.599999999999</v>
      </c>
      <c r="M5591" s="113">
        <v>31376.6</v>
      </c>
      <c r="N5591" s="31">
        <v>33666.1</v>
      </c>
      <c r="O5591" s="32">
        <v>33599.599999999999</v>
      </c>
      <c r="P5591" s="113">
        <v>34023.300000000003</v>
      </c>
      <c r="Q5591" s="113">
        <v>33666.1</v>
      </c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1651</v>
      </c>
      <c r="D5592" s="21">
        <f t="shared" si="122"/>
        <v>274617.44999999995</v>
      </c>
      <c r="E5592" s="24">
        <f t="shared" si="123"/>
        <v>225036.94999999998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>
        <v>69390.850000000006</v>
      </c>
      <c r="K5592" s="32">
        <v>33246.199999999997</v>
      </c>
      <c r="L5592" s="113">
        <v>44275.7</v>
      </c>
      <c r="M5592" s="113">
        <v>38882.550000000003</v>
      </c>
      <c r="N5592" s="31">
        <v>47615.9</v>
      </c>
      <c r="O5592" s="32">
        <v>44275.7</v>
      </c>
      <c r="P5592" s="113">
        <v>49580.5</v>
      </c>
      <c r="Q5592" s="113">
        <v>47615.9</v>
      </c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1652</v>
      </c>
      <c r="C5593" s="112" t="s">
        <v>1653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1654</v>
      </c>
      <c r="C5594" s="112" t="s">
        <v>1655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22"/>
        <v>51854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>
        <v>4918</v>
      </c>
      <c r="K5595" s="107">
        <v>0</v>
      </c>
      <c r="L5595" s="105">
        <v>7840</v>
      </c>
      <c r="M5595" s="105">
        <v>0</v>
      </c>
      <c r="N5595" s="106">
        <v>7110</v>
      </c>
      <c r="O5595" s="107">
        <v>0</v>
      </c>
      <c r="P5595" s="113">
        <v>24495</v>
      </c>
      <c r="Q5595" s="113">
        <v>0</v>
      </c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1656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1657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1694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24"/>
        <v>6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>
        <v>6</v>
      </c>
      <c r="O5627" s="32">
        <v>0</v>
      </c>
      <c r="P5627" s="105">
        <v>0</v>
      </c>
      <c r="Q5627" s="105">
        <v>0</v>
      </c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1658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1659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1660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1661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1662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24"/>
        <v>981213</v>
      </c>
      <c r="E5638" s="24">
        <f t="shared" si="125"/>
        <v>966213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>
        <v>189403</v>
      </c>
      <c r="K5638" s="32">
        <v>189403</v>
      </c>
      <c r="L5638" s="113">
        <v>169054</v>
      </c>
      <c r="M5638" s="113">
        <v>146854</v>
      </c>
      <c r="N5638" s="31">
        <v>123323</v>
      </c>
      <c r="O5638" s="32">
        <v>145523</v>
      </c>
      <c r="P5638" s="113">
        <v>197563</v>
      </c>
      <c r="Q5638" s="113">
        <v>182563</v>
      </c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1437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1438</v>
      </c>
      <c r="D5643" s="21">
        <f t="shared" si="124"/>
        <v>133215</v>
      </c>
      <c r="E5643" s="24">
        <f t="shared" si="125"/>
        <v>7100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84720</v>
      </c>
      <c r="K5643" s="107">
        <v>0</v>
      </c>
      <c r="L5643" s="105">
        <v>0</v>
      </c>
      <c r="M5643" s="105">
        <v>7100</v>
      </c>
      <c r="N5643" s="106">
        <v>28495</v>
      </c>
      <c r="O5643" s="107">
        <v>0</v>
      </c>
      <c r="P5643" s="105">
        <v>20000</v>
      </c>
      <c r="Q5643" s="105">
        <v>0</v>
      </c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1439</v>
      </c>
      <c r="C5644" s="112" t="s">
        <v>1440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1441</v>
      </c>
      <c r="C5645" s="112" t="s">
        <v>1442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1443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1444</v>
      </c>
      <c r="D5648" s="21">
        <f t="shared" si="124"/>
        <v>1594750</v>
      </c>
      <c r="E5648" s="24">
        <f t="shared" si="125"/>
        <v>1686830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>
        <v>189700</v>
      </c>
      <c r="K5648" s="32">
        <v>20700</v>
      </c>
      <c r="L5648" s="113">
        <v>523000</v>
      </c>
      <c r="M5648" s="113">
        <v>608400</v>
      </c>
      <c r="N5648" s="31">
        <v>432575</v>
      </c>
      <c r="O5648" s="32">
        <v>516175</v>
      </c>
      <c r="P5648" s="113">
        <v>117675</v>
      </c>
      <c r="Q5648" s="113">
        <v>21375</v>
      </c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1445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1446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1698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1447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1448</v>
      </c>
      <c r="D5656" s="21">
        <f t="shared" si="124"/>
        <v>98667625.789999992</v>
      </c>
      <c r="E5656" s="24">
        <f t="shared" si="125"/>
        <v>77894038.120000005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>
        <v>8576895.1799999997</v>
      </c>
      <c r="K5656" s="32">
        <v>12718772.060000001</v>
      </c>
      <c r="L5656" s="113">
        <v>1751809.97</v>
      </c>
      <c r="M5656" s="113">
        <v>2551980.9700000002</v>
      </c>
      <c r="N5656" s="31">
        <v>1840218.98</v>
      </c>
      <c r="O5656" s="32">
        <v>2331341.4900000002</v>
      </c>
      <c r="P5656" s="113">
        <v>56777397.530000001</v>
      </c>
      <c r="Q5656" s="113">
        <v>40019924.229999997</v>
      </c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1449</v>
      </c>
      <c r="D5657" s="21">
        <f t="shared" si="124"/>
        <v>33332256</v>
      </c>
      <c r="E5657" s="24">
        <f t="shared" si="125"/>
        <v>31383028.419999998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>
        <v>2671102.7000000002</v>
      </c>
      <c r="K5657" s="32">
        <v>8415126.1799999997</v>
      </c>
      <c r="L5657" s="113">
        <v>9545295.0199999996</v>
      </c>
      <c r="M5657" s="113">
        <v>56114.83</v>
      </c>
      <c r="N5657" s="31">
        <v>13013034.43</v>
      </c>
      <c r="O5657" s="32">
        <v>3645882.41</v>
      </c>
      <c r="P5657" s="113">
        <v>731520</v>
      </c>
      <c r="Q5657" s="113">
        <v>17461942.559999999</v>
      </c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1450</v>
      </c>
      <c r="D5658" s="21">
        <f t="shared" si="124"/>
        <v>119650</v>
      </c>
      <c r="E5658" s="24">
        <f t="shared" si="125"/>
        <v>19200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119650</v>
      </c>
      <c r="O5658" s="32">
        <v>0</v>
      </c>
      <c r="P5658" s="113">
        <v>0</v>
      </c>
      <c r="Q5658" s="113">
        <v>19200</v>
      </c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1451</v>
      </c>
      <c r="D5659" s="21">
        <f t="shared" si="124"/>
        <v>3055784.84</v>
      </c>
      <c r="E5659" s="24">
        <f t="shared" si="125"/>
        <v>678926.3899999999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>
        <v>3053194.44</v>
      </c>
      <c r="K5659" s="32">
        <v>238205.61</v>
      </c>
      <c r="L5659" s="113">
        <v>0</v>
      </c>
      <c r="M5659" s="113">
        <v>23046.73</v>
      </c>
      <c r="N5659" s="31">
        <v>0</v>
      </c>
      <c r="O5659" s="32">
        <v>196.26</v>
      </c>
      <c r="P5659" s="113">
        <v>2590.4</v>
      </c>
      <c r="Q5659" s="113">
        <v>84150</v>
      </c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1663</v>
      </c>
      <c r="D5660" s="21">
        <f t="shared" si="124"/>
        <v>34357.61</v>
      </c>
      <c r="E5660" s="24">
        <f t="shared" si="125"/>
        <v>0</v>
      </c>
      <c r="F5660" s="104">
        <v>0</v>
      </c>
      <c r="G5660" s="104">
        <v>0</v>
      </c>
      <c r="H5660" s="113">
        <v>0</v>
      </c>
      <c r="I5660" s="113">
        <v>0</v>
      </c>
      <c r="J5660" s="31">
        <v>200</v>
      </c>
      <c r="K5660" s="32">
        <v>0</v>
      </c>
      <c r="L5660" s="113">
        <v>14742.61</v>
      </c>
      <c r="M5660" s="113">
        <v>0</v>
      </c>
      <c r="N5660" s="31">
        <v>338</v>
      </c>
      <c r="O5660" s="32">
        <v>0</v>
      </c>
      <c r="P5660" s="113">
        <v>19077</v>
      </c>
      <c r="Q5660" s="113">
        <v>0</v>
      </c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1452</v>
      </c>
      <c r="D5663" s="21">
        <f t="shared" si="124"/>
        <v>1731514</v>
      </c>
      <c r="E5663" s="24">
        <f t="shared" si="125"/>
        <v>1680935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>
        <v>440912</v>
      </c>
      <c r="K5663" s="107">
        <v>310440</v>
      </c>
      <c r="L5663" s="105">
        <v>289800</v>
      </c>
      <c r="M5663" s="105">
        <v>289800</v>
      </c>
      <c r="N5663" s="106">
        <v>331665</v>
      </c>
      <c r="O5663" s="107">
        <v>452445</v>
      </c>
      <c r="P5663" s="113">
        <v>276845</v>
      </c>
      <c r="Q5663" s="113">
        <v>253650</v>
      </c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1453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1454</v>
      </c>
      <c r="D5665" s="21">
        <f t="shared" si="124"/>
        <v>193750</v>
      </c>
      <c r="E5665" s="24">
        <f t="shared" si="125"/>
        <v>124175</v>
      </c>
      <c r="F5665" s="104">
        <v>0</v>
      </c>
      <c r="G5665" s="104">
        <v>87500</v>
      </c>
      <c r="H5665" s="113">
        <v>0</v>
      </c>
      <c r="I5665" s="113">
        <v>2125</v>
      </c>
      <c r="J5665" s="31">
        <v>12500</v>
      </c>
      <c r="K5665" s="32">
        <v>10800</v>
      </c>
      <c r="L5665" s="113">
        <v>2500</v>
      </c>
      <c r="M5665" s="113">
        <v>12500</v>
      </c>
      <c r="N5665" s="31">
        <v>0</v>
      </c>
      <c r="O5665" s="32">
        <v>0</v>
      </c>
      <c r="P5665" s="113">
        <v>178750</v>
      </c>
      <c r="Q5665" s="113">
        <v>11250</v>
      </c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1455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1456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1457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1458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1459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1460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1461</v>
      </c>
      <c r="C5672" s="112" t="s">
        <v>1462</v>
      </c>
      <c r="D5672" s="21">
        <f t="shared" si="126"/>
        <v>76200</v>
      </c>
      <c r="E5672" s="24">
        <f t="shared" si="127"/>
        <v>70700</v>
      </c>
      <c r="F5672" s="104">
        <v>12650</v>
      </c>
      <c r="G5672" s="104">
        <v>0</v>
      </c>
      <c r="H5672" s="105">
        <v>14850</v>
      </c>
      <c r="I5672" s="105">
        <v>32050</v>
      </c>
      <c r="J5672" s="106">
        <v>14000</v>
      </c>
      <c r="K5672" s="107">
        <v>16550</v>
      </c>
      <c r="L5672" s="105">
        <v>8100</v>
      </c>
      <c r="M5672" s="105">
        <v>14000</v>
      </c>
      <c r="N5672" s="106">
        <v>10850</v>
      </c>
      <c r="O5672" s="107">
        <v>8100</v>
      </c>
      <c r="P5672" s="113">
        <v>15750</v>
      </c>
      <c r="Q5672" s="113">
        <v>0</v>
      </c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1463</v>
      </c>
      <c r="C5673" s="112" t="s">
        <v>67</v>
      </c>
      <c r="D5673" s="21">
        <f t="shared" si="126"/>
        <v>14292626</v>
      </c>
      <c r="E5673" s="24">
        <f t="shared" si="127"/>
        <v>14292626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>
        <v>2401197</v>
      </c>
      <c r="K5673" s="32">
        <v>2401197</v>
      </c>
      <c r="L5673" s="113">
        <v>2099608</v>
      </c>
      <c r="M5673" s="113">
        <v>2099608</v>
      </c>
      <c r="N5673" s="31">
        <v>2101367</v>
      </c>
      <c r="O5673" s="32">
        <v>2101367</v>
      </c>
      <c r="P5673" s="105">
        <v>2488204</v>
      </c>
      <c r="Q5673" s="105">
        <v>2488204</v>
      </c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1464</v>
      </c>
      <c r="C5674" s="112" t="s">
        <v>1465</v>
      </c>
      <c r="D5674" s="21">
        <f t="shared" si="126"/>
        <v>6214767</v>
      </c>
      <c r="E5674" s="24">
        <f t="shared" si="127"/>
        <v>4516516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>
        <v>953703</v>
      </c>
      <c r="K5674" s="32">
        <v>903021</v>
      </c>
      <c r="L5674" s="113">
        <v>1020239</v>
      </c>
      <c r="M5674" s="113">
        <v>818800</v>
      </c>
      <c r="N5674" s="31">
        <v>1165388</v>
      </c>
      <c r="O5674" s="32">
        <v>1178150</v>
      </c>
      <c r="P5674" s="113">
        <v>1108196</v>
      </c>
      <c r="Q5674" s="113">
        <v>783720</v>
      </c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1466</v>
      </c>
      <c r="C5675" s="112" t="s">
        <v>1467</v>
      </c>
      <c r="D5675" s="21">
        <f t="shared" si="126"/>
        <v>282967</v>
      </c>
      <c r="E5675" s="24">
        <f t="shared" si="127"/>
        <v>539798.06000000006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>
        <v>56554</v>
      </c>
      <c r="K5675" s="107">
        <v>2453</v>
      </c>
      <c r="L5675" s="105">
        <v>34885</v>
      </c>
      <c r="M5675" s="105">
        <v>520537.06</v>
      </c>
      <c r="N5675" s="106">
        <v>43157</v>
      </c>
      <c r="O5675" s="107">
        <v>2488</v>
      </c>
      <c r="P5675" s="113">
        <v>62602</v>
      </c>
      <c r="Q5675" s="113">
        <v>0</v>
      </c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1468</v>
      </c>
      <c r="C5676" s="112" t="s">
        <v>1469</v>
      </c>
      <c r="D5676" s="21">
        <f t="shared" si="126"/>
        <v>38928</v>
      </c>
      <c r="E5676" s="24">
        <f t="shared" si="127"/>
        <v>6022</v>
      </c>
      <c r="F5676" s="104">
        <v>2329</v>
      </c>
      <c r="G5676" s="104">
        <v>260</v>
      </c>
      <c r="H5676" s="113">
        <v>7550</v>
      </c>
      <c r="I5676" s="113">
        <v>3971</v>
      </c>
      <c r="J5676" s="31">
        <v>11937</v>
      </c>
      <c r="K5676" s="32">
        <v>0</v>
      </c>
      <c r="L5676" s="113">
        <v>1479</v>
      </c>
      <c r="M5676" s="113">
        <v>1411</v>
      </c>
      <c r="N5676" s="31">
        <v>5776</v>
      </c>
      <c r="O5676" s="32">
        <v>380</v>
      </c>
      <c r="P5676" s="105">
        <v>9857</v>
      </c>
      <c r="Q5676" s="105">
        <v>0</v>
      </c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1470</v>
      </c>
      <c r="C5677" s="112" t="s">
        <v>68</v>
      </c>
      <c r="D5677" s="21">
        <f t="shared" si="126"/>
        <v>682220</v>
      </c>
      <c r="E5677" s="24">
        <f t="shared" si="127"/>
        <v>682220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>
        <v>94249</v>
      </c>
      <c r="K5677" s="107">
        <v>94249</v>
      </c>
      <c r="L5677" s="105">
        <v>103589</v>
      </c>
      <c r="M5677" s="105">
        <v>103589</v>
      </c>
      <c r="N5677" s="106">
        <v>188232</v>
      </c>
      <c r="O5677" s="107">
        <v>188232</v>
      </c>
      <c r="P5677" s="113">
        <v>140298</v>
      </c>
      <c r="Q5677" s="113">
        <v>140298</v>
      </c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1471</v>
      </c>
      <c r="C5678" s="112" t="s">
        <v>1472</v>
      </c>
      <c r="D5678" s="21">
        <f t="shared" si="126"/>
        <v>332317</v>
      </c>
      <c r="E5678" s="24">
        <f t="shared" si="127"/>
        <v>224632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>
        <v>52672</v>
      </c>
      <c r="K5678" s="32">
        <v>66956.850000000006</v>
      </c>
      <c r="L5678" s="113">
        <v>50015</v>
      </c>
      <c r="M5678" s="113">
        <v>43235</v>
      </c>
      <c r="N5678" s="31">
        <v>60319</v>
      </c>
      <c r="O5678" s="32">
        <v>41247.5</v>
      </c>
      <c r="P5678" s="105">
        <v>79004</v>
      </c>
      <c r="Q5678" s="105">
        <v>52179.5</v>
      </c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1473</v>
      </c>
      <c r="C5679" s="112" t="s">
        <v>1474</v>
      </c>
      <c r="D5679" s="21">
        <f t="shared" si="126"/>
        <v>130739</v>
      </c>
      <c r="E5679" s="24">
        <f t="shared" si="127"/>
        <v>65022.25</v>
      </c>
      <c r="F5679" s="104">
        <v>16523</v>
      </c>
      <c r="G5679" s="104">
        <v>0</v>
      </c>
      <c r="H5679" s="105">
        <v>10404</v>
      </c>
      <c r="I5679" s="105">
        <v>7781</v>
      </c>
      <c r="J5679" s="106">
        <v>14077</v>
      </c>
      <c r="K5679" s="107">
        <v>15401.25</v>
      </c>
      <c r="L5679" s="105">
        <v>26266</v>
      </c>
      <c r="M5679" s="105">
        <v>6740</v>
      </c>
      <c r="N5679" s="106">
        <v>16490</v>
      </c>
      <c r="O5679" s="107">
        <v>16825</v>
      </c>
      <c r="P5679" s="113">
        <v>46979</v>
      </c>
      <c r="Q5679" s="113">
        <v>18275</v>
      </c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1475</v>
      </c>
      <c r="C5680" s="112" t="s">
        <v>1476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1477</v>
      </c>
      <c r="C5681" s="112" t="s">
        <v>1478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1479</v>
      </c>
      <c r="C5682" s="112" t="s">
        <v>1480</v>
      </c>
      <c r="D5682" s="21">
        <f t="shared" si="126"/>
        <v>11127.71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>
        <v>11127.71</v>
      </c>
      <c r="Q5682" s="105">
        <v>0</v>
      </c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1481</v>
      </c>
      <c r="C5683" s="112" t="s">
        <v>1482</v>
      </c>
      <c r="D5683" s="21">
        <f t="shared" si="126"/>
        <v>283541.94999999995</v>
      </c>
      <c r="E5683" s="24">
        <f t="shared" si="127"/>
        <v>243578.97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>
        <v>30879.5</v>
      </c>
      <c r="K5683" s="32">
        <v>30879.5</v>
      </c>
      <c r="L5683" s="113">
        <v>41996.75</v>
      </c>
      <c r="M5683" s="113">
        <v>18269.25</v>
      </c>
      <c r="N5683" s="31">
        <v>54088</v>
      </c>
      <c r="O5683" s="32">
        <v>30360.5</v>
      </c>
      <c r="P5683" s="113">
        <v>69756.899999999994</v>
      </c>
      <c r="Q5683" s="113">
        <v>46029.4</v>
      </c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1483</v>
      </c>
      <c r="C5684" s="112" t="s">
        <v>1484</v>
      </c>
      <c r="D5684" s="21">
        <f t="shared" si="126"/>
        <v>92196</v>
      </c>
      <c r="E5684" s="24">
        <f t="shared" si="127"/>
        <v>140644.90999999997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>
        <v>0</v>
      </c>
      <c r="K5684" s="107">
        <v>0</v>
      </c>
      <c r="L5684" s="105">
        <v>43791</v>
      </c>
      <c r="M5684" s="105">
        <v>39162.11</v>
      </c>
      <c r="N5684" s="106">
        <v>6815</v>
      </c>
      <c r="O5684" s="107">
        <v>2186.11</v>
      </c>
      <c r="P5684" s="113">
        <v>8557.5</v>
      </c>
      <c r="Q5684" s="113">
        <v>3928.61</v>
      </c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1485</v>
      </c>
      <c r="C5685" s="112" t="s">
        <v>1486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1487</v>
      </c>
      <c r="C5686" s="112" t="s">
        <v>1488</v>
      </c>
      <c r="D5686" s="21">
        <f t="shared" si="126"/>
        <v>0</v>
      </c>
      <c r="E5686" s="24">
        <f t="shared" si="127"/>
        <v>24228</v>
      </c>
      <c r="F5686" s="104">
        <v>0</v>
      </c>
      <c r="G5686" s="104">
        <v>0</v>
      </c>
      <c r="H5686" s="105">
        <v>0</v>
      </c>
      <c r="I5686" s="105">
        <v>6545</v>
      </c>
      <c r="J5686" s="106">
        <v>0</v>
      </c>
      <c r="K5686" s="107">
        <v>0</v>
      </c>
      <c r="L5686" s="105">
        <v>0</v>
      </c>
      <c r="M5686" s="105">
        <v>0</v>
      </c>
      <c r="N5686" s="106">
        <v>0</v>
      </c>
      <c r="O5686" s="107">
        <v>17683</v>
      </c>
      <c r="P5686" s="113">
        <v>0</v>
      </c>
      <c r="Q5686" s="113">
        <v>0</v>
      </c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1489</v>
      </c>
      <c r="C5687" s="112" t="s">
        <v>1490</v>
      </c>
      <c r="D5687" s="21">
        <f t="shared" si="126"/>
        <v>44996</v>
      </c>
      <c r="E5687" s="24">
        <f t="shared" si="127"/>
        <v>32638</v>
      </c>
      <c r="F5687" s="104">
        <v>5852</v>
      </c>
      <c r="G5687" s="104">
        <v>5665</v>
      </c>
      <c r="H5687" s="105">
        <v>6911</v>
      </c>
      <c r="I5687" s="105">
        <v>6416</v>
      </c>
      <c r="J5687" s="106">
        <v>8855</v>
      </c>
      <c r="K5687" s="107">
        <v>0</v>
      </c>
      <c r="L5687" s="105">
        <v>4327</v>
      </c>
      <c r="M5687" s="105">
        <v>3985</v>
      </c>
      <c r="N5687" s="106">
        <v>6368</v>
      </c>
      <c r="O5687" s="107">
        <v>6927</v>
      </c>
      <c r="P5687" s="105">
        <v>12683</v>
      </c>
      <c r="Q5687" s="105">
        <v>9645</v>
      </c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1491</v>
      </c>
      <c r="C5688" s="112" t="s">
        <v>70</v>
      </c>
      <c r="D5688" s="21">
        <f t="shared" si="126"/>
        <v>51700</v>
      </c>
      <c r="E5688" s="24">
        <f t="shared" si="127"/>
        <v>94536</v>
      </c>
      <c r="F5688" s="104">
        <v>0</v>
      </c>
      <c r="G5688" s="104">
        <v>0</v>
      </c>
      <c r="H5688" s="113">
        <v>11116</v>
      </c>
      <c r="I5688" s="113">
        <v>69795</v>
      </c>
      <c r="J5688" s="31">
        <v>6604</v>
      </c>
      <c r="K5688" s="32">
        <v>0</v>
      </c>
      <c r="L5688" s="113">
        <v>12791</v>
      </c>
      <c r="M5688" s="113">
        <v>6627</v>
      </c>
      <c r="N5688" s="31">
        <v>4974</v>
      </c>
      <c r="O5688" s="32">
        <v>18114</v>
      </c>
      <c r="P5688" s="105">
        <v>16215</v>
      </c>
      <c r="Q5688" s="105">
        <v>0</v>
      </c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1492</v>
      </c>
      <c r="C5689" s="112" t="s">
        <v>1493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1494</v>
      </c>
      <c r="C5690" s="112" t="s">
        <v>1495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1496</v>
      </c>
      <c r="C5691" s="112" t="s">
        <v>71</v>
      </c>
      <c r="D5691" s="21">
        <f t="shared" si="126"/>
        <v>1073785.3499999999</v>
      </c>
      <c r="E5691" s="24">
        <f t="shared" si="127"/>
        <v>909935.39999999991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>
        <v>151378.35</v>
      </c>
      <c r="K5691" s="32">
        <v>2411</v>
      </c>
      <c r="L5691" s="113">
        <v>181756.2</v>
      </c>
      <c r="M5691" s="113">
        <v>194765.35</v>
      </c>
      <c r="N5691" s="31">
        <v>147111.70000000001</v>
      </c>
      <c r="O5691" s="32">
        <v>198196.45</v>
      </c>
      <c r="P5691" s="105">
        <v>206316.2</v>
      </c>
      <c r="Q5691" s="105">
        <v>202554.75</v>
      </c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1497</v>
      </c>
      <c r="C5692" s="112" t="s">
        <v>1498</v>
      </c>
      <c r="D5692" s="21">
        <f t="shared" si="126"/>
        <v>177139.75</v>
      </c>
      <c r="E5692" s="24">
        <f t="shared" si="127"/>
        <v>92241.48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>
        <v>64938.5</v>
      </c>
      <c r="K5692" s="107">
        <v>1479.41</v>
      </c>
      <c r="L5692" s="105">
        <v>26142</v>
      </c>
      <c r="M5692" s="105">
        <v>32998.769999999997</v>
      </c>
      <c r="N5692" s="106">
        <v>17023.5</v>
      </c>
      <c r="O5692" s="107">
        <v>21829.58</v>
      </c>
      <c r="P5692" s="113">
        <v>26663.75</v>
      </c>
      <c r="Q5692" s="113">
        <v>7081.49</v>
      </c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1499</v>
      </c>
      <c r="C5693" s="112" t="s">
        <v>1500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1501</v>
      </c>
      <c r="C5694" s="112" t="s">
        <v>1502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1503</v>
      </c>
      <c r="C5695" s="112" t="s">
        <v>1504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1505</v>
      </c>
      <c r="C5696" s="112" t="s">
        <v>1506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1507</v>
      </c>
      <c r="C5697" s="112" t="s">
        <v>1664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1508</v>
      </c>
      <c r="C5698" s="112" t="s">
        <v>1509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1510</v>
      </c>
      <c r="C5699" s="112" t="s">
        <v>1511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1512</v>
      </c>
      <c r="C5700" s="112" t="s">
        <v>1513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>
        <v>0</v>
      </c>
      <c r="K5700" s="32">
        <v>0</v>
      </c>
      <c r="L5700" s="113">
        <v>0</v>
      </c>
      <c r="M5700" s="113">
        <v>0</v>
      </c>
      <c r="N5700" s="31">
        <v>0</v>
      </c>
      <c r="O5700" s="32">
        <v>0</v>
      </c>
      <c r="P5700" s="113">
        <v>0</v>
      </c>
      <c r="Q5700" s="113">
        <v>0</v>
      </c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1514</v>
      </c>
      <c r="C5701" s="112" t="s">
        <v>1515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1516</v>
      </c>
      <c r="C5702" s="112" t="s">
        <v>1517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1518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1519</v>
      </c>
      <c r="C5704" s="112" t="s">
        <v>1520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>
        <v>0</v>
      </c>
      <c r="K5704" s="107">
        <v>0</v>
      </c>
      <c r="L5704" s="105">
        <v>0</v>
      </c>
      <c r="M5704" s="105">
        <v>0</v>
      </c>
      <c r="N5704" s="106">
        <v>0</v>
      </c>
      <c r="O5704" s="107">
        <v>0</v>
      </c>
      <c r="P5704" s="113">
        <v>0</v>
      </c>
      <c r="Q5704" s="113">
        <v>0</v>
      </c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1521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1522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1523</v>
      </c>
      <c r="C5707" s="112" t="s">
        <v>1524</v>
      </c>
      <c r="D5707" s="21">
        <f t="shared" si="126"/>
        <v>251773</v>
      </c>
      <c r="E5707" s="24">
        <f t="shared" si="127"/>
        <v>132986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>
        <v>60042</v>
      </c>
      <c r="K5707" s="32">
        <v>19678</v>
      </c>
      <c r="L5707" s="113">
        <v>38981</v>
      </c>
      <c r="M5707" s="113">
        <v>35034</v>
      </c>
      <c r="N5707" s="31">
        <v>18288</v>
      </c>
      <c r="O5707" s="32">
        <v>7797</v>
      </c>
      <c r="P5707" s="113">
        <v>43501</v>
      </c>
      <c r="Q5707" s="113">
        <v>32654</v>
      </c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1525</v>
      </c>
      <c r="C5708" s="112" t="s">
        <v>1526</v>
      </c>
      <c r="D5708" s="21">
        <f t="shared" si="126"/>
        <v>152129</v>
      </c>
      <c r="E5708" s="24">
        <f t="shared" si="127"/>
        <v>67082</v>
      </c>
      <c r="F5708" s="104">
        <v>2625</v>
      </c>
      <c r="G5708" s="104">
        <v>2400</v>
      </c>
      <c r="H5708" s="113">
        <v>8477</v>
      </c>
      <c r="I5708" s="113">
        <v>0</v>
      </c>
      <c r="J5708" s="31">
        <v>48880</v>
      </c>
      <c r="K5708" s="32">
        <v>3238</v>
      </c>
      <c r="L5708" s="113">
        <v>35138</v>
      </c>
      <c r="M5708" s="113">
        <v>45910</v>
      </c>
      <c r="N5708" s="31">
        <v>42185</v>
      </c>
      <c r="O5708" s="32">
        <v>5000</v>
      </c>
      <c r="P5708" s="113">
        <v>14824</v>
      </c>
      <c r="Q5708" s="113">
        <v>10534</v>
      </c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1527</v>
      </c>
      <c r="C5709" s="112" t="s">
        <v>1528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1529</v>
      </c>
      <c r="C5710" s="112" t="s">
        <v>1530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1531</v>
      </c>
      <c r="C5711" s="112" t="s">
        <v>1532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1533</v>
      </c>
      <c r="C5712" s="112" t="s">
        <v>1534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1535</v>
      </c>
      <c r="C5713" s="112" t="s">
        <v>69</v>
      </c>
      <c r="D5713" s="21">
        <f t="shared" si="126"/>
        <v>322503</v>
      </c>
      <c r="E5713" s="24">
        <f t="shared" si="127"/>
        <v>418328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>
        <v>54427</v>
      </c>
      <c r="K5713" s="107">
        <v>9922</v>
      </c>
      <c r="L5713" s="105">
        <v>36095</v>
      </c>
      <c r="M5713" s="105">
        <v>6865</v>
      </c>
      <c r="N5713" s="106">
        <v>45829</v>
      </c>
      <c r="O5713" s="107">
        <v>3276</v>
      </c>
      <c r="P5713" s="113">
        <v>64456</v>
      </c>
      <c r="Q5713" s="113">
        <v>9966</v>
      </c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1536</v>
      </c>
      <c r="C5714" s="112" t="s">
        <v>1537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1538</v>
      </c>
      <c r="C5715" s="112" t="s">
        <v>1539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1540</v>
      </c>
      <c r="C5716" s="112" t="s">
        <v>1541</v>
      </c>
      <c r="D5716" s="21">
        <f t="shared" si="126"/>
        <v>127525</v>
      </c>
      <c r="E5716" s="24">
        <f t="shared" si="127"/>
        <v>116478</v>
      </c>
      <c r="F5716" s="104">
        <v>11761</v>
      </c>
      <c r="G5716" s="104">
        <v>200</v>
      </c>
      <c r="H5716" s="113">
        <v>8162</v>
      </c>
      <c r="I5716" s="113">
        <v>41327</v>
      </c>
      <c r="J5716" s="31">
        <v>23156</v>
      </c>
      <c r="K5716" s="32">
        <v>18748</v>
      </c>
      <c r="L5716" s="113">
        <v>17003</v>
      </c>
      <c r="M5716" s="113">
        <v>7490</v>
      </c>
      <c r="N5716" s="31">
        <v>24506</v>
      </c>
      <c r="O5716" s="32">
        <v>0</v>
      </c>
      <c r="P5716" s="113">
        <v>42937</v>
      </c>
      <c r="Q5716" s="113">
        <v>48713</v>
      </c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1542</v>
      </c>
      <c r="C5717" s="112" t="s">
        <v>1543</v>
      </c>
      <c r="D5717" s="21">
        <f t="shared" si="126"/>
        <v>114298</v>
      </c>
      <c r="E5717" s="24">
        <f t="shared" si="127"/>
        <v>90939</v>
      </c>
      <c r="F5717" s="104">
        <v>4119</v>
      </c>
      <c r="G5717" s="104">
        <v>6163</v>
      </c>
      <c r="H5717" s="113">
        <v>20946</v>
      </c>
      <c r="I5717" s="113">
        <v>11877</v>
      </c>
      <c r="J5717" s="31">
        <v>3593</v>
      </c>
      <c r="K5717" s="32">
        <v>12819</v>
      </c>
      <c r="L5717" s="113">
        <v>45910</v>
      </c>
      <c r="M5717" s="113">
        <v>50946</v>
      </c>
      <c r="N5717" s="31">
        <v>0</v>
      </c>
      <c r="O5717" s="32">
        <v>0</v>
      </c>
      <c r="P5717" s="113">
        <v>39730</v>
      </c>
      <c r="Q5717" s="113">
        <v>9134</v>
      </c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1544</v>
      </c>
      <c r="C5718" s="112" t="s">
        <v>1545</v>
      </c>
      <c r="D5718" s="21">
        <f t="shared" si="126"/>
        <v>189564</v>
      </c>
      <c r="E5718" s="24">
        <f t="shared" si="127"/>
        <v>165281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>
        <v>49770</v>
      </c>
      <c r="K5718" s="32">
        <v>1005</v>
      </c>
      <c r="L5718" s="113">
        <v>22692</v>
      </c>
      <c r="M5718" s="113">
        <v>107039.75</v>
      </c>
      <c r="N5718" s="31">
        <v>25107</v>
      </c>
      <c r="O5718" s="32">
        <v>37727.5</v>
      </c>
      <c r="P5718" s="113">
        <v>42554</v>
      </c>
      <c r="Q5718" s="113">
        <v>17810</v>
      </c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1546</v>
      </c>
      <c r="C5719" s="112" t="s">
        <v>1547</v>
      </c>
      <c r="D5719" s="21">
        <f t="shared" si="126"/>
        <v>43544</v>
      </c>
      <c r="E5719" s="24">
        <f t="shared" si="127"/>
        <v>50627.47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>
        <v>0</v>
      </c>
      <c r="K5719" s="32">
        <v>2512.21</v>
      </c>
      <c r="L5719" s="113">
        <v>7536</v>
      </c>
      <c r="M5719" s="113">
        <v>27934.22</v>
      </c>
      <c r="N5719" s="31">
        <v>9954</v>
      </c>
      <c r="O5719" s="32">
        <v>4079.14</v>
      </c>
      <c r="P5719" s="113">
        <v>0</v>
      </c>
      <c r="Q5719" s="113">
        <v>8268.5300000000007</v>
      </c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1548</v>
      </c>
      <c r="C5720" s="112" t="s">
        <v>1549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1550</v>
      </c>
      <c r="C5721" s="112" t="s">
        <v>1551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1552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1553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26"/>
        <v>1497100</v>
      </c>
      <c r="E5724" s="24">
        <f t="shared" si="127"/>
        <v>1460900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>
        <v>289800</v>
      </c>
      <c r="K5724" s="32">
        <v>169000</v>
      </c>
      <c r="L5724" s="113">
        <v>302200</v>
      </c>
      <c r="M5724" s="113">
        <v>494900</v>
      </c>
      <c r="N5724" s="31">
        <v>232400</v>
      </c>
      <c r="O5724" s="32">
        <v>411200</v>
      </c>
      <c r="P5724" s="113">
        <v>92500</v>
      </c>
      <c r="Q5724" s="113">
        <v>96300</v>
      </c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1554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1555</v>
      </c>
      <c r="D5726" s="21">
        <f t="shared" si="126"/>
        <v>5332.21</v>
      </c>
      <c r="E5726" s="24">
        <f t="shared" si="127"/>
        <v>2298.2799999999997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>
        <v>0</v>
      </c>
      <c r="K5726" s="107">
        <v>0</v>
      </c>
      <c r="L5726" s="105">
        <v>0</v>
      </c>
      <c r="M5726" s="105">
        <v>562.25</v>
      </c>
      <c r="N5726" s="106">
        <v>0</v>
      </c>
      <c r="O5726" s="107">
        <v>643.42999999999995</v>
      </c>
      <c r="P5726" s="113">
        <v>4870</v>
      </c>
      <c r="Q5726" s="113">
        <v>0</v>
      </c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1556</v>
      </c>
      <c r="D5727" s="21">
        <f t="shared" si="126"/>
        <v>6129405.75</v>
      </c>
      <c r="E5727" s="24">
        <f t="shared" si="127"/>
        <v>3092127.9</v>
      </c>
      <c r="F5727" s="104">
        <v>0</v>
      </c>
      <c r="G5727" s="104">
        <v>0</v>
      </c>
      <c r="H5727" s="105">
        <v>12.4</v>
      </c>
      <c r="I5727" s="105">
        <v>12.4</v>
      </c>
      <c r="J5727" s="106">
        <v>0</v>
      </c>
      <c r="K5727" s="107">
        <v>0</v>
      </c>
      <c r="L5727" s="105">
        <v>1659</v>
      </c>
      <c r="M5727" s="105">
        <v>1779</v>
      </c>
      <c r="N5727" s="106">
        <v>6118794.3499999996</v>
      </c>
      <c r="O5727" s="107">
        <v>10801.5</v>
      </c>
      <c r="P5727" s="105">
        <v>8940</v>
      </c>
      <c r="Q5727" s="105">
        <v>3079535</v>
      </c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1557</v>
      </c>
      <c r="D5728" s="21">
        <f t="shared" si="126"/>
        <v>716228.54</v>
      </c>
      <c r="E5728" s="24">
        <f t="shared" si="127"/>
        <v>715887.05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>
        <v>118237.91</v>
      </c>
      <c r="K5728" s="107">
        <v>118237.91</v>
      </c>
      <c r="L5728" s="105">
        <v>181333.92</v>
      </c>
      <c r="M5728" s="105">
        <v>181333.92</v>
      </c>
      <c r="N5728" s="106">
        <v>189362.5</v>
      </c>
      <c r="O5728" s="107">
        <v>189021.01</v>
      </c>
      <c r="P5728" s="105">
        <v>96269.53</v>
      </c>
      <c r="Q5728" s="105">
        <v>96269.53</v>
      </c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1558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1559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1560</v>
      </c>
      <c r="C5731" s="112" t="s">
        <v>1561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1562</v>
      </c>
      <c r="D5732" s="21">
        <f t="shared" si="126"/>
        <v>4208975.95</v>
      </c>
      <c r="E5732" s="24">
        <f t="shared" si="127"/>
        <v>4321823.6000000006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>
        <v>690243.4</v>
      </c>
      <c r="K5732" s="107">
        <v>728589.2</v>
      </c>
      <c r="L5732" s="105">
        <v>728589.2</v>
      </c>
      <c r="M5732" s="105">
        <v>732338.85</v>
      </c>
      <c r="N5732" s="106">
        <v>732338.85</v>
      </c>
      <c r="O5732" s="107">
        <v>742305.3</v>
      </c>
      <c r="P5732" s="113">
        <v>742305.3</v>
      </c>
      <c r="Q5732" s="113">
        <v>752609.95</v>
      </c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1563</v>
      </c>
      <c r="D5733" s="21">
        <f t="shared" ref="D5733:D5796" si="128">F5733+H5733+J5733+L5733+N5733+P5733+R5733+T5733+V5733+X5733+Z5733+AB5733</f>
        <v>1036417.7</v>
      </c>
      <c r="E5733" s="24">
        <f t="shared" ref="E5733:E5796" si="129">G5733+I5733+K5733+M5733+O5733+Q5733+S5733+U5733+W5733+Y5733+AA5733+AC5733</f>
        <v>1117212.3500000001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>
        <v>151299.85</v>
      </c>
      <c r="K5733" s="107">
        <v>194659.75</v>
      </c>
      <c r="L5733" s="105">
        <v>194659.75</v>
      </c>
      <c r="M5733" s="105">
        <v>184426.35</v>
      </c>
      <c r="N5733" s="106">
        <v>184426.35</v>
      </c>
      <c r="O5733" s="107">
        <v>219752.1</v>
      </c>
      <c r="P5733" s="105">
        <v>219752.1</v>
      </c>
      <c r="Q5733" s="105">
        <v>223827.6</v>
      </c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1699</v>
      </c>
      <c r="C5734" s="112" t="s">
        <v>1564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1700</v>
      </c>
      <c r="C5735" s="112" t="s">
        <v>1665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1565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28"/>
        <v>184850</v>
      </c>
      <c r="E5744" s="24">
        <f t="shared" si="129"/>
        <v>178902.19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>
        <v>23450</v>
      </c>
      <c r="K5744" s="107">
        <v>22864</v>
      </c>
      <c r="L5744" s="105">
        <v>0</v>
      </c>
      <c r="M5744" s="105">
        <v>26019.5</v>
      </c>
      <c r="N5744" s="106">
        <v>41000</v>
      </c>
      <c r="O5744" s="107">
        <v>11857</v>
      </c>
      <c r="P5744" s="105">
        <v>3700</v>
      </c>
      <c r="Q5744" s="105">
        <v>59509.69</v>
      </c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28"/>
        <v>4515580.5</v>
      </c>
      <c r="E5745" s="24">
        <f t="shared" si="129"/>
        <v>4343017.6899999995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>
        <v>979584.17</v>
      </c>
      <c r="K5745" s="107">
        <v>1096316.43</v>
      </c>
      <c r="L5745" s="105">
        <v>886474.68</v>
      </c>
      <c r="M5745" s="105">
        <v>608867.15</v>
      </c>
      <c r="N5745" s="106">
        <v>593877.94999999995</v>
      </c>
      <c r="O5745" s="107">
        <v>842877.29</v>
      </c>
      <c r="P5745" s="105">
        <v>1037284.2</v>
      </c>
      <c r="Q5745" s="105">
        <v>722820.62</v>
      </c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28"/>
        <v>52500</v>
      </c>
      <c r="E5746" s="24">
        <f t="shared" si="129"/>
        <v>111235.86</v>
      </c>
      <c r="F5746" s="104">
        <v>2500</v>
      </c>
      <c r="G5746" s="104">
        <v>9400.9</v>
      </c>
      <c r="H5746" s="113">
        <v>0</v>
      </c>
      <c r="I5746" s="113">
        <v>8347</v>
      </c>
      <c r="J5746" s="31">
        <v>0</v>
      </c>
      <c r="K5746" s="32">
        <v>27677.96</v>
      </c>
      <c r="L5746" s="113">
        <v>50000</v>
      </c>
      <c r="M5746" s="113">
        <v>26860</v>
      </c>
      <c r="N5746" s="31">
        <v>0</v>
      </c>
      <c r="O5746" s="32">
        <v>20915</v>
      </c>
      <c r="P5746" s="105">
        <v>0</v>
      </c>
      <c r="Q5746" s="105">
        <v>18035</v>
      </c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28"/>
        <v>1318815.92</v>
      </c>
      <c r="E5747" s="24">
        <f t="shared" si="129"/>
        <v>1312767.01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>
        <v>210598.91</v>
      </c>
      <c r="K5747" s="32">
        <v>210467.37</v>
      </c>
      <c r="L5747" s="113">
        <v>361366.1</v>
      </c>
      <c r="M5747" s="113">
        <v>303675.8</v>
      </c>
      <c r="N5747" s="31">
        <v>29171.78</v>
      </c>
      <c r="O5747" s="32">
        <v>180055.17</v>
      </c>
      <c r="P5747" s="113">
        <v>264466.90000000002</v>
      </c>
      <c r="Q5747" s="113">
        <v>238009.72</v>
      </c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28"/>
        <v>1005070.6</v>
      </c>
      <c r="E5748" s="24">
        <f t="shared" si="129"/>
        <v>1502066.7999999998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>
        <v>114642.6</v>
      </c>
      <c r="K5748" s="32">
        <v>186894.06</v>
      </c>
      <c r="L5748" s="113">
        <v>297166</v>
      </c>
      <c r="M5748" s="113">
        <v>132948.56</v>
      </c>
      <c r="N5748" s="31">
        <v>40980</v>
      </c>
      <c r="O5748" s="32">
        <v>287496.36</v>
      </c>
      <c r="P5748" s="113">
        <v>229022</v>
      </c>
      <c r="Q5748" s="113">
        <v>268813.92</v>
      </c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28"/>
        <v>101016.98999999999</v>
      </c>
      <c r="E5750" s="24">
        <f t="shared" si="129"/>
        <v>61139.99</v>
      </c>
      <c r="F5750" s="104"/>
      <c r="G5750" s="104"/>
      <c r="H5750" s="113">
        <v>48251.99</v>
      </c>
      <c r="I5750" s="113">
        <v>30926</v>
      </c>
      <c r="J5750" s="31">
        <v>4190</v>
      </c>
      <c r="K5750" s="32">
        <v>2240</v>
      </c>
      <c r="L5750" s="113">
        <v>9805</v>
      </c>
      <c r="M5750" s="113">
        <v>2599.9899999999998</v>
      </c>
      <c r="N5750" s="31">
        <v>10870</v>
      </c>
      <c r="O5750" s="32">
        <v>10870</v>
      </c>
      <c r="P5750" s="113">
        <v>27900</v>
      </c>
      <c r="Q5750" s="113">
        <v>14504</v>
      </c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28"/>
        <v>39090</v>
      </c>
      <c r="E5751" s="24">
        <f t="shared" si="129"/>
        <v>33590</v>
      </c>
      <c r="F5751" s="104">
        <v>8860</v>
      </c>
      <c r="G5751" s="104">
        <v>8860</v>
      </c>
      <c r="H5751" s="105">
        <v>17000</v>
      </c>
      <c r="I5751" s="105">
        <v>0</v>
      </c>
      <c r="J5751" s="106">
        <v>0</v>
      </c>
      <c r="K5751" s="107">
        <v>17000</v>
      </c>
      <c r="L5751" s="105"/>
      <c r="M5751" s="105"/>
      <c r="N5751" s="106">
        <v>7730</v>
      </c>
      <c r="O5751" s="107">
        <v>7730</v>
      </c>
      <c r="P5751" s="113">
        <v>5500</v>
      </c>
      <c r="Q5751" s="113">
        <v>0</v>
      </c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28"/>
        <v>104375</v>
      </c>
      <c r="E5752" s="24">
        <f t="shared" si="129"/>
        <v>55400</v>
      </c>
      <c r="F5752" s="104">
        <v>375</v>
      </c>
      <c r="G5752" s="104">
        <v>1600</v>
      </c>
      <c r="H5752" s="113">
        <v>0</v>
      </c>
      <c r="I5752" s="113">
        <v>0</v>
      </c>
      <c r="J5752" s="31">
        <v>4000</v>
      </c>
      <c r="K5752" s="32">
        <v>800</v>
      </c>
      <c r="L5752" s="113">
        <v>19500</v>
      </c>
      <c r="M5752" s="113">
        <v>19900</v>
      </c>
      <c r="N5752" s="31">
        <v>3750</v>
      </c>
      <c r="O5752" s="32">
        <v>4150</v>
      </c>
      <c r="P5752" s="105">
        <v>76750</v>
      </c>
      <c r="Q5752" s="105">
        <v>28950</v>
      </c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28"/>
        <v>311840</v>
      </c>
      <c r="E5753" s="24">
        <f t="shared" si="129"/>
        <v>252048</v>
      </c>
      <c r="F5753" s="104">
        <v>0</v>
      </c>
      <c r="G5753" s="104">
        <v>10962</v>
      </c>
      <c r="H5753" s="105">
        <v>59250</v>
      </c>
      <c r="I5753" s="105">
        <v>62430</v>
      </c>
      <c r="J5753" s="106">
        <v>0</v>
      </c>
      <c r="K5753" s="107">
        <v>5305</v>
      </c>
      <c r="L5753" s="105">
        <v>35000</v>
      </c>
      <c r="M5753" s="105">
        <v>39875</v>
      </c>
      <c r="N5753" s="106">
        <v>0</v>
      </c>
      <c r="O5753" s="107">
        <v>8441</v>
      </c>
      <c r="P5753" s="113">
        <v>217590</v>
      </c>
      <c r="Q5753" s="113">
        <v>125035</v>
      </c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28"/>
        <v>251731</v>
      </c>
      <c r="E5755" s="24">
        <f t="shared" si="129"/>
        <v>251731</v>
      </c>
      <c r="F5755" s="104">
        <v>41140</v>
      </c>
      <c r="G5755" s="104">
        <v>41140</v>
      </c>
      <c r="H5755" s="113">
        <v>39756</v>
      </c>
      <c r="I5755" s="113">
        <v>0</v>
      </c>
      <c r="J5755" s="31">
        <v>37785</v>
      </c>
      <c r="K5755" s="32">
        <v>77541</v>
      </c>
      <c r="L5755" s="113">
        <v>47950</v>
      </c>
      <c r="M5755" s="113">
        <v>47950</v>
      </c>
      <c r="N5755" s="31">
        <v>38280</v>
      </c>
      <c r="O5755" s="32">
        <v>38280</v>
      </c>
      <c r="P5755" s="113">
        <v>46820</v>
      </c>
      <c r="Q5755" s="113">
        <v>46820</v>
      </c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28"/>
        <v>0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28"/>
        <v>31235</v>
      </c>
      <c r="E5757" s="24">
        <f t="shared" si="129"/>
        <v>31235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>
        <v>23635</v>
      </c>
      <c r="O5757" s="32">
        <v>23635</v>
      </c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28"/>
        <v>188400</v>
      </c>
      <c r="E5758" s="24">
        <f t="shared" si="129"/>
        <v>148690</v>
      </c>
      <c r="F5758" s="104">
        <v>8900</v>
      </c>
      <c r="G5758" s="104">
        <v>11990</v>
      </c>
      <c r="H5758" s="113">
        <v>0</v>
      </c>
      <c r="I5758" s="113">
        <v>0</v>
      </c>
      <c r="J5758" s="31">
        <v>179500</v>
      </c>
      <c r="K5758" s="32">
        <v>62300</v>
      </c>
      <c r="L5758" s="113">
        <v>0</v>
      </c>
      <c r="M5758" s="113">
        <v>34150</v>
      </c>
      <c r="N5758" s="31">
        <v>0</v>
      </c>
      <c r="O5758" s="32">
        <v>19250</v>
      </c>
      <c r="P5758" s="113">
        <v>0</v>
      </c>
      <c r="Q5758" s="113">
        <v>21000</v>
      </c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28"/>
        <v>317180</v>
      </c>
      <c r="E5759" s="24">
        <f t="shared" si="129"/>
        <v>245673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>
        <v>133560</v>
      </c>
      <c r="K5759" s="32">
        <v>41374</v>
      </c>
      <c r="L5759" s="113">
        <v>14060</v>
      </c>
      <c r="M5759" s="113">
        <v>44070</v>
      </c>
      <c r="N5759" s="31">
        <v>14920</v>
      </c>
      <c r="O5759" s="32">
        <v>11990</v>
      </c>
      <c r="P5759" s="113">
        <v>107760</v>
      </c>
      <c r="Q5759" s="113">
        <v>81854</v>
      </c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28"/>
        <v>31200</v>
      </c>
      <c r="E5760" s="24">
        <f t="shared" si="129"/>
        <v>31200</v>
      </c>
      <c r="F5760" s="104">
        <v>6190</v>
      </c>
      <c r="G5760" s="104">
        <v>6190</v>
      </c>
      <c r="H5760" s="113"/>
      <c r="I5760" s="113"/>
      <c r="J5760" s="31"/>
      <c r="K5760" s="32"/>
      <c r="L5760" s="113">
        <v>25010</v>
      </c>
      <c r="M5760" s="113">
        <v>25010</v>
      </c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28"/>
        <v>1950</v>
      </c>
      <c r="E5762" s="24">
        <f t="shared" si="129"/>
        <v>1950</v>
      </c>
      <c r="F5762" s="104">
        <v>300</v>
      </c>
      <c r="G5762" s="104">
        <v>300</v>
      </c>
      <c r="H5762" s="113">
        <v>300</v>
      </c>
      <c r="I5762" s="113">
        <v>300</v>
      </c>
      <c r="J5762" s="31">
        <v>750</v>
      </c>
      <c r="K5762" s="32">
        <v>750</v>
      </c>
      <c r="L5762" s="113">
        <v>450</v>
      </c>
      <c r="M5762" s="113">
        <v>450</v>
      </c>
      <c r="N5762" s="31">
        <v>75</v>
      </c>
      <c r="O5762" s="32">
        <v>75</v>
      </c>
      <c r="P5762" s="113">
        <v>75</v>
      </c>
      <c r="Q5762" s="113">
        <v>75</v>
      </c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28"/>
        <v>1658686.8</v>
      </c>
      <c r="E5765" s="24">
        <f t="shared" si="129"/>
        <v>1526230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>
        <v>290100</v>
      </c>
      <c r="K5765" s="32">
        <v>0</v>
      </c>
      <c r="L5765" s="113">
        <v>289800</v>
      </c>
      <c r="M5765" s="113">
        <v>580300</v>
      </c>
      <c r="N5765" s="31">
        <v>471786.8</v>
      </c>
      <c r="O5765" s="32">
        <v>495600</v>
      </c>
      <c r="P5765" s="113">
        <v>232400</v>
      </c>
      <c r="Q5765" s="113">
        <v>0</v>
      </c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178712.94</v>
      </c>
      <c r="F5771" s="104">
        <v>0</v>
      </c>
      <c r="G5771" s="104">
        <v>29785.49</v>
      </c>
      <c r="H5771" s="113">
        <v>0</v>
      </c>
      <c r="I5771" s="113">
        <v>29785.49</v>
      </c>
      <c r="J5771" s="31">
        <v>0</v>
      </c>
      <c r="K5771" s="32">
        <v>29785.49</v>
      </c>
      <c r="L5771" s="113">
        <v>0</v>
      </c>
      <c r="M5771" s="113">
        <v>29785.49</v>
      </c>
      <c r="N5771" s="31">
        <v>0</v>
      </c>
      <c r="O5771" s="32">
        <v>29785.49</v>
      </c>
      <c r="P5771" s="113">
        <v>0</v>
      </c>
      <c r="Q5771" s="113">
        <v>29785.49</v>
      </c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198000</v>
      </c>
      <c r="F5774" s="104">
        <v>0</v>
      </c>
      <c r="G5774" s="104">
        <v>33000</v>
      </c>
      <c r="H5774" s="113">
        <v>0</v>
      </c>
      <c r="I5774" s="113">
        <v>33000</v>
      </c>
      <c r="J5774" s="31">
        <v>0</v>
      </c>
      <c r="K5774" s="32">
        <v>33000</v>
      </c>
      <c r="L5774" s="113">
        <v>0</v>
      </c>
      <c r="M5774" s="113">
        <v>33000</v>
      </c>
      <c r="N5774" s="31">
        <v>0</v>
      </c>
      <c r="O5774" s="32">
        <v>33000</v>
      </c>
      <c r="P5774" s="113">
        <v>0</v>
      </c>
      <c r="Q5774" s="113">
        <v>33000</v>
      </c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66666.66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>
        <v>0</v>
      </c>
      <c r="K5794" s="107">
        <v>11111.11</v>
      </c>
      <c r="L5794" s="105">
        <v>0</v>
      </c>
      <c r="M5794" s="105">
        <v>11111.11</v>
      </c>
      <c r="N5794" s="106">
        <v>0</v>
      </c>
      <c r="O5794" s="107">
        <v>11111.11</v>
      </c>
      <c r="P5794" s="105">
        <v>0</v>
      </c>
      <c r="Q5794" s="105">
        <v>11111.11</v>
      </c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81499.920000000013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>
        <v>0</v>
      </c>
      <c r="K5796" s="107">
        <v>13583.32</v>
      </c>
      <c r="L5796" s="105">
        <v>0</v>
      </c>
      <c r="M5796" s="105">
        <v>13583.32</v>
      </c>
      <c r="N5796" s="106">
        <v>0</v>
      </c>
      <c r="O5796" s="107">
        <v>13583.32</v>
      </c>
      <c r="P5796" s="113">
        <v>0</v>
      </c>
      <c r="Q5796" s="113">
        <v>13583.32</v>
      </c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30000</v>
      </c>
      <c r="F5798" s="104">
        <v>0</v>
      </c>
      <c r="G5798" s="104">
        <v>5000</v>
      </c>
      <c r="H5798" s="105">
        <v>0</v>
      </c>
      <c r="I5798" s="105">
        <v>5000</v>
      </c>
      <c r="J5798" s="106">
        <v>0</v>
      </c>
      <c r="K5798" s="107">
        <v>5000</v>
      </c>
      <c r="L5798" s="105">
        <v>0</v>
      </c>
      <c r="M5798" s="105">
        <v>5000</v>
      </c>
      <c r="N5798" s="106">
        <v>0</v>
      </c>
      <c r="O5798" s="107">
        <v>5000</v>
      </c>
      <c r="P5798" s="113">
        <v>0</v>
      </c>
      <c r="Q5798" s="113">
        <v>5000</v>
      </c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>
        <v>0</v>
      </c>
      <c r="K5799" s="32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30"/>
        <v>400000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400000</v>
      </c>
      <c r="Q5800" s="113">
        <v>0</v>
      </c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30"/>
        <v>140900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>
        <v>140900</v>
      </c>
      <c r="Q5803" s="113">
        <v>0</v>
      </c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>
        <v>0</v>
      </c>
      <c r="K5804" s="32">
        <v>0</v>
      </c>
      <c r="L5804" s="113">
        <v>0</v>
      </c>
      <c r="M5804" s="113">
        <v>0</v>
      </c>
      <c r="N5804" s="31">
        <v>0</v>
      </c>
      <c r="O5804" s="32">
        <v>0</v>
      </c>
      <c r="P5804" s="113">
        <v>0</v>
      </c>
      <c r="Q5804" s="113">
        <v>0</v>
      </c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>
        <v>0</v>
      </c>
      <c r="K5806" s="32">
        <v>0</v>
      </c>
      <c r="L5806" s="113">
        <v>0</v>
      </c>
      <c r="M5806" s="113">
        <v>0</v>
      </c>
      <c r="N5806" s="31">
        <v>0</v>
      </c>
      <c r="O5806" s="32">
        <v>0</v>
      </c>
      <c r="P5806" s="113">
        <v>0</v>
      </c>
      <c r="Q5806" s="113">
        <v>0</v>
      </c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155497.98000000001</v>
      </c>
      <c r="F5808" s="104">
        <v>0</v>
      </c>
      <c r="G5808" s="104">
        <v>25916.33</v>
      </c>
      <c r="H5808" s="113">
        <v>0</v>
      </c>
      <c r="I5808" s="113">
        <v>25916.33</v>
      </c>
      <c r="J5808" s="31">
        <v>0</v>
      </c>
      <c r="K5808" s="32">
        <v>25916.33</v>
      </c>
      <c r="L5808" s="113">
        <v>0</v>
      </c>
      <c r="M5808" s="113">
        <v>25916.33</v>
      </c>
      <c r="N5808" s="31">
        <v>0</v>
      </c>
      <c r="O5808" s="32">
        <v>25916.33</v>
      </c>
      <c r="P5808" s="113">
        <v>0</v>
      </c>
      <c r="Q5808" s="113">
        <v>25916.33</v>
      </c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78522.78</v>
      </c>
      <c r="F5809" s="104">
        <v>0</v>
      </c>
      <c r="G5809" s="104">
        <v>13087.13</v>
      </c>
      <c r="H5809" s="113">
        <v>0</v>
      </c>
      <c r="I5809" s="113">
        <v>13087.13</v>
      </c>
      <c r="J5809" s="31">
        <v>0</v>
      </c>
      <c r="K5809" s="32">
        <v>13087.13</v>
      </c>
      <c r="L5809" s="113">
        <v>0</v>
      </c>
      <c r="M5809" s="113">
        <v>13087.13</v>
      </c>
      <c r="N5809" s="31">
        <v>0</v>
      </c>
      <c r="O5809" s="32">
        <v>13087.13</v>
      </c>
      <c r="P5809" s="113">
        <v>0</v>
      </c>
      <c r="Q5809" s="113">
        <v>13087.13</v>
      </c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66683.87999999999</v>
      </c>
      <c r="F5810" s="104">
        <v>0</v>
      </c>
      <c r="G5810" s="104">
        <v>11113.98</v>
      </c>
      <c r="H5810" s="113">
        <v>0</v>
      </c>
      <c r="I5810" s="113">
        <v>11113.98</v>
      </c>
      <c r="J5810" s="31">
        <v>0</v>
      </c>
      <c r="K5810" s="32">
        <v>11113.98</v>
      </c>
      <c r="L5810" s="113">
        <v>0</v>
      </c>
      <c r="M5810" s="113">
        <v>11113.98</v>
      </c>
      <c r="N5810" s="31">
        <v>0</v>
      </c>
      <c r="O5810" s="32">
        <v>11113.98</v>
      </c>
      <c r="P5810" s="113">
        <v>0</v>
      </c>
      <c r="Q5810" s="113">
        <v>11113.98</v>
      </c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56974.98</v>
      </c>
      <c r="F5811" s="104">
        <v>0</v>
      </c>
      <c r="G5811" s="104">
        <v>9495.83</v>
      </c>
      <c r="H5811" s="105">
        <v>0</v>
      </c>
      <c r="I5811" s="105">
        <v>9495.83</v>
      </c>
      <c r="J5811" s="106">
        <v>0</v>
      </c>
      <c r="K5811" s="107">
        <v>9495.83</v>
      </c>
      <c r="L5811" s="105">
        <v>0</v>
      </c>
      <c r="M5811" s="105">
        <v>9495.83</v>
      </c>
      <c r="N5811" s="106">
        <v>0</v>
      </c>
      <c r="O5811" s="107">
        <v>9495.83</v>
      </c>
      <c r="P5811" s="113">
        <v>0</v>
      </c>
      <c r="Q5811" s="113">
        <v>9495.83</v>
      </c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32243.219999999998</v>
      </c>
      <c r="F5812" s="104">
        <v>0</v>
      </c>
      <c r="G5812" s="104">
        <v>5373.87</v>
      </c>
      <c r="H5812" s="105">
        <v>0</v>
      </c>
      <c r="I5812" s="105">
        <v>5373.87</v>
      </c>
      <c r="J5812" s="106">
        <v>0</v>
      </c>
      <c r="K5812" s="107">
        <v>5373.87</v>
      </c>
      <c r="L5812" s="105">
        <v>0</v>
      </c>
      <c r="M5812" s="105">
        <v>5373.87</v>
      </c>
      <c r="N5812" s="106">
        <v>0</v>
      </c>
      <c r="O5812" s="107">
        <v>5373.87</v>
      </c>
      <c r="P5812" s="105">
        <v>0</v>
      </c>
      <c r="Q5812" s="105">
        <v>5373.87</v>
      </c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1566</v>
      </c>
      <c r="D5813" s="21">
        <f t="shared" si="130"/>
        <v>0</v>
      </c>
      <c r="E5813" s="24">
        <f t="shared" si="131"/>
        <v>2583.36</v>
      </c>
      <c r="F5813" s="104">
        <v>0</v>
      </c>
      <c r="G5813" s="104">
        <v>430.56</v>
      </c>
      <c r="H5813" s="113">
        <v>0</v>
      </c>
      <c r="I5813" s="113">
        <v>430.56</v>
      </c>
      <c r="J5813" s="31">
        <v>0</v>
      </c>
      <c r="K5813" s="32">
        <v>430.56</v>
      </c>
      <c r="L5813" s="113">
        <v>0</v>
      </c>
      <c r="M5813" s="113">
        <v>430.56</v>
      </c>
      <c r="N5813" s="31">
        <v>0</v>
      </c>
      <c r="O5813" s="32">
        <v>430.56</v>
      </c>
      <c r="P5813" s="105">
        <v>0</v>
      </c>
      <c r="Q5813" s="105">
        <v>430.56</v>
      </c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1567</v>
      </c>
      <c r="D5814" s="21">
        <f t="shared" si="130"/>
        <v>0</v>
      </c>
      <c r="E5814" s="24">
        <f t="shared" si="131"/>
        <v>3446.1600000000003</v>
      </c>
      <c r="F5814" s="104">
        <v>0</v>
      </c>
      <c r="G5814" s="104">
        <v>574.36</v>
      </c>
      <c r="H5814" s="113">
        <v>0</v>
      </c>
      <c r="I5814" s="113">
        <v>574.36</v>
      </c>
      <c r="J5814" s="31">
        <v>0</v>
      </c>
      <c r="K5814" s="32">
        <v>574.36</v>
      </c>
      <c r="L5814" s="113">
        <v>0</v>
      </c>
      <c r="M5814" s="113">
        <v>574.36</v>
      </c>
      <c r="N5814" s="31">
        <v>0</v>
      </c>
      <c r="O5814" s="32">
        <v>574.36</v>
      </c>
      <c r="P5814" s="113">
        <v>0</v>
      </c>
      <c r="Q5814" s="113">
        <v>574.36</v>
      </c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13967.160000000002</v>
      </c>
      <c r="F5815" s="104">
        <v>0</v>
      </c>
      <c r="G5815" s="104">
        <v>2327.86</v>
      </c>
      <c r="H5815" s="113">
        <v>0</v>
      </c>
      <c r="I5815" s="113">
        <v>2327.86</v>
      </c>
      <c r="J5815" s="31">
        <v>0</v>
      </c>
      <c r="K5815" s="32">
        <v>2327.86</v>
      </c>
      <c r="L5815" s="113">
        <v>0</v>
      </c>
      <c r="M5815" s="113">
        <v>2327.86</v>
      </c>
      <c r="N5815" s="31">
        <v>0</v>
      </c>
      <c r="O5815" s="32">
        <v>2327.86</v>
      </c>
      <c r="P5815" s="113">
        <v>0</v>
      </c>
      <c r="Q5815" s="113">
        <v>2327.86</v>
      </c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9733.3199999999979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>
        <v>0</v>
      </c>
      <c r="K5816" s="107">
        <v>2172.2199999999998</v>
      </c>
      <c r="L5816" s="105">
        <v>0</v>
      </c>
      <c r="M5816" s="105">
        <v>2172.2199999999998</v>
      </c>
      <c r="N5816" s="106">
        <v>0</v>
      </c>
      <c r="O5816" s="107">
        <v>522.22</v>
      </c>
      <c r="P5816" s="113">
        <v>0</v>
      </c>
      <c r="Q5816" s="113">
        <v>522.22</v>
      </c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98899.98000000001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>
        <v>0</v>
      </c>
      <c r="K5824" s="32">
        <v>32966.660000000003</v>
      </c>
      <c r="L5824" s="113">
        <v>0</v>
      </c>
      <c r="M5824" s="113">
        <v>0</v>
      </c>
      <c r="N5824" s="31">
        <v>0</v>
      </c>
      <c r="O5824" s="32">
        <v>0</v>
      </c>
      <c r="P5824" s="105">
        <v>0</v>
      </c>
      <c r="Q5824" s="105">
        <v>0</v>
      </c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149867.45000000001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>
        <v>0</v>
      </c>
      <c r="K5839" s="107">
        <v>31666.86</v>
      </c>
      <c r="L5839" s="105">
        <v>0</v>
      </c>
      <c r="M5839" s="105">
        <v>8500.2000000000007</v>
      </c>
      <c r="N5839" s="106">
        <v>0</v>
      </c>
      <c r="O5839" s="107">
        <v>8500.2000000000007</v>
      </c>
      <c r="P5839" s="113">
        <v>0</v>
      </c>
      <c r="Q5839" s="113">
        <v>37866.67</v>
      </c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1568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1569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1570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1571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0</v>
      </c>
      <c r="Q5861" s="113">
        <v>0</v>
      </c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32"/>
        <v>120000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120000</v>
      </c>
      <c r="O5864" s="32">
        <v>0</v>
      </c>
      <c r="P5864" s="113">
        <v>0</v>
      </c>
      <c r="Q5864" s="113">
        <v>0</v>
      </c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0</v>
      </c>
      <c r="K5865" s="107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32"/>
        <v>403000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>
        <v>0</v>
      </c>
      <c r="K5867" s="107">
        <v>0</v>
      </c>
      <c r="L5867" s="105">
        <v>0</v>
      </c>
      <c r="M5867" s="105">
        <v>0</v>
      </c>
      <c r="N5867" s="106">
        <v>0</v>
      </c>
      <c r="O5867" s="107">
        <v>0</v>
      </c>
      <c r="P5867" s="105">
        <v>0</v>
      </c>
      <c r="Q5867" s="105">
        <v>0</v>
      </c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0</v>
      </c>
      <c r="Q5869" s="105">
        <v>0</v>
      </c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123539.44</v>
      </c>
      <c r="F5871" s="104">
        <v>0</v>
      </c>
      <c r="G5871" s="104">
        <v>22582.5</v>
      </c>
      <c r="H5871" s="113">
        <v>0</v>
      </c>
      <c r="I5871" s="113">
        <v>21860.28</v>
      </c>
      <c r="J5871" s="31">
        <v>0</v>
      </c>
      <c r="K5871" s="32">
        <v>21860.28</v>
      </c>
      <c r="L5871" s="113">
        <v>0</v>
      </c>
      <c r="M5871" s="113">
        <v>19976.939999999999</v>
      </c>
      <c r="N5871" s="31">
        <v>0</v>
      </c>
      <c r="O5871" s="32">
        <v>19976.939999999999</v>
      </c>
      <c r="P5871" s="113">
        <v>0</v>
      </c>
      <c r="Q5871" s="113">
        <v>17282.5</v>
      </c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4399.9800000000005</v>
      </c>
      <c r="F5872" s="104">
        <v>0</v>
      </c>
      <c r="G5872" s="104">
        <v>733.33</v>
      </c>
      <c r="H5872" s="113">
        <v>0</v>
      </c>
      <c r="I5872" s="113">
        <v>733.33</v>
      </c>
      <c r="J5872" s="31">
        <v>0</v>
      </c>
      <c r="K5872" s="32">
        <v>733.33</v>
      </c>
      <c r="L5872" s="113">
        <v>0</v>
      </c>
      <c r="M5872" s="113">
        <v>733.33</v>
      </c>
      <c r="N5872" s="31">
        <v>0</v>
      </c>
      <c r="O5872" s="32">
        <v>733.33</v>
      </c>
      <c r="P5872" s="113">
        <v>0</v>
      </c>
      <c r="Q5872" s="113">
        <v>733.33</v>
      </c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38922</v>
      </c>
      <c r="F5873" s="104">
        <v>0</v>
      </c>
      <c r="G5873" s="104">
        <v>6487</v>
      </c>
      <c r="H5873" s="113">
        <v>0</v>
      </c>
      <c r="I5873" s="113">
        <v>6487</v>
      </c>
      <c r="J5873" s="31">
        <v>0</v>
      </c>
      <c r="K5873" s="32">
        <v>6487</v>
      </c>
      <c r="L5873" s="113">
        <v>0</v>
      </c>
      <c r="M5873" s="113">
        <v>6487</v>
      </c>
      <c r="N5873" s="31">
        <v>0</v>
      </c>
      <c r="O5873" s="32">
        <v>6487</v>
      </c>
      <c r="P5873" s="113">
        <v>0</v>
      </c>
      <c r="Q5873" s="113">
        <v>6487</v>
      </c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49513.02</v>
      </c>
      <c r="F5874" s="104">
        <v>0</v>
      </c>
      <c r="G5874" s="104">
        <v>7977.17</v>
      </c>
      <c r="H5874" s="113">
        <v>0</v>
      </c>
      <c r="I5874" s="113">
        <v>7977.17</v>
      </c>
      <c r="J5874" s="31">
        <v>0</v>
      </c>
      <c r="K5874" s="32">
        <v>7977.17</v>
      </c>
      <c r="L5874" s="113">
        <v>0</v>
      </c>
      <c r="M5874" s="113">
        <v>7977.17</v>
      </c>
      <c r="N5874" s="31">
        <v>0</v>
      </c>
      <c r="O5874" s="32">
        <v>7977.17</v>
      </c>
      <c r="P5874" s="113">
        <v>0</v>
      </c>
      <c r="Q5874" s="113">
        <v>9627.17</v>
      </c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1200</v>
      </c>
      <c r="F5875" s="104">
        <v>0</v>
      </c>
      <c r="G5875" s="104">
        <v>200</v>
      </c>
      <c r="H5875" s="113">
        <v>0</v>
      </c>
      <c r="I5875" s="113">
        <v>200</v>
      </c>
      <c r="J5875" s="31">
        <v>0</v>
      </c>
      <c r="K5875" s="32">
        <v>200</v>
      </c>
      <c r="L5875" s="113">
        <v>0</v>
      </c>
      <c r="M5875" s="113">
        <v>200</v>
      </c>
      <c r="N5875" s="31">
        <v>0</v>
      </c>
      <c r="O5875" s="32">
        <v>200</v>
      </c>
      <c r="P5875" s="113">
        <v>0</v>
      </c>
      <c r="Q5875" s="113">
        <v>200</v>
      </c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8760</v>
      </c>
      <c r="F5876" s="104">
        <v>0</v>
      </c>
      <c r="G5876" s="104">
        <v>1460</v>
      </c>
      <c r="H5876" s="113">
        <v>0</v>
      </c>
      <c r="I5876" s="113">
        <v>1460</v>
      </c>
      <c r="J5876" s="31">
        <v>0</v>
      </c>
      <c r="K5876" s="32">
        <v>1460</v>
      </c>
      <c r="L5876" s="113">
        <v>0</v>
      </c>
      <c r="M5876" s="113">
        <v>1460</v>
      </c>
      <c r="N5876" s="31">
        <v>0</v>
      </c>
      <c r="O5876" s="32">
        <v>1460</v>
      </c>
      <c r="P5876" s="113">
        <v>0</v>
      </c>
      <c r="Q5876" s="113">
        <v>1460</v>
      </c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862760.27999999991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>
        <v>0</v>
      </c>
      <c r="K5877" s="32">
        <v>149541.99</v>
      </c>
      <c r="L5877" s="113">
        <v>0</v>
      </c>
      <c r="M5877" s="113">
        <v>141966.99</v>
      </c>
      <c r="N5877" s="31">
        <v>0</v>
      </c>
      <c r="O5877" s="32">
        <v>141966.99</v>
      </c>
      <c r="P5877" s="113">
        <v>0</v>
      </c>
      <c r="Q5877" s="113">
        <v>141966.99</v>
      </c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179180.55000000002</v>
      </c>
      <c r="F5878" s="104">
        <v>0</v>
      </c>
      <c r="G5878" s="104">
        <v>32611.11</v>
      </c>
      <c r="H5878" s="113">
        <v>0</v>
      </c>
      <c r="I5878" s="113">
        <v>32611.11</v>
      </c>
      <c r="J5878" s="31">
        <v>0</v>
      </c>
      <c r="K5878" s="32">
        <v>32611.11</v>
      </c>
      <c r="L5878" s="113">
        <v>0</v>
      </c>
      <c r="M5878" s="113">
        <v>32611.11</v>
      </c>
      <c r="N5878" s="31">
        <v>0</v>
      </c>
      <c r="O5878" s="32">
        <v>25833.33</v>
      </c>
      <c r="P5878" s="113">
        <v>0</v>
      </c>
      <c r="Q5878" s="113">
        <v>22902.78</v>
      </c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109818.19999999998</v>
      </c>
      <c r="F5879" s="104">
        <v>0</v>
      </c>
      <c r="G5879" s="104">
        <v>19440.07</v>
      </c>
      <c r="H5879" s="113">
        <v>0</v>
      </c>
      <c r="I5879" s="113">
        <v>19440.07</v>
      </c>
      <c r="J5879" s="31">
        <v>0</v>
      </c>
      <c r="K5879" s="32">
        <v>17803.96</v>
      </c>
      <c r="L5879" s="113">
        <v>0</v>
      </c>
      <c r="M5879" s="113">
        <v>17803.96</v>
      </c>
      <c r="N5879" s="31">
        <v>0</v>
      </c>
      <c r="O5879" s="32">
        <v>17803.96</v>
      </c>
      <c r="P5879" s="113">
        <v>0</v>
      </c>
      <c r="Q5879" s="113">
        <v>17526.18</v>
      </c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9000</v>
      </c>
      <c r="F5880" s="104">
        <v>0</v>
      </c>
      <c r="G5880" s="104">
        <v>1500</v>
      </c>
      <c r="H5880" s="113">
        <v>0</v>
      </c>
      <c r="I5880" s="113">
        <v>1500</v>
      </c>
      <c r="J5880" s="31">
        <v>0</v>
      </c>
      <c r="K5880" s="32">
        <v>1500</v>
      </c>
      <c r="L5880" s="113">
        <v>0</v>
      </c>
      <c r="M5880" s="113">
        <v>1500</v>
      </c>
      <c r="N5880" s="31">
        <v>0</v>
      </c>
      <c r="O5880" s="32">
        <v>1500</v>
      </c>
      <c r="P5880" s="113">
        <v>0</v>
      </c>
      <c r="Q5880" s="113">
        <v>1500</v>
      </c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32"/>
        <v>90000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>
        <v>90000</v>
      </c>
      <c r="O5886" s="32">
        <v>0</v>
      </c>
      <c r="P5886" s="113">
        <v>0</v>
      </c>
      <c r="Q5886" s="113">
        <v>0</v>
      </c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5000</v>
      </c>
      <c r="F5888" s="104"/>
      <c r="G5888" s="104"/>
      <c r="H5888" s="105"/>
      <c r="I5888" s="105"/>
      <c r="J5888" s="106"/>
      <c r="K5888" s="107"/>
      <c r="L5888" s="105"/>
      <c r="M5888" s="105"/>
      <c r="N5888" s="106">
        <v>0</v>
      </c>
      <c r="O5888" s="107">
        <v>2500</v>
      </c>
      <c r="P5888" s="113">
        <v>0</v>
      </c>
      <c r="Q5888" s="113">
        <v>2500</v>
      </c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1572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1666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1667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1573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1668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1574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1575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1576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1577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32"/>
        <v>2149630.52</v>
      </c>
      <c r="E5913" s="24">
        <f t="shared" si="133"/>
        <v>4122687.8000000003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>
        <v>0</v>
      </c>
      <c r="K5913" s="107">
        <v>999540.15</v>
      </c>
      <c r="L5913" s="105">
        <v>44150</v>
      </c>
      <c r="M5913" s="105">
        <v>716122.3</v>
      </c>
      <c r="N5913" s="106">
        <v>0</v>
      </c>
      <c r="O5913" s="107">
        <v>453491.95</v>
      </c>
      <c r="P5913" s="105">
        <v>788566.52</v>
      </c>
      <c r="Q5913" s="105">
        <v>935173.9</v>
      </c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32"/>
        <v>578513.10000000009</v>
      </c>
      <c r="E5914" s="24">
        <f t="shared" si="133"/>
        <v>1318815.9100000001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>
        <v>176513</v>
      </c>
      <c r="K5914" s="107">
        <v>210598.9</v>
      </c>
      <c r="L5914" s="105">
        <v>12326.4</v>
      </c>
      <c r="M5914" s="105">
        <v>361366.1</v>
      </c>
      <c r="N5914" s="106">
        <v>0</v>
      </c>
      <c r="O5914" s="107">
        <v>29171.78</v>
      </c>
      <c r="P5914" s="105">
        <v>147391.70000000001</v>
      </c>
      <c r="Q5914" s="105">
        <v>264466.90000000002</v>
      </c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32"/>
        <v>560907</v>
      </c>
      <c r="E5915" s="24">
        <f t="shared" si="133"/>
        <v>1106952</v>
      </c>
      <c r="F5915" s="104">
        <v>0</v>
      </c>
      <c r="G5915" s="104">
        <v>0</v>
      </c>
      <c r="H5915" s="113">
        <v>0</v>
      </c>
      <c r="I5915" s="113">
        <v>323260</v>
      </c>
      <c r="J5915" s="31">
        <v>424658</v>
      </c>
      <c r="K5915" s="32">
        <v>216524</v>
      </c>
      <c r="L5915" s="113">
        <v>0</v>
      </c>
      <c r="M5915" s="113">
        <v>297166</v>
      </c>
      <c r="N5915" s="31">
        <v>0</v>
      </c>
      <c r="O5915" s="32">
        <v>40980</v>
      </c>
      <c r="P5915" s="105">
        <v>136249</v>
      </c>
      <c r="Q5915" s="105">
        <v>229022</v>
      </c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32"/>
        <v>1071104.5</v>
      </c>
      <c r="E5916" s="24">
        <f t="shared" si="133"/>
        <v>1274676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>
        <v>128005</v>
      </c>
      <c r="K5916" s="32">
        <v>354845</v>
      </c>
      <c r="L5916" s="113">
        <v>328690</v>
      </c>
      <c r="M5916" s="113">
        <v>141520</v>
      </c>
      <c r="N5916" s="31">
        <v>55280</v>
      </c>
      <c r="O5916" s="32">
        <v>88315</v>
      </c>
      <c r="P5916" s="113">
        <v>322925</v>
      </c>
      <c r="Q5916" s="113">
        <v>454420</v>
      </c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32"/>
        <v>2058223.8</v>
      </c>
      <c r="E5917" s="24">
        <f t="shared" si="133"/>
        <v>2134456.77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>
        <v>414474.51</v>
      </c>
      <c r="K5917" s="32">
        <v>379790.23</v>
      </c>
      <c r="L5917" s="113">
        <v>320618.23</v>
      </c>
      <c r="M5917" s="113">
        <v>341563.5</v>
      </c>
      <c r="N5917" s="31">
        <v>233940</v>
      </c>
      <c r="O5917" s="32">
        <v>309252.81</v>
      </c>
      <c r="P5917" s="113">
        <v>492215.7</v>
      </c>
      <c r="Q5917" s="113">
        <v>363587.22</v>
      </c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32"/>
        <v>189000</v>
      </c>
      <c r="E5918" s="24">
        <f t="shared" si="133"/>
        <v>189000</v>
      </c>
      <c r="F5918" s="104">
        <v>0</v>
      </c>
      <c r="G5918" s="104">
        <v>0</v>
      </c>
      <c r="H5918" s="105">
        <v>0</v>
      </c>
      <c r="I5918" s="105">
        <v>0</v>
      </c>
      <c r="J5918" s="106">
        <v>0</v>
      </c>
      <c r="K5918" s="107">
        <v>0</v>
      </c>
      <c r="L5918" s="105">
        <v>0</v>
      </c>
      <c r="M5918" s="105">
        <v>0</v>
      </c>
      <c r="N5918" s="106">
        <v>0</v>
      </c>
      <c r="O5918" s="107">
        <v>189000</v>
      </c>
      <c r="P5918" s="113">
        <v>189000</v>
      </c>
      <c r="Q5918" s="113">
        <v>0</v>
      </c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1701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32"/>
        <v>510000</v>
      </c>
      <c r="E5919" s="24">
        <f t="shared" si="133"/>
        <v>437000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>
        <v>400000</v>
      </c>
      <c r="Q5919" s="105">
        <v>400000</v>
      </c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1701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32"/>
        <v>202850</v>
      </c>
      <c r="E5921" s="24">
        <f t="shared" si="133"/>
        <v>184850</v>
      </c>
      <c r="F5921" s="104">
        <v>0</v>
      </c>
      <c r="G5921" s="104">
        <v>90900</v>
      </c>
      <c r="H5921" s="113">
        <v>6750</v>
      </c>
      <c r="I5921" s="113">
        <v>25800</v>
      </c>
      <c r="J5921" s="31">
        <v>0</v>
      </c>
      <c r="K5921" s="32">
        <v>23450</v>
      </c>
      <c r="L5921" s="113">
        <v>0</v>
      </c>
      <c r="M5921" s="113">
        <v>0</v>
      </c>
      <c r="N5921" s="31">
        <v>181200</v>
      </c>
      <c r="O5921" s="32">
        <v>41000</v>
      </c>
      <c r="P5921" s="105">
        <v>14900</v>
      </c>
      <c r="Q5921" s="105">
        <v>3700</v>
      </c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52500</v>
      </c>
      <c r="F5922" s="104">
        <v>0</v>
      </c>
      <c r="G5922" s="104">
        <v>2500</v>
      </c>
      <c r="H5922" s="105">
        <v>0</v>
      </c>
      <c r="I5922" s="105">
        <v>0</v>
      </c>
      <c r="J5922" s="106">
        <v>0</v>
      </c>
      <c r="K5922" s="107">
        <v>0</v>
      </c>
      <c r="L5922" s="105">
        <v>0</v>
      </c>
      <c r="M5922" s="105">
        <v>50000</v>
      </c>
      <c r="N5922" s="106">
        <v>0</v>
      </c>
      <c r="O5922" s="107">
        <v>0</v>
      </c>
      <c r="P5922" s="113">
        <v>0</v>
      </c>
      <c r="Q5922" s="113">
        <v>0</v>
      </c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32"/>
        <v>103402</v>
      </c>
      <c r="E5923" s="24">
        <f t="shared" si="133"/>
        <v>101016.98999999999</v>
      </c>
      <c r="F5923" s="104">
        <v>0</v>
      </c>
      <c r="G5923" s="104">
        <v>0</v>
      </c>
      <c r="H5923" s="105">
        <v>103402</v>
      </c>
      <c r="I5923" s="105">
        <v>48251.99</v>
      </c>
      <c r="J5923" s="106">
        <v>0</v>
      </c>
      <c r="K5923" s="107">
        <v>4190</v>
      </c>
      <c r="L5923" s="105">
        <v>0</v>
      </c>
      <c r="M5923" s="105">
        <v>9805</v>
      </c>
      <c r="N5923" s="106">
        <v>0</v>
      </c>
      <c r="O5923" s="107">
        <v>10870</v>
      </c>
      <c r="P5923" s="105">
        <v>0</v>
      </c>
      <c r="Q5923" s="105">
        <v>27900</v>
      </c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>
        <v>0</v>
      </c>
      <c r="K5924" s="32">
        <v>0</v>
      </c>
      <c r="L5924" s="113">
        <v>0</v>
      </c>
      <c r="M5924" s="113">
        <v>0</v>
      </c>
      <c r="N5924" s="31">
        <v>0</v>
      </c>
      <c r="O5924" s="32">
        <v>0</v>
      </c>
      <c r="P5924" s="105">
        <v>0</v>
      </c>
      <c r="Q5924" s="105">
        <v>0</v>
      </c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1578</v>
      </c>
      <c r="D5926" s="21">
        <f t="shared" si="134"/>
        <v>290603</v>
      </c>
      <c r="E5926" s="24">
        <f t="shared" si="135"/>
        <v>285288.5</v>
      </c>
      <c r="F5926" s="104">
        <v>0</v>
      </c>
      <c r="G5926" s="104">
        <v>0</v>
      </c>
      <c r="H5926" s="105">
        <v>224418</v>
      </c>
      <c r="I5926" s="105">
        <v>104697.5</v>
      </c>
      <c r="J5926" s="106">
        <v>0</v>
      </c>
      <c r="K5926" s="107">
        <v>154891</v>
      </c>
      <c r="L5926" s="105">
        <v>66185</v>
      </c>
      <c r="M5926" s="105">
        <v>5540</v>
      </c>
      <c r="N5926" s="106">
        <v>0</v>
      </c>
      <c r="O5926" s="107">
        <v>0</v>
      </c>
      <c r="P5926" s="105">
        <v>0</v>
      </c>
      <c r="Q5926" s="105">
        <v>20160</v>
      </c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1579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>
        <v>0</v>
      </c>
      <c r="K5927" s="107">
        <v>0</v>
      </c>
      <c r="L5927" s="105">
        <v>0</v>
      </c>
      <c r="M5927" s="105">
        <v>0</v>
      </c>
      <c r="N5927" s="106">
        <v>0</v>
      </c>
      <c r="O5927" s="107">
        <v>0</v>
      </c>
      <c r="P5927" s="105">
        <v>0</v>
      </c>
      <c r="Q5927" s="105">
        <v>0</v>
      </c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1580</v>
      </c>
      <c r="C5930" s="112" t="s">
        <v>1581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34"/>
        <v>672481.6</v>
      </c>
      <c r="E5931" s="24">
        <f t="shared" si="135"/>
        <v>676900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>
        <v>240000</v>
      </c>
      <c r="K5931" s="32">
        <v>0</v>
      </c>
      <c r="L5931" s="113">
        <v>21000</v>
      </c>
      <c r="M5931" s="113">
        <v>0</v>
      </c>
      <c r="N5931" s="31">
        <v>0</v>
      </c>
      <c r="O5931" s="32">
        <v>106000</v>
      </c>
      <c r="P5931" s="113">
        <v>85000</v>
      </c>
      <c r="Q5931" s="113">
        <v>149900</v>
      </c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34"/>
        <v>4072275.25</v>
      </c>
      <c r="E5932" s="24">
        <f t="shared" si="135"/>
        <v>2244053.5</v>
      </c>
      <c r="F5932" s="104">
        <v>0</v>
      </c>
      <c r="G5932" s="104">
        <v>0</v>
      </c>
      <c r="H5932" s="105">
        <v>0</v>
      </c>
      <c r="I5932" s="105">
        <v>975600.25</v>
      </c>
      <c r="J5932" s="106">
        <v>0</v>
      </c>
      <c r="K5932" s="107">
        <v>110806.5</v>
      </c>
      <c r="L5932" s="105">
        <v>4072275.25</v>
      </c>
      <c r="M5932" s="105">
        <v>0</v>
      </c>
      <c r="N5932" s="106">
        <v>0</v>
      </c>
      <c r="O5932" s="107">
        <v>0</v>
      </c>
      <c r="P5932" s="113">
        <v>0</v>
      </c>
      <c r="Q5932" s="113">
        <v>1157646.75</v>
      </c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5525</v>
      </c>
      <c r="F5933" s="104">
        <v>0</v>
      </c>
      <c r="G5933" s="104">
        <v>0</v>
      </c>
      <c r="H5933" s="105">
        <v>0</v>
      </c>
      <c r="I5933" s="105">
        <v>1350</v>
      </c>
      <c r="J5933" s="106">
        <v>0</v>
      </c>
      <c r="K5933" s="107">
        <v>4175</v>
      </c>
      <c r="L5933" s="105">
        <v>0</v>
      </c>
      <c r="M5933" s="105">
        <v>0</v>
      </c>
      <c r="N5933" s="106">
        <v>0</v>
      </c>
      <c r="O5933" s="107">
        <v>0</v>
      </c>
      <c r="P5933" s="105">
        <v>0</v>
      </c>
      <c r="Q5933" s="105">
        <v>0</v>
      </c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1582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>
        <v>0</v>
      </c>
      <c r="K5934" s="107">
        <v>0</v>
      </c>
      <c r="L5934" s="105">
        <v>0</v>
      </c>
      <c r="M5934" s="105">
        <v>0</v>
      </c>
      <c r="N5934" s="106">
        <v>0</v>
      </c>
      <c r="O5934" s="107">
        <v>0</v>
      </c>
      <c r="P5934" s="105">
        <v>0</v>
      </c>
      <c r="Q5934" s="105">
        <v>0</v>
      </c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1583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1584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34"/>
        <v>147388</v>
      </c>
      <c r="E5945" s="24">
        <f t="shared" si="135"/>
        <v>0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34"/>
        <v>45021</v>
      </c>
      <c r="E5946" s="24">
        <f t="shared" si="135"/>
        <v>44359.4</v>
      </c>
      <c r="F5946" s="104">
        <v>15329</v>
      </c>
      <c r="G5946" s="104">
        <v>3733</v>
      </c>
      <c r="H5946" s="105">
        <v>3733</v>
      </c>
      <c r="I5946" s="105">
        <v>3376</v>
      </c>
      <c r="J5946" s="106">
        <v>3376</v>
      </c>
      <c r="K5946" s="107">
        <v>9987</v>
      </c>
      <c r="L5946" s="105">
        <v>9987</v>
      </c>
      <c r="M5946" s="105">
        <v>9814</v>
      </c>
      <c r="N5946" s="106">
        <v>7014</v>
      </c>
      <c r="O5946" s="107">
        <v>7082</v>
      </c>
      <c r="P5946" s="113">
        <v>5582</v>
      </c>
      <c r="Q5946" s="113">
        <v>10367.4</v>
      </c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34"/>
        <v>450000</v>
      </c>
      <c r="E5951" s="24">
        <f t="shared" si="135"/>
        <v>390000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>
        <v>190000</v>
      </c>
      <c r="K5951" s="32">
        <v>65000</v>
      </c>
      <c r="L5951" s="113">
        <v>65000</v>
      </c>
      <c r="M5951" s="113">
        <v>65000</v>
      </c>
      <c r="N5951" s="31">
        <v>65000</v>
      </c>
      <c r="O5951" s="32">
        <v>65000</v>
      </c>
      <c r="P5951" s="105">
        <v>65000</v>
      </c>
      <c r="Q5951" s="105">
        <v>65000</v>
      </c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1585</v>
      </c>
      <c r="D5952" s="21">
        <f t="shared" si="134"/>
        <v>4222349</v>
      </c>
      <c r="E5952" s="24">
        <f t="shared" si="135"/>
        <v>4148704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>
        <v>672780</v>
      </c>
      <c r="K5952" s="107">
        <v>709744</v>
      </c>
      <c r="L5952" s="105">
        <v>709744</v>
      </c>
      <c r="M5952" s="105">
        <v>760419</v>
      </c>
      <c r="N5952" s="106">
        <v>760419</v>
      </c>
      <c r="O5952" s="107">
        <v>639377</v>
      </c>
      <c r="P5952" s="113">
        <v>639377</v>
      </c>
      <c r="Q5952" s="113">
        <v>641547</v>
      </c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34"/>
        <v>607485</v>
      </c>
      <c r="E5953" s="24">
        <f t="shared" si="135"/>
        <v>599030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>
        <v>95760</v>
      </c>
      <c r="K5953" s="32">
        <v>104116</v>
      </c>
      <c r="L5953" s="113">
        <v>104116</v>
      </c>
      <c r="M5953" s="113">
        <v>111244</v>
      </c>
      <c r="N5953" s="31">
        <v>111244</v>
      </c>
      <c r="O5953" s="32">
        <v>90520</v>
      </c>
      <c r="P5953" s="105">
        <v>90520</v>
      </c>
      <c r="Q5953" s="105">
        <v>92980</v>
      </c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1586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34"/>
        <v>1340000</v>
      </c>
      <c r="E5956" s="24">
        <f t="shared" si="135"/>
        <v>1023100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>
        <v>9800</v>
      </c>
      <c r="K5956" s="32">
        <v>215100</v>
      </c>
      <c r="L5956" s="113">
        <v>420200</v>
      </c>
      <c r="M5956" s="113">
        <v>215700</v>
      </c>
      <c r="N5956" s="31">
        <v>421000</v>
      </c>
      <c r="O5956" s="32">
        <v>151700</v>
      </c>
      <c r="P5956" s="105">
        <v>73800</v>
      </c>
      <c r="Q5956" s="105">
        <v>9800</v>
      </c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34"/>
        <v>513830</v>
      </c>
      <c r="E5957" s="24">
        <f t="shared" si="135"/>
        <v>528000</v>
      </c>
      <c r="F5957" s="104">
        <v>0</v>
      </c>
      <c r="G5957" s="104">
        <v>84500</v>
      </c>
      <c r="H5957" s="113">
        <v>260330</v>
      </c>
      <c r="I5957" s="113">
        <v>84500</v>
      </c>
      <c r="J5957" s="31">
        <v>0</v>
      </c>
      <c r="K5957" s="32">
        <v>84500</v>
      </c>
      <c r="L5957" s="113">
        <v>169900</v>
      </c>
      <c r="M5957" s="113">
        <v>93500</v>
      </c>
      <c r="N5957" s="31">
        <v>83600</v>
      </c>
      <c r="O5957" s="32">
        <v>90500</v>
      </c>
      <c r="P5957" s="113">
        <v>0</v>
      </c>
      <c r="Q5957" s="113">
        <v>90500</v>
      </c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34"/>
        <v>649121.64999999991</v>
      </c>
      <c r="E5958" s="24">
        <f t="shared" si="135"/>
        <v>607869.99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>
        <v>122169.58</v>
      </c>
      <c r="K5958" s="32">
        <v>115483.99</v>
      </c>
      <c r="L5958" s="113">
        <v>6330.12</v>
      </c>
      <c r="M5958" s="113">
        <v>95086.93</v>
      </c>
      <c r="N5958" s="31">
        <v>12072.38</v>
      </c>
      <c r="O5958" s="32">
        <v>84543.84</v>
      </c>
      <c r="P5958" s="113">
        <v>268550.3</v>
      </c>
      <c r="Q5958" s="113">
        <v>84550.26</v>
      </c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131957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118650</v>
      </c>
      <c r="F5963" s="104"/>
      <c r="G5963" s="104"/>
      <c r="H5963" s="113"/>
      <c r="I5963" s="113"/>
      <c r="J5963" s="31"/>
      <c r="K5963" s="32"/>
      <c r="L5963" s="113"/>
      <c r="M5963" s="113"/>
      <c r="N5963" s="31">
        <v>0</v>
      </c>
      <c r="O5963" s="32">
        <v>118650</v>
      </c>
      <c r="P5963" s="113">
        <v>0</v>
      </c>
      <c r="Q5963" s="113">
        <v>0</v>
      </c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0</v>
      </c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34"/>
        <v>3200</v>
      </c>
      <c r="E5966" s="24">
        <f t="shared" si="135"/>
        <v>3200</v>
      </c>
      <c r="F5966" s="104"/>
      <c r="G5966" s="104"/>
      <c r="H5966" s="113"/>
      <c r="I5966" s="113"/>
      <c r="J5966" s="31"/>
      <c r="K5966" s="32"/>
      <c r="L5966" s="113">
        <v>3200</v>
      </c>
      <c r="M5966" s="113">
        <v>3200</v>
      </c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>
        <v>0</v>
      </c>
      <c r="K5968" s="32">
        <v>0</v>
      </c>
      <c r="L5968" s="113">
        <v>0</v>
      </c>
      <c r="M5968" s="113">
        <v>0</v>
      </c>
      <c r="N5968" s="31">
        <v>0</v>
      </c>
      <c r="O5968" s="32">
        <v>0</v>
      </c>
      <c r="P5968" s="113">
        <v>0</v>
      </c>
      <c r="Q5968" s="113">
        <v>0</v>
      </c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34"/>
        <v>75800.89</v>
      </c>
      <c r="E5969" s="24">
        <f t="shared" si="135"/>
        <v>66541.179999999993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>
        <v>19977.599999999999</v>
      </c>
      <c r="K5969" s="32">
        <v>9837.61</v>
      </c>
      <c r="L5969" s="113">
        <v>9837.61</v>
      </c>
      <c r="M5969" s="113">
        <v>4906.2</v>
      </c>
      <c r="N5969" s="31">
        <v>4906.2</v>
      </c>
      <c r="O5969" s="32">
        <v>2447.94</v>
      </c>
      <c r="P5969" s="113">
        <v>2410.94</v>
      </c>
      <c r="Q5969" s="113">
        <v>23004.12</v>
      </c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1587</v>
      </c>
      <c r="D5970" s="21">
        <f t="shared" si="134"/>
        <v>6826.7999999999993</v>
      </c>
      <c r="E5970" s="24">
        <f t="shared" si="135"/>
        <v>8097.1999999999989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>
        <v>1270.4000000000001</v>
      </c>
      <c r="K5970" s="32">
        <v>1270.4000000000001</v>
      </c>
      <c r="L5970" s="113">
        <v>1270.4000000000001</v>
      </c>
      <c r="M5970" s="113">
        <v>1270.4000000000001</v>
      </c>
      <c r="N5970" s="31">
        <v>1270.4000000000001</v>
      </c>
      <c r="O5970" s="32">
        <v>1270.4000000000001</v>
      </c>
      <c r="P5970" s="113">
        <v>0</v>
      </c>
      <c r="Q5970" s="113">
        <v>1270.4000000000001</v>
      </c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1588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1669</v>
      </c>
      <c r="D5972" s="21">
        <f t="shared" si="134"/>
        <v>89682</v>
      </c>
      <c r="E5972" s="24">
        <f t="shared" si="135"/>
        <v>89682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>
        <v>26887</v>
      </c>
      <c r="K5972" s="32">
        <v>26887</v>
      </c>
      <c r="L5972" s="113">
        <v>23762</v>
      </c>
      <c r="M5972" s="113">
        <v>23762</v>
      </c>
      <c r="N5972" s="31">
        <v>9259</v>
      </c>
      <c r="O5972" s="32">
        <v>9259</v>
      </c>
      <c r="P5972" s="113">
        <v>3181</v>
      </c>
      <c r="Q5972" s="113">
        <v>3181</v>
      </c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34"/>
        <v>40221462.340000004</v>
      </c>
      <c r="E5973" s="24">
        <f t="shared" si="135"/>
        <v>40539402.019999996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>
        <v>3844803.95</v>
      </c>
      <c r="K5973" s="32">
        <v>1626701.93</v>
      </c>
      <c r="L5973" s="113">
        <v>0</v>
      </c>
      <c r="M5973" s="113">
        <v>9545295.0199999996</v>
      </c>
      <c r="N5973" s="31">
        <v>0</v>
      </c>
      <c r="O5973" s="32">
        <v>9545295.0199999996</v>
      </c>
      <c r="P5973" s="113">
        <v>17286068.34</v>
      </c>
      <c r="Q5973" s="113">
        <v>731520</v>
      </c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800399</v>
      </c>
      <c r="F5974" s="104">
        <v>0</v>
      </c>
      <c r="G5974" s="104">
        <v>0</v>
      </c>
      <c r="H5974" s="113">
        <v>0</v>
      </c>
      <c r="I5974" s="113">
        <v>0</v>
      </c>
      <c r="J5974" s="31">
        <v>0</v>
      </c>
      <c r="K5974" s="32">
        <v>800399</v>
      </c>
      <c r="L5974" s="113">
        <v>0</v>
      </c>
      <c r="M5974" s="113">
        <v>0</v>
      </c>
      <c r="N5974" s="31">
        <v>0</v>
      </c>
      <c r="O5974" s="32">
        <v>0</v>
      </c>
      <c r="P5974" s="113">
        <v>0</v>
      </c>
      <c r="Q5974" s="113">
        <v>0</v>
      </c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34"/>
        <v>1167387.0999999999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>
        <v>157097.60999999999</v>
      </c>
      <c r="K5975" s="32">
        <v>0</v>
      </c>
      <c r="L5975" s="113">
        <v>56114.83</v>
      </c>
      <c r="M5975" s="113">
        <v>0</v>
      </c>
      <c r="N5975" s="31">
        <v>178143</v>
      </c>
      <c r="O5975" s="32">
        <v>0</v>
      </c>
      <c r="P5975" s="113">
        <v>175874.22</v>
      </c>
      <c r="Q5975" s="113">
        <v>0</v>
      </c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34"/>
        <v>1284948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>
        <v>1284948</v>
      </c>
      <c r="K5976" s="32">
        <v>0</v>
      </c>
      <c r="L5976" s="113">
        <v>0</v>
      </c>
      <c r="M5976" s="113">
        <v>0</v>
      </c>
      <c r="N5976" s="31">
        <v>0</v>
      </c>
      <c r="O5976" s="32">
        <v>0</v>
      </c>
      <c r="P5976" s="113">
        <v>0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34"/>
        <v>4173505.85</v>
      </c>
      <c r="E5977" s="24">
        <f t="shared" si="135"/>
        <v>2969700.85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>
        <v>2969700.85</v>
      </c>
      <c r="K5977" s="32">
        <v>885825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1670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34"/>
        <v>7100</v>
      </c>
      <c r="E5986" s="24">
        <f t="shared" si="135"/>
        <v>48495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7100</v>
      </c>
      <c r="M5986" s="113">
        <v>22200</v>
      </c>
      <c r="N5986" s="31">
        <v>0</v>
      </c>
      <c r="O5986" s="32">
        <v>6295</v>
      </c>
      <c r="P5986" s="113">
        <v>0</v>
      </c>
      <c r="Q5986" s="113">
        <v>20000</v>
      </c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>
        <v>0</v>
      </c>
      <c r="K5990" s="32">
        <v>0</v>
      </c>
      <c r="L5990" s="113">
        <v>0</v>
      </c>
      <c r="M5990" s="113">
        <v>0</v>
      </c>
      <c r="N5990" s="31">
        <v>0</v>
      </c>
      <c r="O5990" s="32">
        <v>0</v>
      </c>
      <c r="P5990" s="113">
        <v>0</v>
      </c>
      <c r="Q5990" s="113">
        <v>0</v>
      </c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>
        <v>0</v>
      </c>
      <c r="K5997" s="32">
        <v>0</v>
      </c>
      <c r="L5997" s="113">
        <v>0</v>
      </c>
      <c r="M5997" s="113">
        <v>0</v>
      </c>
      <c r="N5997" s="31">
        <v>0</v>
      </c>
      <c r="O5997" s="32">
        <v>0</v>
      </c>
      <c r="P5997" s="113">
        <v>0</v>
      </c>
      <c r="Q5997" s="113">
        <v>0</v>
      </c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1589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36"/>
        <v>572266.02</v>
      </c>
      <c r="E6002" s="24">
        <f t="shared" si="137"/>
        <v>550257.34000000008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>
        <v>20918</v>
      </c>
      <c r="K6002" s="32">
        <v>289328.69</v>
      </c>
      <c r="L6002" s="113">
        <v>83306</v>
      </c>
      <c r="M6002" s="113">
        <v>870</v>
      </c>
      <c r="N6002" s="31">
        <v>64911.43</v>
      </c>
      <c r="O6002" s="32">
        <v>170586.8</v>
      </c>
      <c r="P6002" s="105">
        <v>138500</v>
      </c>
      <c r="Q6002" s="105">
        <v>0</v>
      </c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1590</v>
      </c>
      <c r="D6003" s="21">
        <f t="shared" si="136"/>
        <v>1564918.02</v>
      </c>
      <c r="E6003" s="24">
        <f t="shared" si="137"/>
        <v>22706798.920000002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>
        <v>930707.3</v>
      </c>
      <c r="K6003" s="32">
        <v>300400.28000000003</v>
      </c>
      <c r="L6003" s="113">
        <v>119507</v>
      </c>
      <c r="M6003" s="113">
        <v>3678345.19</v>
      </c>
      <c r="N6003" s="31">
        <v>0</v>
      </c>
      <c r="O6003" s="32">
        <v>0</v>
      </c>
      <c r="P6003" s="113">
        <v>0</v>
      </c>
      <c r="Q6003" s="113">
        <v>17286068.34</v>
      </c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1591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1671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1592</v>
      </c>
      <c r="C6015" s="112" t="s">
        <v>1593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76200</v>
      </c>
      <c r="F6025" s="104">
        <v>0</v>
      </c>
      <c r="G6025" s="104">
        <v>12650</v>
      </c>
      <c r="H6025" s="113">
        <v>0</v>
      </c>
      <c r="I6025" s="113">
        <v>14850</v>
      </c>
      <c r="J6025" s="31">
        <v>0</v>
      </c>
      <c r="K6025" s="32">
        <v>14000</v>
      </c>
      <c r="L6025" s="113">
        <v>0</v>
      </c>
      <c r="M6025" s="113">
        <v>8100</v>
      </c>
      <c r="N6025" s="31">
        <v>0</v>
      </c>
      <c r="O6025" s="32">
        <v>10850</v>
      </c>
      <c r="P6025" s="113">
        <v>0</v>
      </c>
      <c r="Q6025" s="113">
        <v>15750</v>
      </c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36"/>
        <v>48130</v>
      </c>
      <c r="E6029" s="24">
        <f t="shared" si="137"/>
        <v>749793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>
        <v>5596</v>
      </c>
      <c r="K6029" s="107">
        <v>176864</v>
      </c>
      <c r="L6029" s="105">
        <v>14918</v>
      </c>
      <c r="M6029" s="105">
        <v>113723</v>
      </c>
      <c r="N6029" s="106">
        <v>0</v>
      </c>
      <c r="O6029" s="107">
        <v>64724</v>
      </c>
      <c r="P6029" s="113">
        <v>17624</v>
      </c>
      <c r="Q6029" s="113">
        <v>117537</v>
      </c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36"/>
        <v>55044</v>
      </c>
      <c r="E6030" s="24">
        <f t="shared" si="137"/>
        <v>288597</v>
      </c>
      <c r="F6030" s="104">
        <v>0</v>
      </c>
      <c r="G6030" s="104">
        <v>18570</v>
      </c>
      <c r="H6030" s="105">
        <v>0</v>
      </c>
      <c r="I6030" s="105">
        <v>22286</v>
      </c>
      <c r="J6030" s="106">
        <v>0</v>
      </c>
      <c r="K6030" s="107">
        <v>80413</v>
      </c>
      <c r="L6030" s="105">
        <v>45910</v>
      </c>
      <c r="M6030" s="105">
        <v>56453</v>
      </c>
      <c r="N6030" s="106">
        <v>0</v>
      </c>
      <c r="O6030" s="107">
        <v>68484</v>
      </c>
      <c r="P6030" s="105">
        <v>9134</v>
      </c>
      <c r="Q6030" s="105">
        <v>42391</v>
      </c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1594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1595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36"/>
        <v>17370.7</v>
      </c>
      <c r="E6035" s="24">
        <f t="shared" si="137"/>
        <v>1073785.3499999999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>
        <v>2411</v>
      </c>
      <c r="K6035" s="107">
        <v>151378.35</v>
      </c>
      <c r="L6035" s="105">
        <v>3457.1</v>
      </c>
      <c r="M6035" s="105">
        <v>181756.2</v>
      </c>
      <c r="N6035" s="106">
        <v>6982.2</v>
      </c>
      <c r="O6035" s="107">
        <v>147111.70000000001</v>
      </c>
      <c r="P6035" s="105">
        <v>937</v>
      </c>
      <c r="Q6035" s="105">
        <v>206316.2</v>
      </c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177139.75</v>
      </c>
      <c r="F6036" s="104">
        <v>0</v>
      </c>
      <c r="G6036" s="104">
        <v>24223.5</v>
      </c>
      <c r="H6036" s="113">
        <v>0</v>
      </c>
      <c r="I6036" s="113">
        <v>18148.5</v>
      </c>
      <c r="J6036" s="31">
        <v>0</v>
      </c>
      <c r="K6036" s="32">
        <v>64938.5</v>
      </c>
      <c r="L6036" s="113">
        <v>0</v>
      </c>
      <c r="M6036" s="113">
        <v>26142</v>
      </c>
      <c r="N6036" s="31">
        <v>0</v>
      </c>
      <c r="O6036" s="32">
        <v>17023.5</v>
      </c>
      <c r="P6036" s="105">
        <v>0</v>
      </c>
      <c r="Q6036" s="105">
        <v>26663.75</v>
      </c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36"/>
        <v>31247.229999999996</v>
      </c>
      <c r="E6037" s="24">
        <f t="shared" si="137"/>
        <v>0</v>
      </c>
      <c r="F6037" s="104">
        <v>6656.07</v>
      </c>
      <c r="G6037" s="104">
        <v>0</v>
      </c>
      <c r="H6037" s="113">
        <v>0</v>
      </c>
      <c r="I6037" s="113">
        <v>0</v>
      </c>
      <c r="J6037" s="31">
        <v>1479.41</v>
      </c>
      <c r="K6037" s="32">
        <v>0</v>
      </c>
      <c r="L6037" s="113">
        <v>16030.26</v>
      </c>
      <c r="M6037" s="113">
        <v>0</v>
      </c>
      <c r="N6037" s="31">
        <v>0</v>
      </c>
      <c r="O6037" s="32">
        <v>0</v>
      </c>
      <c r="P6037" s="113">
        <v>7081.49</v>
      </c>
      <c r="Q6037" s="113">
        <v>0</v>
      </c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5332.21</v>
      </c>
      <c r="F6038" s="104">
        <v>0</v>
      </c>
      <c r="G6038" s="104">
        <v>462.21</v>
      </c>
      <c r="H6038" s="113">
        <v>0</v>
      </c>
      <c r="I6038" s="113">
        <v>0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4870</v>
      </c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127525</v>
      </c>
      <c r="F6039" s="104">
        <v>0</v>
      </c>
      <c r="G6039" s="104">
        <v>11761</v>
      </c>
      <c r="H6039" s="113">
        <v>0</v>
      </c>
      <c r="I6039" s="113">
        <v>8162</v>
      </c>
      <c r="J6039" s="31">
        <v>0</v>
      </c>
      <c r="K6039" s="32">
        <v>23156</v>
      </c>
      <c r="L6039" s="113">
        <v>0</v>
      </c>
      <c r="M6039" s="113">
        <v>17003</v>
      </c>
      <c r="N6039" s="31">
        <v>0</v>
      </c>
      <c r="O6039" s="32">
        <v>24506</v>
      </c>
      <c r="P6039" s="113">
        <v>0</v>
      </c>
      <c r="Q6039" s="113">
        <v>42937</v>
      </c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114298</v>
      </c>
      <c r="F6040" s="104">
        <v>0</v>
      </c>
      <c r="G6040" s="104">
        <v>4119</v>
      </c>
      <c r="H6040" s="113">
        <v>0</v>
      </c>
      <c r="I6040" s="113">
        <v>20946</v>
      </c>
      <c r="J6040" s="31">
        <v>0</v>
      </c>
      <c r="K6040" s="32">
        <v>3593</v>
      </c>
      <c r="L6040" s="113">
        <v>0</v>
      </c>
      <c r="M6040" s="113">
        <v>45910</v>
      </c>
      <c r="N6040" s="31">
        <v>0</v>
      </c>
      <c r="O6040" s="32">
        <v>0</v>
      </c>
      <c r="P6040" s="113">
        <v>0</v>
      </c>
      <c r="Q6040" s="113">
        <v>39730</v>
      </c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36"/>
        <v>5223.75</v>
      </c>
      <c r="E6041" s="24">
        <f t="shared" si="137"/>
        <v>189564</v>
      </c>
      <c r="F6041" s="104">
        <v>0</v>
      </c>
      <c r="G6041" s="104">
        <v>22287</v>
      </c>
      <c r="H6041" s="105">
        <v>936.25</v>
      </c>
      <c r="I6041" s="105">
        <v>27154</v>
      </c>
      <c r="J6041" s="106">
        <v>1005</v>
      </c>
      <c r="K6041" s="107">
        <v>49770</v>
      </c>
      <c r="L6041" s="105">
        <v>0</v>
      </c>
      <c r="M6041" s="105">
        <v>22692</v>
      </c>
      <c r="N6041" s="106">
        <v>3023</v>
      </c>
      <c r="O6041" s="107">
        <v>25107</v>
      </c>
      <c r="P6041" s="113">
        <v>259.5</v>
      </c>
      <c r="Q6041" s="113">
        <v>42554</v>
      </c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1596</v>
      </c>
      <c r="D6042" s="21">
        <f t="shared" si="136"/>
        <v>0</v>
      </c>
      <c r="E6042" s="24">
        <f t="shared" si="137"/>
        <v>43544</v>
      </c>
      <c r="F6042" s="104">
        <v>0</v>
      </c>
      <c r="G6042" s="104">
        <v>14640</v>
      </c>
      <c r="H6042" s="105">
        <v>0</v>
      </c>
      <c r="I6042" s="105">
        <v>11414</v>
      </c>
      <c r="J6042" s="106">
        <v>0</v>
      </c>
      <c r="K6042" s="107">
        <v>0</v>
      </c>
      <c r="L6042" s="105">
        <v>0</v>
      </c>
      <c r="M6042" s="105">
        <v>7536</v>
      </c>
      <c r="N6042" s="106">
        <v>0</v>
      </c>
      <c r="O6042" s="107">
        <v>9954</v>
      </c>
      <c r="P6042" s="105">
        <v>0</v>
      </c>
      <c r="Q6042" s="105">
        <v>0</v>
      </c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1597</v>
      </c>
      <c r="D6043" s="21">
        <f t="shared" si="136"/>
        <v>13181.49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>
        <v>2512.21</v>
      </c>
      <c r="K6043" s="107">
        <v>0</v>
      </c>
      <c r="L6043" s="105">
        <v>0</v>
      </c>
      <c r="M6043" s="105">
        <v>0</v>
      </c>
      <c r="N6043" s="106">
        <v>4079.14</v>
      </c>
      <c r="O6043" s="107">
        <v>0</v>
      </c>
      <c r="P6043" s="105">
        <v>4811.67</v>
      </c>
      <c r="Q6043" s="105">
        <v>0</v>
      </c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1598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1599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14292626</v>
      </c>
      <c r="F6049" s="104">
        <v>0</v>
      </c>
      <c r="G6049" s="104">
        <v>2079786</v>
      </c>
      <c r="H6049" s="113">
        <v>0</v>
      </c>
      <c r="I6049" s="113">
        <v>3122464</v>
      </c>
      <c r="J6049" s="31">
        <v>0</v>
      </c>
      <c r="K6049" s="32">
        <v>2401197</v>
      </c>
      <c r="L6049" s="113">
        <v>0</v>
      </c>
      <c r="M6049" s="113">
        <v>2099608</v>
      </c>
      <c r="N6049" s="31">
        <v>0</v>
      </c>
      <c r="O6049" s="32">
        <v>2101367</v>
      </c>
      <c r="P6049" s="105">
        <v>0</v>
      </c>
      <c r="Q6049" s="105">
        <v>2488204</v>
      </c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36"/>
        <v>11572.71</v>
      </c>
      <c r="E6050" s="24">
        <f t="shared" si="137"/>
        <v>6214767</v>
      </c>
      <c r="F6050" s="104">
        <v>0</v>
      </c>
      <c r="G6050" s="104">
        <v>934484</v>
      </c>
      <c r="H6050" s="105">
        <v>0</v>
      </c>
      <c r="I6050" s="105">
        <v>1032757</v>
      </c>
      <c r="J6050" s="106">
        <v>0</v>
      </c>
      <c r="K6050" s="107">
        <v>953703</v>
      </c>
      <c r="L6050" s="105">
        <v>0</v>
      </c>
      <c r="M6050" s="105">
        <v>1020239</v>
      </c>
      <c r="N6050" s="106">
        <v>0</v>
      </c>
      <c r="O6050" s="107">
        <v>1165388</v>
      </c>
      <c r="P6050" s="113">
        <v>11572.71</v>
      </c>
      <c r="Q6050" s="113">
        <v>1108196</v>
      </c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282967</v>
      </c>
      <c r="F6051" s="104">
        <v>0</v>
      </c>
      <c r="G6051" s="104">
        <v>45352</v>
      </c>
      <c r="H6051" s="113">
        <v>0</v>
      </c>
      <c r="I6051" s="113">
        <v>40417</v>
      </c>
      <c r="J6051" s="31">
        <v>0</v>
      </c>
      <c r="K6051" s="32">
        <v>56554</v>
      </c>
      <c r="L6051" s="113">
        <v>0</v>
      </c>
      <c r="M6051" s="113">
        <v>34885</v>
      </c>
      <c r="N6051" s="31">
        <v>0</v>
      </c>
      <c r="O6051" s="32">
        <v>43157</v>
      </c>
      <c r="P6051" s="105">
        <v>0</v>
      </c>
      <c r="Q6051" s="105">
        <v>62602</v>
      </c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36"/>
        <v>380</v>
      </c>
      <c r="E6052" s="24">
        <f t="shared" si="137"/>
        <v>38928</v>
      </c>
      <c r="F6052" s="104">
        <v>0</v>
      </c>
      <c r="G6052" s="104">
        <v>2329</v>
      </c>
      <c r="H6052" s="113">
        <v>0</v>
      </c>
      <c r="I6052" s="113">
        <v>7550</v>
      </c>
      <c r="J6052" s="31">
        <v>0</v>
      </c>
      <c r="K6052" s="32">
        <v>11937</v>
      </c>
      <c r="L6052" s="113">
        <v>0</v>
      </c>
      <c r="M6052" s="113">
        <v>1479</v>
      </c>
      <c r="N6052" s="31">
        <v>380</v>
      </c>
      <c r="O6052" s="32">
        <v>5776</v>
      </c>
      <c r="P6052" s="113">
        <v>0</v>
      </c>
      <c r="Q6052" s="113">
        <v>9857</v>
      </c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1600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322503</v>
      </c>
      <c r="F6053" s="104">
        <v>0</v>
      </c>
      <c r="G6053" s="104">
        <v>56272</v>
      </c>
      <c r="H6053" s="113">
        <v>0</v>
      </c>
      <c r="I6053" s="113">
        <v>65424</v>
      </c>
      <c r="J6053" s="31">
        <v>0</v>
      </c>
      <c r="K6053" s="32">
        <v>54427</v>
      </c>
      <c r="L6053" s="113">
        <v>0</v>
      </c>
      <c r="M6053" s="113">
        <v>36095</v>
      </c>
      <c r="N6053" s="31">
        <v>0</v>
      </c>
      <c r="O6053" s="32">
        <v>45829</v>
      </c>
      <c r="P6053" s="113">
        <v>0</v>
      </c>
      <c r="Q6053" s="113">
        <v>64456</v>
      </c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2252795.44</v>
      </c>
      <c r="F6054" s="104"/>
      <c r="G6054" s="104"/>
      <c r="H6054" s="113"/>
      <c r="I6054" s="113"/>
      <c r="J6054" s="31">
        <v>0</v>
      </c>
      <c r="K6054" s="32">
        <v>2252795.44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38"/>
        <v>15178451</v>
      </c>
      <c r="E6055" s="24">
        <f t="shared" si="139"/>
        <v>28120342.810000002</v>
      </c>
      <c r="F6055" s="104"/>
      <c r="G6055" s="104"/>
      <c r="H6055" s="113">
        <v>5202250</v>
      </c>
      <c r="I6055" s="113">
        <v>21758045.98</v>
      </c>
      <c r="J6055" s="31">
        <v>3287022</v>
      </c>
      <c r="K6055" s="32">
        <v>155067.98000000001</v>
      </c>
      <c r="L6055" s="113">
        <v>2099608</v>
      </c>
      <c r="M6055" s="113">
        <v>42657</v>
      </c>
      <c r="N6055" s="31">
        <v>2101367</v>
      </c>
      <c r="O6055" s="32">
        <v>6164571.8499999996</v>
      </c>
      <c r="P6055" s="113">
        <v>2488204</v>
      </c>
      <c r="Q6055" s="113">
        <v>0</v>
      </c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38"/>
        <v>1423022.53</v>
      </c>
      <c r="E6057" s="24">
        <f t="shared" si="139"/>
        <v>4056020.8</v>
      </c>
      <c r="F6057" s="104"/>
      <c r="G6057" s="104"/>
      <c r="H6057" s="113">
        <v>155852</v>
      </c>
      <c r="I6057" s="113">
        <v>4056020.8</v>
      </c>
      <c r="J6057" s="31">
        <v>835051.53</v>
      </c>
      <c r="K6057" s="32">
        <v>0</v>
      </c>
      <c r="L6057" s="113">
        <v>103589</v>
      </c>
      <c r="M6057" s="113">
        <v>0</v>
      </c>
      <c r="N6057" s="31">
        <v>188232</v>
      </c>
      <c r="O6057" s="32">
        <v>0</v>
      </c>
      <c r="P6057" s="113">
        <v>140298</v>
      </c>
      <c r="Q6057" s="113">
        <v>0</v>
      </c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73055</v>
      </c>
      <c r="F6058" s="104"/>
      <c r="G6058" s="104"/>
      <c r="H6058" s="113"/>
      <c r="I6058" s="113"/>
      <c r="J6058" s="31">
        <v>0</v>
      </c>
      <c r="K6058" s="32">
        <v>35385</v>
      </c>
      <c r="L6058" s="113">
        <v>0</v>
      </c>
      <c r="M6058" s="113">
        <v>0</v>
      </c>
      <c r="N6058" s="31">
        <v>0</v>
      </c>
      <c r="O6058" s="32">
        <v>13190</v>
      </c>
      <c r="P6058" s="113">
        <v>0</v>
      </c>
      <c r="Q6058" s="113">
        <v>24480</v>
      </c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463206.7</v>
      </c>
      <c r="F6059" s="104"/>
      <c r="G6059" s="104"/>
      <c r="H6059" s="105"/>
      <c r="I6059" s="105"/>
      <c r="J6059" s="106">
        <v>0</v>
      </c>
      <c r="K6059" s="107">
        <v>50358.02</v>
      </c>
      <c r="L6059" s="105">
        <v>0</v>
      </c>
      <c r="M6059" s="105">
        <v>170352.38</v>
      </c>
      <c r="N6059" s="106">
        <v>0</v>
      </c>
      <c r="O6059" s="107">
        <v>140386</v>
      </c>
      <c r="P6059" s="113">
        <v>0</v>
      </c>
      <c r="Q6059" s="113">
        <v>102110.3</v>
      </c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10000</v>
      </c>
      <c r="F6060" s="104"/>
      <c r="G6060" s="104"/>
      <c r="H6060" s="113"/>
      <c r="I6060" s="113"/>
      <c r="J6060" s="31"/>
      <c r="K6060" s="32"/>
      <c r="L6060" s="113"/>
      <c r="M6060" s="113"/>
      <c r="N6060" s="31">
        <v>0</v>
      </c>
      <c r="O6060" s="32">
        <v>10000</v>
      </c>
      <c r="P6060" s="105">
        <v>0</v>
      </c>
      <c r="Q6060" s="105">
        <v>0</v>
      </c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38"/>
        <v>1447082.0899999999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>
        <v>261505.56</v>
      </c>
      <c r="K6062" s="107">
        <v>0</v>
      </c>
      <c r="L6062" s="105">
        <v>262029.06</v>
      </c>
      <c r="M6062" s="105">
        <v>0</v>
      </c>
      <c r="N6062" s="106">
        <v>434908.37</v>
      </c>
      <c r="O6062" s="107">
        <v>0</v>
      </c>
      <c r="P6062" s="113">
        <v>337960.92</v>
      </c>
      <c r="Q6062" s="113">
        <v>0</v>
      </c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597570.30000000005</v>
      </c>
      <c r="F6063" s="104"/>
      <c r="G6063" s="104"/>
      <c r="H6063" s="105">
        <v>0</v>
      </c>
      <c r="I6063" s="105">
        <v>39501</v>
      </c>
      <c r="J6063" s="106">
        <v>0</v>
      </c>
      <c r="K6063" s="107">
        <v>91322.35</v>
      </c>
      <c r="L6063" s="105">
        <v>0</v>
      </c>
      <c r="M6063" s="105">
        <v>181285.92</v>
      </c>
      <c r="N6063" s="106">
        <v>0</v>
      </c>
      <c r="O6063" s="107">
        <v>189191.5</v>
      </c>
      <c r="P6063" s="105">
        <v>0</v>
      </c>
      <c r="Q6063" s="105">
        <v>96269.53</v>
      </c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38"/>
        <v>54170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>
        <v>12375</v>
      </c>
      <c r="K6064" s="107">
        <v>0</v>
      </c>
      <c r="L6064" s="105">
        <v>15496</v>
      </c>
      <c r="M6064" s="105">
        <v>0</v>
      </c>
      <c r="N6064" s="106">
        <v>5764</v>
      </c>
      <c r="O6064" s="107">
        <v>0</v>
      </c>
      <c r="P6064" s="105">
        <v>9966</v>
      </c>
      <c r="Q6064" s="105">
        <v>0</v>
      </c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682220</v>
      </c>
      <c r="F6066" s="104">
        <v>0</v>
      </c>
      <c r="G6066" s="104">
        <v>82728</v>
      </c>
      <c r="H6066" s="105">
        <v>0</v>
      </c>
      <c r="I6066" s="105">
        <v>73124</v>
      </c>
      <c r="J6066" s="106">
        <v>0</v>
      </c>
      <c r="K6066" s="107">
        <v>94249</v>
      </c>
      <c r="L6066" s="105">
        <v>0</v>
      </c>
      <c r="M6066" s="105">
        <v>103589</v>
      </c>
      <c r="N6066" s="106">
        <v>0</v>
      </c>
      <c r="O6066" s="107">
        <v>188232</v>
      </c>
      <c r="P6066" s="105">
        <v>0</v>
      </c>
      <c r="Q6066" s="105">
        <v>140298</v>
      </c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1601</v>
      </c>
      <c r="D6069" s="21">
        <f t="shared" si="138"/>
        <v>0</v>
      </c>
      <c r="E6069" s="24">
        <f t="shared" si="139"/>
        <v>332317</v>
      </c>
      <c r="F6069" s="104">
        <v>0</v>
      </c>
      <c r="G6069" s="104">
        <v>63264</v>
      </c>
      <c r="H6069" s="113">
        <v>0</v>
      </c>
      <c r="I6069" s="113">
        <v>27043</v>
      </c>
      <c r="J6069" s="31">
        <v>0</v>
      </c>
      <c r="K6069" s="32">
        <v>52672</v>
      </c>
      <c r="L6069" s="113">
        <v>0</v>
      </c>
      <c r="M6069" s="113">
        <v>50015</v>
      </c>
      <c r="N6069" s="31">
        <v>0</v>
      </c>
      <c r="O6069" s="32">
        <v>60319</v>
      </c>
      <c r="P6069" s="113">
        <v>0</v>
      </c>
      <c r="Q6069" s="113">
        <v>79004</v>
      </c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38"/>
        <v>22119</v>
      </c>
      <c r="E6070" s="24">
        <f t="shared" si="139"/>
        <v>130739</v>
      </c>
      <c r="F6070" s="104">
        <v>0</v>
      </c>
      <c r="G6070" s="104">
        <v>16523</v>
      </c>
      <c r="H6070" s="105">
        <v>0</v>
      </c>
      <c r="I6070" s="105">
        <v>10404</v>
      </c>
      <c r="J6070" s="106">
        <v>0</v>
      </c>
      <c r="K6070" s="107">
        <v>14077</v>
      </c>
      <c r="L6070" s="105">
        <v>0</v>
      </c>
      <c r="M6070" s="105">
        <v>26266</v>
      </c>
      <c r="N6070" s="106">
        <v>9785</v>
      </c>
      <c r="O6070" s="107">
        <v>16490</v>
      </c>
      <c r="P6070" s="113">
        <v>12334</v>
      </c>
      <c r="Q6070" s="113">
        <v>46979</v>
      </c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1672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1673</v>
      </c>
      <c r="D6072" s="21">
        <f t="shared" si="138"/>
        <v>0</v>
      </c>
      <c r="E6072" s="24">
        <f t="shared" si="139"/>
        <v>4660.8100000000004</v>
      </c>
      <c r="F6072" s="104"/>
      <c r="G6072" s="104"/>
      <c r="H6072" s="113"/>
      <c r="I6072" s="113"/>
      <c r="J6072" s="31">
        <v>0</v>
      </c>
      <c r="K6072" s="32">
        <v>4441.8100000000004</v>
      </c>
      <c r="L6072" s="113">
        <v>0</v>
      </c>
      <c r="M6072" s="113">
        <v>48</v>
      </c>
      <c r="N6072" s="31">
        <v>0</v>
      </c>
      <c r="O6072" s="32">
        <v>171</v>
      </c>
      <c r="P6072" s="113">
        <v>0</v>
      </c>
      <c r="Q6072" s="113">
        <v>0</v>
      </c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38"/>
        <v>82728</v>
      </c>
      <c r="E6075" s="24">
        <f t="shared" si="139"/>
        <v>82728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38"/>
        <v>6416.8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>
        <v>1588.9</v>
      </c>
      <c r="K6076" s="32">
        <v>0</v>
      </c>
      <c r="L6076" s="113">
        <v>629</v>
      </c>
      <c r="M6076" s="113">
        <v>0</v>
      </c>
      <c r="N6076" s="31">
        <v>758.5</v>
      </c>
      <c r="O6076" s="32">
        <v>0</v>
      </c>
      <c r="P6076" s="113">
        <v>3362.25</v>
      </c>
      <c r="Q6076" s="113">
        <v>0</v>
      </c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21400.5</v>
      </c>
      <c r="F6077" s="104"/>
      <c r="G6077" s="104"/>
      <c r="H6077" s="105"/>
      <c r="I6077" s="105"/>
      <c r="J6077" s="106"/>
      <c r="K6077" s="107"/>
      <c r="L6077" s="105">
        <v>0</v>
      </c>
      <c r="M6077" s="105">
        <v>1659</v>
      </c>
      <c r="N6077" s="106">
        <v>0</v>
      </c>
      <c r="O6077" s="107">
        <v>10801.5</v>
      </c>
      <c r="P6077" s="113">
        <v>0</v>
      </c>
      <c r="Q6077" s="113">
        <v>8940</v>
      </c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38"/>
        <v>1019581.24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>
        <v>203916.25</v>
      </c>
      <c r="K6080" s="32">
        <v>0</v>
      </c>
      <c r="L6080" s="113">
        <v>203916.25</v>
      </c>
      <c r="M6080" s="113">
        <v>0</v>
      </c>
      <c r="N6080" s="31">
        <v>203916.24</v>
      </c>
      <c r="O6080" s="32">
        <v>0</v>
      </c>
      <c r="P6080" s="113">
        <v>203916.25</v>
      </c>
      <c r="Q6080" s="113">
        <v>0</v>
      </c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1602</v>
      </c>
      <c r="C6082" s="112" t="s">
        <v>1603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1604</v>
      </c>
      <c r="C6083" s="112" t="s">
        <v>1605</v>
      </c>
      <c r="D6083" s="21">
        <f t="shared" si="138"/>
        <v>0</v>
      </c>
      <c r="E6083" s="24">
        <f t="shared" si="139"/>
        <v>11127.71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>
        <v>0</v>
      </c>
      <c r="Q6083" s="113">
        <v>11127.71</v>
      </c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283541.94999999995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>
        <v>0</v>
      </c>
      <c r="K6085" s="107">
        <v>30879.5</v>
      </c>
      <c r="L6085" s="105">
        <v>0</v>
      </c>
      <c r="M6085" s="105">
        <v>41996.75</v>
      </c>
      <c r="N6085" s="106">
        <v>0</v>
      </c>
      <c r="O6085" s="107">
        <v>54088</v>
      </c>
      <c r="P6085" s="105">
        <v>0</v>
      </c>
      <c r="Q6085" s="105">
        <v>69756.899999999994</v>
      </c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92196</v>
      </c>
      <c r="F6086" s="104">
        <v>0</v>
      </c>
      <c r="G6086" s="104">
        <v>5365.5</v>
      </c>
      <c r="H6086" s="113">
        <v>0</v>
      </c>
      <c r="I6086" s="113">
        <v>27667</v>
      </c>
      <c r="J6086" s="31">
        <v>0</v>
      </c>
      <c r="K6086" s="32">
        <v>0</v>
      </c>
      <c r="L6086" s="113">
        <v>0</v>
      </c>
      <c r="M6086" s="113">
        <v>43791</v>
      </c>
      <c r="N6086" s="31">
        <v>0</v>
      </c>
      <c r="O6086" s="32">
        <v>6815</v>
      </c>
      <c r="P6086" s="105">
        <v>0</v>
      </c>
      <c r="Q6086" s="105">
        <v>8557.5</v>
      </c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1606</v>
      </c>
      <c r="C6089" s="112" t="s">
        <v>1607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1608</v>
      </c>
      <c r="C6090" s="112" t="s">
        <v>1609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45420.08</v>
      </c>
      <c r="F6091" s="104">
        <v>0</v>
      </c>
      <c r="G6091" s="104">
        <v>5852</v>
      </c>
      <c r="H6091" s="113">
        <v>0</v>
      </c>
      <c r="I6091" s="113">
        <v>6911</v>
      </c>
      <c r="J6091" s="31">
        <v>0</v>
      </c>
      <c r="K6091" s="32">
        <v>9067.0400000000009</v>
      </c>
      <c r="L6091" s="113">
        <v>0</v>
      </c>
      <c r="M6091" s="113">
        <v>4433.0200000000004</v>
      </c>
      <c r="N6091" s="31">
        <v>0</v>
      </c>
      <c r="O6091" s="32">
        <v>6368</v>
      </c>
      <c r="P6091" s="113">
        <v>0</v>
      </c>
      <c r="Q6091" s="113">
        <v>12789.02</v>
      </c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45155</v>
      </c>
      <c r="F6092" s="104"/>
      <c r="G6092" s="104"/>
      <c r="H6092" s="113">
        <v>0</v>
      </c>
      <c r="I6092" s="113">
        <v>4571</v>
      </c>
      <c r="J6092" s="31">
        <v>0</v>
      </c>
      <c r="K6092" s="32">
        <v>6604</v>
      </c>
      <c r="L6092" s="113">
        <v>0</v>
      </c>
      <c r="M6092" s="113">
        <v>12791</v>
      </c>
      <c r="N6092" s="31">
        <v>0</v>
      </c>
      <c r="O6092" s="32">
        <v>4974</v>
      </c>
      <c r="P6092" s="113">
        <v>0</v>
      </c>
      <c r="Q6092" s="113">
        <v>16215</v>
      </c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38"/>
        <v>175858.56</v>
      </c>
      <c r="E6095" s="24">
        <f t="shared" si="139"/>
        <v>0</v>
      </c>
      <c r="F6095" s="104">
        <v>21361.91</v>
      </c>
      <c r="G6095" s="104">
        <v>0</v>
      </c>
      <c r="H6095" s="113">
        <v>28958</v>
      </c>
      <c r="I6095" s="113">
        <v>0</v>
      </c>
      <c r="J6095" s="31">
        <v>30879.5</v>
      </c>
      <c r="K6095" s="32">
        <v>0</v>
      </c>
      <c r="L6095" s="113">
        <v>18269.25</v>
      </c>
      <c r="M6095" s="113">
        <v>0</v>
      </c>
      <c r="N6095" s="31">
        <v>30360.5</v>
      </c>
      <c r="O6095" s="32">
        <v>0</v>
      </c>
      <c r="P6095" s="113">
        <v>46029.4</v>
      </c>
      <c r="Q6095" s="113">
        <v>0</v>
      </c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38"/>
        <v>68314.94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>
        <v>0</v>
      </c>
      <c r="K6096" s="32">
        <v>0</v>
      </c>
      <c r="L6096" s="113">
        <v>39162.11</v>
      </c>
      <c r="M6096" s="113">
        <v>0</v>
      </c>
      <c r="N6096" s="31">
        <v>2186.11</v>
      </c>
      <c r="O6096" s="32">
        <v>0</v>
      </c>
      <c r="P6096" s="113">
        <v>3928.61</v>
      </c>
      <c r="Q6096" s="113">
        <v>0</v>
      </c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1674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1675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1676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1677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1678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50315</v>
      </c>
      <c r="F6133" s="104"/>
      <c r="G6133" s="104"/>
      <c r="H6133" s="113"/>
      <c r="I6133" s="113"/>
      <c r="J6133" s="31">
        <v>0</v>
      </c>
      <c r="K6133" s="32">
        <v>200</v>
      </c>
      <c r="L6133" s="113">
        <v>0</v>
      </c>
      <c r="M6133" s="113">
        <v>14700</v>
      </c>
      <c r="N6133" s="31">
        <v>0</v>
      </c>
      <c r="O6133" s="32">
        <v>1338</v>
      </c>
      <c r="P6133" s="113">
        <v>0</v>
      </c>
      <c r="Q6133" s="113">
        <v>34077</v>
      </c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57073.56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7296.64</v>
      </c>
      <c r="N6136" s="31">
        <v>0</v>
      </c>
      <c r="O6136" s="32">
        <v>0</v>
      </c>
      <c r="P6136" s="113">
        <v>0</v>
      </c>
      <c r="Q6136" s="113">
        <v>49776.92</v>
      </c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8165780</v>
      </c>
      <c r="F6140" s="104">
        <v>0</v>
      </c>
      <c r="G6140" s="104">
        <v>1336390</v>
      </c>
      <c r="H6140" s="105">
        <v>0</v>
      </c>
      <c r="I6140" s="105">
        <v>1337730</v>
      </c>
      <c r="J6140" s="106">
        <v>0</v>
      </c>
      <c r="K6140" s="107">
        <v>1418620</v>
      </c>
      <c r="L6140" s="105">
        <v>0</v>
      </c>
      <c r="M6140" s="105">
        <v>1354840</v>
      </c>
      <c r="N6140" s="106">
        <v>0</v>
      </c>
      <c r="O6140" s="107">
        <v>1361040</v>
      </c>
      <c r="P6140" s="113">
        <v>0</v>
      </c>
      <c r="Q6140" s="113">
        <v>1357160</v>
      </c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392938</v>
      </c>
      <c r="F6145" s="104">
        <v>0</v>
      </c>
      <c r="G6145" s="104">
        <v>64312</v>
      </c>
      <c r="H6145" s="105">
        <v>0</v>
      </c>
      <c r="I6145" s="105">
        <v>64379</v>
      </c>
      <c r="J6145" s="106">
        <v>0</v>
      </c>
      <c r="K6145" s="107">
        <v>68270.5</v>
      </c>
      <c r="L6145" s="105">
        <v>0</v>
      </c>
      <c r="M6145" s="105">
        <v>65183.5</v>
      </c>
      <c r="N6145" s="106">
        <v>0</v>
      </c>
      <c r="O6145" s="107">
        <v>65493.5</v>
      </c>
      <c r="P6145" s="105">
        <v>0</v>
      </c>
      <c r="Q6145" s="105">
        <v>65299.5</v>
      </c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1610</v>
      </c>
      <c r="C6147" s="112" t="s">
        <v>1611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73930</v>
      </c>
      <c r="F6158" s="104">
        <v>0</v>
      </c>
      <c r="G6158" s="104">
        <v>11000</v>
      </c>
      <c r="H6158" s="113">
        <v>0</v>
      </c>
      <c r="I6158" s="113">
        <v>13620</v>
      </c>
      <c r="J6158" s="31">
        <v>0</v>
      </c>
      <c r="K6158" s="32">
        <v>7300</v>
      </c>
      <c r="L6158" s="113">
        <v>0</v>
      </c>
      <c r="M6158" s="113">
        <v>11900</v>
      </c>
      <c r="N6158" s="31">
        <v>0</v>
      </c>
      <c r="O6158" s="32">
        <v>11400</v>
      </c>
      <c r="P6158" s="105">
        <v>0</v>
      </c>
      <c r="Q6158" s="105">
        <v>18710</v>
      </c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6570</v>
      </c>
      <c r="F6161" s="104">
        <v>0</v>
      </c>
      <c r="G6161" s="104">
        <v>300</v>
      </c>
      <c r="H6161" s="113">
        <v>0</v>
      </c>
      <c r="I6161" s="113">
        <v>2690</v>
      </c>
      <c r="J6161" s="31">
        <v>0</v>
      </c>
      <c r="K6161" s="32">
        <v>1223</v>
      </c>
      <c r="L6161" s="113">
        <v>0</v>
      </c>
      <c r="M6161" s="113">
        <v>92</v>
      </c>
      <c r="N6161" s="31">
        <v>0</v>
      </c>
      <c r="O6161" s="32">
        <v>1530</v>
      </c>
      <c r="P6161" s="113">
        <v>0</v>
      </c>
      <c r="Q6161" s="113">
        <v>735</v>
      </c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1679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1680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1681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1494250</v>
      </c>
      <c r="F6168" s="104">
        <v>0</v>
      </c>
      <c r="G6168" s="104">
        <v>290400</v>
      </c>
      <c r="H6168" s="105">
        <v>0</v>
      </c>
      <c r="I6168" s="105">
        <v>290400</v>
      </c>
      <c r="J6168" s="106">
        <v>0</v>
      </c>
      <c r="K6168" s="107">
        <v>290550</v>
      </c>
      <c r="L6168" s="105">
        <v>0</v>
      </c>
      <c r="M6168" s="105">
        <v>299850</v>
      </c>
      <c r="N6168" s="106">
        <v>0</v>
      </c>
      <c r="O6168" s="107">
        <v>232475</v>
      </c>
      <c r="P6168" s="113">
        <v>0</v>
      </c>
      <c r="Q6168" s="113">
        <v>90575</v>
      </c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1682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1683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1684</v>
      </c>
      <c r="D6171" s="21">
        <f t="shared" si="140"/>
        <v>0</v>
      </c>
      <c r="E6171" s="24">
        <f t="shared" si="141"/>
        <v>4800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2800</v>
      </c>
      <c r="N6171" s="106">
        <v>0</v>
      </c>
      <c r="O6171" s="107">
        <v>0</v>
      </c>
      <c r="P6171" s="105">
        <v>0</v>
      </c>
      <c r="Q6171" s="105">
        <v>2000</v>
      </c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140235</v>
      </c>
      <c r="F6172" s="104">
        <v>0</v>
      </c>
      <c r="G6172" s="104">
        <v>21780</v>
      </c>
      <c r="H6172" s="105">
        <v>0</v>
      </c>
      <c r="I6172" s="105">
        <v>23610</v>
      </c>
      <c r="J6172" s="106">
        <v>0</v>
      </c>
      <c r="K6172" s="107">
        <v>22620</v>
      </c>
      <c r="L6172" s="105">
        <v>0</v>
      </c>
      <c r="M6172" s="105">
        <v>20550</v>
      </c>
      <c r="N6172" s="106">
        <v>0</v>
      </c>
      <c r="O6172" s="107">
        <v>22230</v>
      </c>
      <c r="P6172" s="105">
        <v>0</v>
      </c>
      <c r="Q6172" s="105">
        <v>29445</v>
      </c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40"/>
        <v>7318680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>
        <v>1265450</v>
      </c>
      <c r="K6173" s="107">
        <v>0</v>
      </c>
      <c r="L6173" s="105">
        <v>1226670</v>
      </c>
      <c r="M6173" s="105">
        <v>0</v>
      </c>
      <c r="N6173" s="106">
        <v>1215590</v>
      </c>
      <c r="O6173" s="107">
        <v>0</v>
      </c>
      <c r="P6173" s="105">
        <v>1211710</v>
      </c>
      <c r="Q6173" s="105">
        <v>0</v>
      </c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40"/>
        <v>540080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>
        <v>99960</v>
      </c>
      <c r="K6174" s="32">
        <v>0</v>
      </c>
      <c r="L6174" s="113">
        <v>77000</v>
      </c>
      <c r="M6174" s="113">
        <v>0</v>
      </c>
      <c r="N6174" s="31">
        <v>94280</v>
      </c>
      <c r="O6174" s="32">
        <v>0</v>
      </c>
      <c r="P6174" s="105">
        <v>94280</v>
      </c>
      <c r="Q6174" s="105">
        <v>0</v>
      </c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1685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40"/>
        <v>138600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>
        <v>23100</v>
      </c>
      <c r="K6176" s="32">
        <v>0</v>
      </c>
      <c r="L6176" s="113">
        <v>23100</v>
      </c>
      <c r="M6176" s="113">
        <v>0</v>
      </c>
      <c r="N6176" s="31">
        <v>23100</v>
      </c>
      <c r="O6176" s="32">
        <v>0</v>
      </c>
      <c r="P6176" s="113">
        <v>23100</v>
      </c>
      <c r="Q6176" s="113">
        <v>0</v>
      </c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42"/>
        <v>1154100</v>
      </c>
      <c r="E6185" s="24">
        <f t="shared" si="143"/>
        <v>9391.0500000000011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>
        <v>192350</v>
      </c>
      <c r="K6185" s="32">
        <v>0</v>
      </c>
      <c r="L6185" s="113">
        <v>192350</v>
      </c>
      <c r="M6185" s="113">
        <v>256.12</v>
      </c>
      <c r="N6185" s="31">
        <v>192350</v>
      </c>
      <c r="O6185" s="32">
        <v>0</v>
      </c>
      <c r="P6185" s="105">
        <v>192350</v>
      </c>
      <c r="Q6185" s="105">
        <v>0</v>
      </c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42"/>
        <v>51180</v>
      </c>
      <c r="E6186" s="24">
        <f t="shared" si="143"/>
        <v>1366.88</v>
      </c>
      <c r="F6186" s="104">
        <v>8530</v>
      </c>
      <c r="G6186" s="104">
        <v>0</v>
      </c>
      <c r="H6186" s="105">
        <v>8530</v>
      </c>
      <c r="I6186" s="105">
        <v>0</v>
      </c>
      <c r="J6186" s="106">
        <v>8530</v>
      </c>
      <c r="K6186" s="107">
        <v>512.24</v>
      </c>
      <c r="L6186" s="105">
        <v>8530</v>
      </c>
      <c r="M6186" s="105">
        <v>0</v>
      </c>
      <c r="N6186" s="106">
        <v>8530</v>
      </c>
      <c r="O6186" s="107">
        <v>304.64</v>
      </c>
      <c r="P6186" s="113">
        <v>8530</v>
      </c>
      <c r="Q6186" s="113">
        <v>550</v>
      </c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42"/>
        <v>446580</v>
      </c>
      <c r="E6187" s="24">
        <f t="shared" si="143"/>
        <v>0</v>
      </c>
      <c r="F6187" s="104">
        <v>78620</v>
      </c>
      <c r="G6187" s="104">
        <v>0</v>
      </c>
      <c r="H6187" s="113">
        <v>78620</v>
      </c>
      <c r="I6187" s="113">
        <v>0</v>
      </c>
      <c r="J6187" s="31">
        <v>78620</v>
      </c>
      <c r="K6187" s="32">
        <v>0</v>
      </c>
      <c r="L6187" s="113">
        <v>70240</v>
      </c>
      <c r="M6187" s="113">
        <v>0</v>
      </c>
      <c r="N6187" s="31">
        <v>70240</v>
      </c>
      <c r="O6187" s="32">
        <v>0</v>
      </c>
      <c r="P6187" s="105">
        <v>70240</v>
      </c>
      <c r="Q6187" s="105">
        <v>0</v>
      </c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42"/>
        <v>1177960</v>
      </c>
      <c r="E6188" s="24">
        <f t="shared" si="143"/>
        <v>8704.52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>
        <v>195970</v>
      </c>
      <c r="K6188" s="32">
        <v>0</v>
      </c>
      <c r="L6188" s="113">
        <v>195970</v>
      </c>
      <c r="M6188" s="113">
        <v>0</v>
      </c>
      <c r="N6188" s="31">
        <v>185170</v>
      </c>
      <c r="O6188" s="32">
        <v>0</v>
      </c>
      <c r="P6188" s="113">
        <v>185170</v>
      </c>
      <c r="Q6188" s="113">
        <v>0</v>
      </c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42"/>
        <v>845481</v>
      </c>
      <c r="E6189" s="24">
        <f t="shared" si="143"/>
        <v>6251</v>
      </c>
      <c r="F6189" s="104">
        <v>132601</v>
      </c>
      <c r="G6189" s="104">
        <v>0</v>
      </c>
      <c r="H6189" s="105">
        <v>115696</v>
      </c>
      <c r="I6189" s="105">
        <v>0</v>
      </c>
      <c r="J6189" s="106">
        <v>135002</v>
      </c>
      <c r="K6189" s="107">
        <v>6251</v>
      </c>
      <c r="L6189" s="105">
        <v>167538</v>
      </c>
      <c r="M6189" s="105">
        <v>0</v>
      </c>
      <c r="N6189" s="106">
        <v>128527</v>
      </c>
      <c r="O6189" s="107">
        <v>0</v>
      </c>
      <c r="P6189" s="113">
        <v>166117</v>
      </c>
      <c r="Q6189" s="113">
        <v>0</v>
      </c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42"/>
        <v>377685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>
        <v>68202</v>
      </c>
      <c r="K6190" s="32">
        <v>0</v>
      </c>
      <c r="L6190" s="113">
        <v>66402</v>
      </c>
      <c r="M6190" s="113">
        <v>0</v>
      </c>
      <c r="N6190" s="31">
        <v>57393</v>
      </c>
      <c r="O6190" s="32">
        <v>0</v>
      </c>
      <c r="P6190" s="105">
        <v>69552</v>
      </c>
      <c r="Q6190" s="105">
        <v>0</v>
      </c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42"/>
        <v>128700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>
        <v>21450</v>
      </c>
      <c r="K6192" s="32">
        <v>0</v>
      </c>
      <c r="L6192" s="113">
        <v>21450</v>
      </c>
      <c r="M6192" s="113">
        <v>0</v>
      </c>
      <c r="N6192" s="31">
        <v>21450</v>
      </c>
      <c r="O6192" s="32">
        <v>0</v>
      </c>
      <c r="P6192" s="105">
        <v>21450</v>
      </c>
      <c r="Q6192" s="105">
        <v>0</v>
      </c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42"/>
        <v>6120</v>
      </c>
      <c r="E6193" s="24">
        <f t="shared" si="143"/>
        <v>0</v>
      </c>
      <c r="F6193" s="104"/>
      <c r="G6193" s="104"/>
      <c r="H6193" s="113"/>
      <c r="I6193" s="113"/>
      <c r="J6193" s="31">
        <v>3060</v>
      </c>
      <c r="K6193" s="32">
        <v>0</v>
      </c>
      <c r="L6193" s="113">
        <v>1020</v>
      </c>
      <c r="M6193" s="113">
        <v>0</v>
      </c>
      <c r="N6193" s="31">
        <v>1020</v>
      </c>
      <c r="O6193" s="32">
        <v>0</v>
      </c>
      <c r="P6193" s="113">
        <v>1020</v>
      </c>
      <c r="Q6193" s="113">
        <v>0</v>
      </c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42"/>
        <v>33600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>
        <v>5600</v>
      </c>
      <c r="K6199" s="107">
        <v>0</v>
      </c>
      <c r="L6199" s="105">
        <v>5600</v>
      </c>
      <c r="M6199" s="105">
        <v>0</v>
      </c>
      <c r="N6199" s="106">
        <v>5600</v>
      </c>
      <c r="O6199" s="107">
        <v>0</v>
      </c>
      <c r="P6199" s="105">
        <v>5600</v>
      </c>
      <c r="Q6199" s="105">
        <v>0</v>
      </c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42"/>
        <v>302760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>
        <v>47820</v>
      </c>
      <c r="K6201" s="32">
        <v>0</v>
      </c>
      <c r="L6201" s="113">
        <v>51720</v>
      </c>
      <c r="M6201" s="113">
        <v>0</v>
      </c>
      <c r="N6201" s="31">
        <v>46080</v>
      </c>
      <c r="O6201" s="32">
        <v>0</v>
      </c>
      <c r="P6201" s="105">
        <v>56640</v>
      </c>
      <c r="Q6201" s="105">
        <v>0</v>
      </c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1612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1613</v>
      </c>
      <c r="C6203" s="112" t="s">
        <v>1614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42"/>
        <v>157175.19999999998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>
        <v>27308.2</v>
      </c>
      <c r="K6205" s="32">
        <v>0</v>
      </c>
      <c r="L6205" s="113">
        <v>26073.4</v>
      </c>
      <c r="M6205" s="113">
        <v>0</v>
      </c>
      <c r="N6205" s="31">
        <v>26197.4</v>
      </c>
      <c r="O6205" s="32">
        <v>0</v>
      </c>
      <c r="P6205" s="105">
        <v>26119.8</v>
      </c>
      <c r="Q6205" s="105">
        <v>0</v>
      </c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42"/>
        <v>235762.8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>
        <v>40962.300000000003</v>
      </c>
      <c r="K6206" s="32">
        <v>0</v>
      </c>
      <c r="L6206" s="113">
        <v>39110.1</v>
      </c>
      <c r="M6206" s="113">
        <v>0</v>
      </c>
      <c r="N6206" s="31">
        <v>39296.1</v>
      </c>
      <c r="O6206" s="32">
        <v>0</v>
      </c>
      <c r="P6206" s="113">
        <v>39179.699999999997</v>
      </c>
      <c r="Q6206" s="113">
        <v>0</v>
      </c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42"/>
        <v>1950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>
        <v>750</v>
      </c>
      <c r="K6208" s="32">
        <v>0</v>
      </c>
      <c r="L6208" s="113">
        <v>450</v>
      </c>
      <c r="M6208" s="113">
        <v>0</v>
      </c>
      <c r="N6208" s="31">
        <v>75</v>
      </c>
      <c r="O6208" s="32">
        <v>0</v>
      </c>
      <c r="P6208" s="105">
        <v>75</v>
      </c>
      <c r="Q6208" s="105">
        <v>0</v>
      </c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42"/>
        <v>118368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>
        <v>33373</v>
      </c>
      <c r="K6209" s="32">
        <v>0</v>
      </c>
      <c r="L6209" s="113">
        <v>20789</v>
      </c>
      <c r="M6209" s="113">
        <v>0</v>
      </c>
      <c r="N6209" s="31">
        <v>19033</v>
      </c>
      <c r="O6209" s="32">
        <v>0</v>
      </c>
      <c r="P6209" s="113">
        <v>19033</v>
      </c>
      <c r="Q6209" s="113">
        <v>0</v>
      </c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1615</v>
      </c>
      <c r="D6211" s="21">
        <f t="shared" si="142"/>
        <v>8112.1999999999989</v>
      </c>
      <c r="E6211" s="24">
        <f t="shared" si="143"/>
        <v>0</v>
      </c>
      <c r="F6211" s="104">
        <v>1507.8</v>
      </c>
      <c r="G6211" s="104">
        <v>0</v>
      </c>
      <c r="H6211" s="113">
        <v>1507.8</v>
      </c>
      <c r="I6211" s="113">
        <v>0</v>
      </c>
      <c r="J6211" s="31">
        <v>1270.4000000000001</v>
      </c>
      <c r="K6211" s="32">
        <v>0</v>
      </c>
      <c r="L6211" s="113">
        <v>1270.4000000000001</v>
      </c>
      <c r="M6211" s="113">
        <v>0</v>
      </c>
      <c r="N6211" s="31">
        <v>1270.4000000000001</v>
      </c>
      <c r="O6211" s="32">
        <v>0</v>
      </c>
      <c r="P6211" s="113">
        <v>1285.4000000000001</v>
      </c>
      <c r="Q6211" s="113">
        <v>0</v>
      </c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1686</v>
      </c>
      <c r="D6212" s="21">
        <f t="shared" si="142"/>
        <v>528000</v>
      </c>
      <c r="E6212" s="24">
        <f t="shared" si="143"/>
        <v>1800</v>
      </c>
      <c r="F6212" s="104">
        <v>84500</v>
      </c>
      <c r="G6212" s="104">
        <v>0</v>
      </c>
      <c r="H6212" s="113">
        <v>84500</v>
      </c>
      <c r="I6212" s="113">
        <v>0</v>
      </c>
      <c r="J6212" s="31">
        <v>84500</v>
      </c>
      <c r="K6212" s="32">
        <v>0</v>
      </c>
      <c r="L6212" s="113">
        <v>93500</v>
      </c>
      <c r="M6212" s="113">
        <v>0</v>
      </c>
      <c r="N6212" s="31">
        <v>90500</v>
      </c>
      <c r="O6212" s="32">
        <v>1800</v>
      </c>
      <c r="P6212" s="113">
        <v>90500</v>
      </c>
      <c r="Q6212" s="113">
        <v>0</v>
      </c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1687</v>
      </c>
      <c r="D6213" s="21">
        <f t="shared" si="142"/>
        <v>27000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>
        <v>3000</v>
      </c>
      <c r="K6213" s="32">
        <v>0</v>
      </c>
      <c r="L6213" s="113">
        <v>3000</v>
      </c>
      <c r="M6213" s="113">
        <v>0</v>
      </c>
      <c r="N6213" s="31">
        <v>10500</v>
      </c>
      <c r="O6213" s="32">
        <v>0</v>
      </c>
      <c r="P6213" s="113">
        <v>4500</v>
      </c>
      <c r="Q6213" s="113">
        <v>0</v>
      </c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1688</v>
      </c>
      <c r="D6216" s="21">
        <f t="shared" si="142"/>
        <v>964300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>
        <v>205300</v>
      </c>
      <c r="K6216" s="32">
        <v>0</v>
      </c>
      <c r="L6216" s="113">
        <v>205900</v>
      </c>
      <c r="M6216" s="113">
        <v>0</v>
      </c>
      <c r="N6216" s="31">
        <v>141900</v>
      </c>
      <c r="O6216" s="32">
        <v>0</v>
      </c>
      <c r="P6216" s="113">
        <v>0</v>
      </c>
      <c r="Q6216" s="113">
        <v>0</v>
      </c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1689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42"/>
        <v>59600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>
        <v>9800</v>
      </c>
      <c r="K6220" s="32">
        <v>0</v>
      </c>
      <c r="L6220" s="113">
        <v>9800</v>
      </c>
      <c r="M6220" s="113">
        <v>0</v>
      </c>
      <c r="N6220" s="31">
        <v>10600</v>
      </c>
      <c r="O6220" s="32">
        <v>0</v>
      </c>
      <c r="P6220" s="105">
        <v>9800</v>
      </c>
      <c r="Q6220" s="105">
        <v>0</v>
      </c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1616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1617</v>
      </c>
      <c r="D6224" s="21">
        <f t="shared" si="142"/>
        <v>18200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>
        <v>18200</v>
      </c>
      <c r="Q6224" s="105">
        <v>0</v>
      </c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42"/>
        <v>4800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>
        <v>2800</v>
      </c>
      <c r="M6227" s="105">
        <v>0</v>
      </c>
      <c r="N6227" s="106">
        <v>0</v>
      </c>
      <c r="O6227" s="107">
        <v>0</v>
      </c>
      <c r="P6227" s="105">
        <v>2000</v>
      </c>
      <c r="Q6227" s="105">
        <v>0</v>
      </c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1618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1619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1620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1621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1690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1691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1692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1693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1622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1623</v>
      </c>
      <c r="D6243" s="21">
        <f t="shared" si="142"/>
        <v>37084</v>
      </c>
      <c r="E6243" s="24">
        <f t="shared" si="143"/>
        <v>0</v>
      </c>
      <c r="F6243" s="104"/>
      <c r="G6243" s="104"/>
      <c r="H6243" s="113"/>
      <c r="I6243" s="113"/>
      <c r="J6243" s="31">
        <v>5000</v>
      </c>
      <c r="K6243" s="32">
        <v>0</v>
      </c>
      <c r="L6243" s="113">
        <v>0</v>
      </c>
      <c r="M6243" s="113">
        <v>0</v>
      </c>
      <c r="N6243" s="31">
        <v>30284</v>
      </c>
      <c r="O6243" s="32">
        <v>0</v>
      </c>
      <c r="P6243" s="113">
        <v>1800</v>
      </c>
      <c r="Q6243" s="113">
        <v>0</v>
      </c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1624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1625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44"/>
        <v>8160</v>
      </c>
      <c r="E6247" s="24">
        <f t="shared" si="145"/>
        <v>0</v>
      </c>
      <c r="F6247" s="104"/>
      <c r="G6247" s="104"/>
      <c r="H6247" s="113"/>
      <c r="I6247" s="113"/>
      <c r="J6247" s="31">
        <v>8160</v>
      </c>
      <c r="K6247" s="32">
        <v>0</v>
      </c>
      <c r="L6247" s="113">
        <v>0</v>
      </c>
      <c r="M6247" s="113">
        <v>0</v>
      </c>
      <c r="N6247" s="31">
        <v>0</v>
      </c>
      <c r="O6247" s="32">
        <v>0</v>
      </c>
      <c r="P6247" s="113">
        <v>0</v>
      </c>
      <c r="Q6247" s="113">
        <v>0</v>
      </c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44"/>
        <v>8100</v>
      </c>
      <c r="E6249" s="24">
        <f t="shared" si="145"/>
        <v>0</v>
      </c>
      <c r="F6249" s="104"/>
      <c r="G6249" s="104"/>
      <c r="H6249" s="113"/>
      <c r="I6249" s="113"/>
      <c r="J6249" s="31">
        <v>8100</v>
      </c>
      <c r="K6249" s="32">
        <v>0</v>
      </c>
      <c r="L6249" s="113">
        <v>0</v>
      </c>
      <c r="M6249" s="113">
        <v>0</v>
      </c>
      <c r="N6249" s="31">
        <v>0</v>
      </c>
      <c r="O6249" s="32">
        <v>0</v>
      </c>
      <c r="P6249" s="113">
        <v>0</v>
      </c>
      <c r="Q6249" s="113">
        <v>0</v>
      </c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44"/>
        <v>7200</v>
      </c>
      <c r="E6251" s="24">
        <f t="shared" si="145"/>
        <v>0</v>
      </c>
      <c r="F6251" s="104"/>
      <c r="G6251" s="104"/>
      <c r="H6251" s="113"/>
      <c r="I6251" s="113"/>
      <c r="J6251" s="31">
        <v>7200</v>
      </c>
      <c r="K6251" s="32">
        <v>0</v>
      </c>
      <c r="L6251" s="113">
        <v>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44"/>
        <v>252048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>
        <v>5305</v>
      </c>
      <c r="K6252" s="32">
        <v>0</v>
      </c>
      <c r="L6252" s="113">
        <v>39875</v>
      </c>
      <c r="M6252" s="113">
        <v>0</v>
      </c>
      <c r="N6252" s="31">
        <v>8441</v>
      </c>
      <c r="O6252" s="32">
        <v>0</v>
      </c>
      <c r="P6252" s="113">
        <v>125035</v>
      </c>
      <c r="Q6252" s="113">
        <v>0</v>
      </c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44"/>
        <v>31235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23635</v>
      </c>
      <c r="O6255" s="107">
        <v>0</v>
      </c>
      <c r="P6255" s="105">
        <v>0</v>
      </c>
      <c r="Q6255" s="105">
        <v>0</v>
      </c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44"/>
        <v>148690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>
        <v>62300</v>
      </c>
      <c r="K6256" s="107">
        <v>0</v>
      </c>
      <c r="L6256" s="105">
        <v>34150</v>
      </c>
      <c r="M6256" s="105">
        <v>0</v>
      </c>
      <c r="N6256" s="106">
        <v>19250</v>
      </c>
      <c r="O6256" s="107">
        <v>0</v>
      </c>
      <c r="P6256" s="105">
        <v>21000</v>
      </c>
      <c r="Q6256" s="105">
        <v>0</v>
      </c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44"/>
        <v>229378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>
        <v>39384</v>
      </c>
      <c r="K6257" s="32">
        <v>0</v>
      </c>
      <c r="L6257" s="113">
        <v>40600</v>
      </c>
      <c r="M6257" s="113">
        <v>0</v>
      </c>
      <c r="N6257" s="31">
        <v>8390</v>
      </c>
      <c r="O6257" s="32">
        <v>0</v>
      </c>
      <c r="P6257" s="105">
        <v>79864</v>
      </c>
      <c r="Q6257" s="105">
        <v>0</v>
      </c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44"/>
        <v>31200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>
        <v>0</v>
      </c>
      <c r="K6258" s="32">
        <v>0</v>
      </c>
      <c r="L6258" s="113">
        <v>25010</v>
      </c>
      <c r="M6258" s="113">
        <v>0</v>
      </c>
      <c r="N6258" s="31">
        <v>0</v>
      </c>
      <c r="O6258" s="32">
        <v>0</v>
      </c>
      <c r="P6258" s="113">
        <v>0</v>
      </c>
      <c r="Q6258" s="113">
        <v>0</v>
      </c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44"/>
        <v>110822.19</v>
      </c>
      <c r="E6260" s="24">
        <f t="shared" si="145"/>
        <v>0</v>
      </c>
      <c r="F6260" s="104">
        <v>3769</v>
      </c>
      <c r="G6260" s="104">
        <v>0</v>
      </c>
      <c r="H6260" s="113">
        <v>18894</v>
      </c>
      <c r="I6260" s="113">
        <v>0</v>
      </c>
      <c r="J6260" s="31">
        <v>6314</v>
      </c>
      <c r="K6260" s="32">
        <v>0</v>
      </c>
      <c r="L6260" s="113">
        <v>20909.5</v>
      </c>
      <c r="M6260" s="113">
        <v>0</v>
      </c>
      <c r="N6260" s="31">
        <v>6541</v>
      </c>
      <c r="O6260" s="32">
        <v>0</v>
      </c>
      <c r="P6260" s="113">
        <v>54394.69</v>
      </c>
      <c r="Q6260" s="113">
        <v>0</v>
      </c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44"/>
        <v>85000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>
        <v>85000</v>
      </c>
      <c r="O6261" s="32">
        <v>0</v>
      </c>
      <c r="P6261" s="113">
        <v>0</v>
      </c>
      <c r="Q6261" s="113">
        <v>0</v>
      </c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44"/>
        <v>29000</v>
      </c>
      <c r="E6262" s="24">
        <f t="shared" si="145"/>
        <v>0</v>
      </c>
      <c r="F6262" s="104"/>
      <c r="G6262" s="104"/>
      <c r="H6262" s="113"/>
      <c r="I6262" s="113"/>
      <c r="J6262" s="31">
        <v>29000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>
        <v>0</v>
      </c>
      <c r="Q6262" s="113">
        <v>0</v>
      </c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44"/>
        <v>52098.86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>
        <v>7800</v>
      </c>
      <c r="K6263" s="32">
        <v>0</v>
      </c>
      <c r="L6263" s="113">
        <v>0</v>
      </c>
      <c r="M6263" s="113">
        <v>0</v>
      </c>
      <c r="N6263" s="31">
        <v>0</v>
      </c>
      <c r="O6263" s="32">
        <v>0</v>
      </c>
      <c r="P6263" s="113">
        <v>8563.2199999999993</v>
      </c>
      <c r="Q6263" s="113">
        <v>0</v>
      </c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44"/>
        <v>102150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>
        <v>0</v>
      </c>
      <c r="K6266" s="32">
        <v>0</v>
      </c>
      <c r="L6266" s="113">
        <v>18000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44"/>
        <v>251731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>
        <v>77541</v>
      </c>
      <c r="K6274" s="32">
        <v>0</v>
      </c>
      <c r="L6274" s="113">
        <v>47950</v>
      </c>
      <c r="M6274" s="113">
        <v>0</v>
      </c>
      <c r="N6274" s="31">
        <v>38280</v>
      </c>
      <c r="O6274" s="32">
        <v>0</v>
      </c>
      <c r="P6274" s="113">
        <v>46820</v>
      </c>
      <c r="Q6274" s="113">
        <v>0</v>
      </c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44"/>
        <v>210120</v>
      </c>
      <c r="E6276" s="24">
        <f t="shared" si="145"/>
        <v>0</v>
      </c>
      <c r="F6276" s="104"/>
      <c r="G6276" s="104"/>
      <c r="H6276" s="113">
        <v>33720</v>
      </c>
      <c r="I6276" s="113">
        <v>0</v>
      </c>
      <c r="J6276" s="31">
        <v>42860</v>
      </c>
      <c r="K6276" s="32">
        <v>0</v>
      </c>
      <c r="L6276" s="113">
        <v>44410</v>
      </c>
      <c r="M6276" s="113">
        <v>0</v>
      </c>
      <c r="N6276" s="31">
        <v>42620</v>
      </c>
      <c r="O6276" s="32">
        <v>0</v>
      </c>
      <c r="P6276" s="113">
        <v>46510</v>
      </c>
      <c r="Q6276" s="113">
        <v>0</v>
      </c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44"/>
        <v>68280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>
        <v>13365</v>
      </c>
      <c r="K6280" s="32">
        <v>0</v>
      </c>
      <c r="L6280" s="113">
        <v>0</v>
      </c>
      <c r="M6280" s="113">
        <v>0</v>
      </c>
      <c r="N6280" s="31">
        <v>28935</v>
      </c>
      <c r="O6280" s="32">
        <v>0</v>
      </c>
      <c r="P6280" s="113">
        <v>0</v>
      </c>
      <c r="Q6280" s="113">
        <v>0</v>
      </c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44"/>
        <v>207410.04</v>
      </c>
      <c r="E6282" s="24">
        <f t="shared" si="145"/>
        <v>0</v>
      </c>
      <c r="F6282" s="104"/>
      <c r="G6282" s="104"/>
      <c r="H6282" s="113">
        <v>66088.5</v>
      </c>
      <c r="I6282" s="113">
        <v>0</v>
      </c>
      <c r="J6282" s="31">
        <v>45980.23</v>
      </c>
      <c r="K6282" s="32">
        <v>0</v>
      </c>
      <c r="L6282" s="113">
        <v>43023.5</v>
      </c>
      <c r="M6282" s="113">
        <v>0</v>
      </c>
      <c r="N6282" s="31">
        <v>51777.81</v>
      </c>
      <c r="O6282" s="32">
        <v>0</v>
      </c>
      <c r="P6282" s="113">
        <v>540</v>
      </c>
      <c r="Q6282" s="113">
        <v>0</v>
      </c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44"/>
        <v>285018.5</v>
      </c>
      <c r="E6283" s="24">
        <f t="shared" si="145"/>
        <v>0</v>
      </c>
      <c r="F6283" s="104"/>
      <c r="G6283" s="104"/>
      <c r="H6283" s="113">
        <v>104697.5</v>
      </c>
      <c r="I6283" s="113">
        <v>0</v>
      </c>
      <c r="J6283" s="31">
        <v>154891</v>
      </c>
      <c r="K6283" s="32">
        <v>0</v>
      </c>
      <c r="L6283" s="113">
        <v>5270</v>
      </c>
      <c r="M6283" s="113">
        <v>0</v>
      </c>
      <c r="N6283" s="31">
        <v>0</v>
      </c>
      <c r="O6283" s="32">
        <v>0</v>
      </c>
      <c r="P6283" s="113">
        <v>20160</v>
      </c>
      <c r="Q6283" s="113">
        <v>0</v>
      </c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44"/>
        <v>75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>
        <v>15</v>
      </c>
      <c r="K6286" s="32">
        <v>0</v>
      </c>
      <c r="L6286" s="113">
        <v>15</v>
      </c>
      <c r="M6286" s="113">
        <v>0</v>
      </c>
      <c r="N6286" s="31">
        <v>15</v>
      </c>
      <c r="O6286" s="32">
        <v>0</v>
      </c>
      <c r="P6286" s="113">
        <v>0</v>
      </c>
      <c r="Q6286" s="113">
        <v>0</v>
      </c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44"/>
        <v>560994.88</v>
      </c>
      <c r="E6287" s="24">
        <f t="shared" si="145"/>
        <v>31724.62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>
        <v>106675.11</v>
      </c>
      <c r="K6287" s="32">
        <v>0</v>
      </c>
      <c r="L6287" s="113">
        <v>85533.7</v>
      </c>
      <c r="M6287" s="113">
        <v>0</v>
      </c>
      <c r="N6287" s="31">
        <v>74950.490000000005</v>
      </c>
      <c r="O6287" s="32">
        <v>0</v>
      </c>
      <c r="P6287" s="113">
        <v>84980.28</v>
      </c>
      <c r="Q6287" s="113">
        <v>31724.62</v>
      </c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44"/>
        <v>33944.160000000003</v>
      </c>
      <c r="E6289" s="24">
        <f t="shared" si="145"/>
        <v>24.08</v>
      </c>
      <c r="F6289" s="104">
        <v>5641.05</v>
      </c>
      <c r="G6289" s="104">
        <v>0</v>
      </c>
      <c r="H6289" s="113">
        <v>5634.62</v>
      </c>
      <c r="I6289" s="113">
        <v>0</v>
      </c>
      <c r="J6289" s="31">
        <v>5653.88</v>
      </c>
      <c r="K6289" s="32">
        <v>6.43</v>
      </c>
      <c r="L6289" s="113">
        <v>5655.49</v>
      </c>
      <c r="M6289" s="113">
        <v>0</v>
      </c>
      <c r="N6289" s="31">
        <v>5676.35</v>
      </c>
      <c r="O6289" s="32">
        <v>17.649999999999999</v>
      </c>
      <c r="P6289" s="113">
        <v>5682.77</v>
      </c>
      <c r="Q6289" s="113">
        <v>0</v>
      </c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44"/>
        <v>16050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>
        <v>2675</v>
      </c>
      <c r="K6290" s="32">
        <v>0</v>
      </c>
      <c r="L6290" s="113">
        <v>2675</v>
      </c>
      <c r="M6290" s="113">
        <v>0</v>
      </c>
      <c r="N6290" s="31">
        <v>2675</v>
      </c>
      <c r="O6290" s="32">
        <v>0</v>
      </c>
      <c r="P6290" s="113">
        <v>2675</v>
      </c>
      <c r="Q6290" s="113">
        <v>0</v>
      </c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44"/>
        <v>7684</v>
      </c>
      <c r="E6291" s="24">
        <f t="shared" si="145"/>
        <v>0</v>
      </c>
      <c r="F6291" s="104">
        <v>1130</v>
      </c>
      <c r="G6291" s="104">
        <v>0</v>
      </c>
      <c r="H6291" s="113">
        <v>1594</v>
      </c>
      <c r="I6291" s="113">
        <v>0</v>
      </c>
      <c r="J6291" s="31">
        <v>480</v>
      </c>
      <c r="K6291" s="32">
        <v>0</v>
      </c>
      <c r="L6291" s="113">
        <v>1242</v>
      </c>
      <c r="M6291" s="113">
        <v>0</v>
      </c>
      <c r="N6291" s="31">
        <v>1996</v>
      </c>
      <c r="O6291" s="32">
        <v>0</v>
      </c>
      <c r="P6291" s="113">
        <v>1242</v>
      </c>
      <c r="Q6291" s="113">
        <v>0</v>
      </c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44"/>
        <v>3664893.7699999996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>
        <v>1007772.2</v>
      </c>
      <c r="K6294" s="32">
        <v>0</v>
      </c>
      <c r="L6294" s="113">
        <v>608867.15</v>
      </c>
      <c r="M6294" s="113">
        <v>0</v>
      </c>
      <c r="N6294" s="31">
        <v>729745.67</v>
      </c>
      <c r="O6294" s="32">
        <v>0</v>
      </c>
      <c r="P6294" s="113">
        <v>601401.78</v>
      </c>
      <c r="Q6294" s="113">
        <v>0</v>
      </c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44"/>
        <v>80058.959999999992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>
        <v>24242.959999999999</v>
      </c>
      <c r="K6295" s="32">
        <v>0</v>
      </c>
      <c r="L6295" s="113">
        <v>26860</v>
      </c>
      <c r="M6295" s="113">
        <v>0</v>
      </c>
      <c r="N6295" s="31">
        <v>12315</v>
      </c>
      <c r="O6295" s="32">
        <v>0</v>
      </c>
      <c r="P6295" s="113">
        <v>12235</v>
      </c>
      <c r="Q6295" s="113">
        <v>0</v>
      </c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44"/>
        <v>1033428.43</v>
      </c>
      <c r="E6296" s="24">
        <f t="shared" si="145"/>
        <v>0.01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>
        <v>166651.99</v>
      </c>
      <c r="K6296" s="32">
        <v>0.01</v>
      </c>
      <c r="L6296" s="113">
        <v>256642.47</v>
      </c>
      <c r="M6296" s="113">
        <v>0</v>
      </c>
      <c r="N6296" s="31">
        <v>140711.95000000001</v>
      </c>
      <c r="O6296" s="32">
        <v>0</v>
      </c>
      <c r="P6296" s="113">
        <v>202513.34</v>
      </c>
      <c r="Q6296" s="113">
        <v>0</v>
      </c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44"/>
        <v>1418074.0999999999</v>
      </c>
      <c r="E6297" s="24">
        <f t="shared" si="145"/>
        <v>442.6</v>
      </c>
      <c r="F6297" s="104">
        <v>236279</v>
      </c>
      <c r="G6297" s="104">
        <v>0</v>
      </c>
      <c r="H6297" s="113">
        <v>317058.86</v>
      </c>
      <c r="I6297" s="113">
        <v>0</v>
      </c>
      <c r="J6297" s="31">
        <v>184131.06</v>
      </c>
      <c r="K6297" s="32">
        <v>442.6</v>
      </c>
      <c r="L6297" s="113">
        <v>132447.06</v>
      </c>
      <c r="M6297" s="113">
        <v>0</v>
      </c>
      <c r="N6297" s="31">
        <v>279344.2</v>
      </c>
      <c r="O6297" s="32">
        <v>0</v>
      </c>
      <c r="P6297" s="113">
        <v>268813.92</v>
      </c>
      <c r="Q6297" s="113">
        <v>0</v>
      </c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44"/>
        <v>33590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>
        <v>17000</v>
      </c>
      <c r="K6298" s="32">
        <v>0</v>
      </c>
      <c r="L6298" s="113">
        <v>0</v>
      </c>
      <c r="M6298" s="113">
        <v>0</v>
      </c>
      <c r="N6298" s="31">
        <v>7730</v>
      </c>
      <c r="O6298" s="32">
        <v>0</v>
      </c>
      <c r="P6298" s="113">
        <v>0</v>
      </c>
      <c r="Q6298" s="113">
        <v>0</v>
      </c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44"/>
        <v>55400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>
        <v>800</v>
      </c>
      <c r="K6299" s="107">
        <v>0</v>
      </c>
      <c r="L6299" s="105">
        <v>19900</v>
      </c>
      <c r="M6299" s="105">
        <v>0</v>
      </c>
      <c r="N6299" s="106">
        <v>4150</v>
      </c>
      <c r="O6299" s="107">
        <v>0</v>
      </c>
      <c r="P6299" s="113">
        <v>28950</v>
      </c>
      <c r="Q6299" s="113">
        <v>0</v>
      </c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44"/>
        <v>50759.99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>
        <v>2240</v>
      </c>
      <c r="K6300" s="32">
        <v>0</v>
      </c>
      <c r="L6300" s="113">
        <v>2599.9899999999998</v>
      </c>
      <c r="M6300" s="113">
        <v>0</v>
      </c>
      <c r="N6300" s="31">
        <v>10870</v>
      </c>
      <c r="O6300" s="32">
        <v>0</v>
      </c>
      <c r="P6300" s="105">
        <v>8450</v>
      </c>
      <c r="Q6300" s="105">
        <v>0</v>
      </c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44"/>
        <v>48395</v>
      </c>
      <c r="E6302" s="24">
        <f t="shared" si="145"/>
        <v>0</v>
      </c>
      <c r="F6302" s="104"/>
      <c r="G6302" s="104"/>
      <c r="H6302" s="113"/>
      <c r="I6302" s="113"/>
      <c r="J6302" s="31">
        <v>6800</v>
      </c>
      <c r="K6302" s="32">
        <v>0</v>
      </c>
      <c r="L6302" s="113">
        <v>2190</v>
      </c>
      <c r="M6302" s="113">
        <v>0</v>
      </c>
      <c r="N6302" s="31">
        <v>0</v>
      </c>
      <c r="O6302" s="32">
        <v>0</v>
      </c>
      <c r="P6302" s="113">
        <v>39405</v>
      </c>
      <c r="Q6302" s="113">
        <v>0</v>
      </c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1702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46"/>
        <v>315305</v>
      </c>
      <c r="E6311" s="24">
        <f t="shared" si="147"/>
        <v>0</v>
      </c>
      <c r="F6311" s="104"/>
      <c r="G6311" s="104"/>
      <c r="H6311" s="113"/>
      <c r="I6311" s="113"/>
      <c r="J6311" s="31">
        <v>82750</v>
      </c>
      <c r="K6311" s="32">
        <v>0</v>
      </c>
      <c r="L6311" s="113">
        <v>12500</v>
      </c>
      <c r="M6311" s="113">
        <v>0</v>
      </c>
      <c r="N6311" s="31">
        <v>113755</v>
      </c>
      <c r="O6311" s="32">
        <v>0</v>
      </c>
      <c r="P6311" s="113">
        <v>106300</v>
      </c>
      <c r="Q6311" s="113">
        <v>0</v>
      </c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1626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1627</v>
      </c>
      <c r="D6314" s="21">
        <f t="shared" si="146"/>
        <v>18125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>
        <v>18125</v>
      </c>
      <c r="O6314" s="32">
        <v>0</v>
      </c>
      <c r="P6314" s="113">
        <v>0</v>
      </c>
      <c r="Q6314" s="113">
        <v>0</v>
      </c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46"/>
        <v>2335102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>
        <v>131905.5</v>
      </c>
      <c r="K6315" s="107">
        <v>0</v>
      </c>
      <c r="L6315" s="105">
        <v>18105</v>
      </c>
      <c r="M6315" s="105">
        <v>0</v>
      </c>
      <c r="N6315" s="106">
        <v>19000.5</v>
      </c>
      <c r="O6315" s="107">
        <v>0</v>
      </c>
      <c r="P6315" s="113">
        <v>1157646.75</v>
      </c>
      <c r="Q6315" s="113">
        <v>0</v>
      </c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1628</v>
      </c>
      <c r="D6316" s="21">
        <f t="shared" si="146"/>
        <v>401326.25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>
        <v>162219</v>
      </c>
      <c r="K6316" s="107">
        <v>0</v>
      </c>
      <c r="L6316" s="105">
        <v>84675.5</v>
      </c>
      <c r="M6316" s="105">
        <v>0</v>
      </c>
      <c r="N6316" s="106">
        <v>97269.75</v>
      </c>
      <c r="O6316" s="107">
        <v>0</v>
      </c>
      <c r="P6316" s="105">
        <v>0</v>
      </c>
      <c r="Q6316" s="105">
        <v>0</v>
      </c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1629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1630</v>
      </c>
      <c r="C6318" s="112" t="s">
        <v>1631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1632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1633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1634</v>
      </c>
      <c r="D6322" s="21">
        <f t="shared" si="146"/>
        <v>3845944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>
        <v>661924</v>
      </c>
      <c r="K6322" s="32">
        <v>0</v>
      </c>
      <c r="L6322" s="113">
        <v>708699</v>
      </c>
      <c r="M6322" s="113">
        <v>0</v>
      </c>
      <c r="N6322" s="31">
        <v>593297</v>
      </c>
      <c r="O6322" s="32">
        <v>0</v>
      </c>
      <c r="P6322" s="113">
        <v>584907</v>
      </c>
      <c r="Q6322" s="113">
        <v>0</v>
      </c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1635</v>
      </c>
      <c r="D6323" s="21">
        <f t="shared" si="146"/>
        <v>599030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>
        <v>104116</v>
      </c>
      <c r="K6323" s="32">
        <v>0</v>
      </c>
      <c r="L6323" s="113">
        <v>111244</v>
      </c>
      <c r="M6323" s="113">
        <v>0</v>
      </c>
      <c r="N6323" s="31">
        <v>90520</v>
      </c>
      <c r="O6323" s="32">
        <v>0</v>
      </c>
      <c r="P6323" s="113">
        <v>92980</v>
      </c>
      <c r="Q6323" s="113">
        <v>0</v>
      </c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1636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1637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1638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46"/>
        <v>180000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>
        <v>30000</v>
      </c>
      <c r="K6327" s="32">
        <v>0</v>
      </c>
      <c r="L6327" s="113">
        <v>30000</v>
      </c>
      <c r="M6327" s="113">
        <v>0</v>
      </c>
      <c r="N6327" s="31">
        <v>30000</v>
      </c>
      <c r="O6327" s="32">
        <v>0</v>
      </c>
      <c r="P6327" s="113">
        <v>30000</v>
      </c>
      <c r="Q6327" s="113">
        <v>0</v>
      </c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46"/>
        <v>180000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>
        <v>30000</v>
      </c>
      <c r="K6328" s="32">
        <v>0</v>
      </c>
      <c r="L6328" s="113">
        <v>30000</v>
      </c>
      <c r="M6328" s="113">
        <v>0</v>
      </c>
      <c r="N6328" s="31">
        <v>30000</v>
      </c>
      <c r="O6328" s="32">
        <v>0</v>
      </c>
      <c r="P6328" s="113">
        <v>30000</v>
      </c>
      <c r="Q6328" s="113">
        <v>0</v>
      </c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46"/>
        <v>30000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1639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1640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46"/>
        <v>178712.94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>
        <v>29785.49</v>
      </c>
      <c r="K6333" s="107">
        <v>0</v>
      </c>
      <c r="L6333" s="105">
        <v>29785.49</v>
      </c>
      <c r="M6333" s="105">
        <v>0</v>
      </c>
      <c r="N6333" s="106">
        <v>29785.49</v>
      </c>
      <c r="O6333" s="107">
        <v>0</v>
      </c>
      <c r="P6333" s="105">
        <v>29785.49</v>
      </c>
      <c r="Q6333" s="105">
        <v>0</v>
      </c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1641</v>
      </c>
      <c r="D6334" s="21">
        <f t="shared" si="146"/>
        <v>198000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>
        <v>33000</v>
      </c>
      <c r="K6334" s="32">
        <v>0</v>
      </c>
      <c r="L6334" s="113">
        <v>33000</v>
      </c>
      <c r="M6334" s="113">
        <v>0</v>
      </c>
      <c r="N6334" s="31">
        <v>33000</v>
      </c>
      <c r="O6334" s="32">
        <v>0</v>
      </c>
      <c r="P6334" s="105">
        <v>33000</v>
      </c>
      <c r="Q6334" s="105">
        <v>0</v>
      </c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1642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1643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46"/>
        <v>66666.66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>
        <v>11111.11</v>
      </c>
      <c r="K6337" s="107">
        <v>0</v>
      </c>
      <c r="L6337" s="105">
        <v>11111.11</v>
      </c>
      <c r="M6337" s="105">
        <v>0</v>
      </c>
      <c r="N6337" s="106">
        <v>11111.11</v>
      </c>
      <c r="O6337" s="107">
        <v>0</v>
      </c>
      <c r="P6337" s="105">
        <v>11111.11</v>
      </c>
      <c r="Q6337" s="105">
        <v>0</v>
      </c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1644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1645</v>
      </c>
      <c r="D6339" s="21">
        <f t="shared" si="146"/>
        <v>81499.920000000013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>
        <v>13583.32</v>
      </c>
      <c r="K6339" s="32">
        <v>0</v>
      </c>
      <c r="L6339" s="113">
        <v>13583.32</v>
      </c>
      <c r="M6339" s="113">
        <v>0</v>
      </c>
      <c r="N6339" s="31">
        <v>13583.32</v>
      </c>
      <c r="O6339" s="32">
        <v>0</v>
      </c>
      <c r="P6339" s="113">
        <v>13583.32</v>
      </c>
      <c r="Q6339" s="113">
        <v>0</v>
      </c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46"/>
        <v>30000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>
        <v>5000</v>
      </c>
      <c r="K6341" s="32">
        <v>0</v>
      </c>
      <c r="L6341" s="113">
        <v>5000</v>
      </c>
      <c r="M6341" s="113">
        <v>0</v>
      </c>
      <c r="N6341" s="31">
        <v>5000</v>
      </c>
      <c r="O6341" s="32">
        <v>0</v>
      </c>
      <c r="P6341" s="113">
        <v>5000</v>
      </c>
      <c r="Q6341" s="113">
        <v>0</v>
      </c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46"/>
        <v>98899.98000000001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>
        <v>32966.660000000003</v>
      </c>
      <c r="K6343" s="32">
        <v>0</v>
      </c>
      <c r="L6343" s="113">
        <v>0</v>
      </c>
      <c r="M6343" s="113">
        <v>0</v>
      </c>
      <c r="N6343" s="31">
        <v>0</v>
      </c>
      <c r="O6343" s="32">
        <v>0</v>
      </c>
      <c r="P6343" s="113">
        <v>0</v>
      </c>
      <c r="Q6343" s="113">
        <v>0</v>
      </c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46"/>
        <v>149867.45000000001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>
        <v>31666.86</v>
      </c>
      <c r="K6348" s="32">
        <v>0</v>
      </c>
      <c r="L6348" s="113">
        <v>8500.2000000000007</v>
      </c>
      <c r="M6348" s="113">
        <v>0</v>
      </c>
      <c r="N6348" s="31">
        <v>8500.2000000000007</v>
      </c>
      <c r="O6348" s="32">
        <v>0</v>
      </c>
      <c r="P6348" s="113">
        <v>37866.67</v>
      </c>
      <c r="Q6348" s="113">
        <v>0</v>
      </c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1646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46"/>
        <v>155497.98000000001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>
        <v>25916.33</v>
      </c>
      <c r="K6359" s="107">
        <v>0</v>
      </c>
      <c r="L6359" s="105">
        <v>25916.33</v>
      </c>
      <c r="M6359" s="105">
        <v>0</v>
      </c>
      <c r="N6359" s="106">
        <v>25916.33</v>
      </c>
      <c r="O6359" s="107">
        <v>0</v>
      </c>
      <c r="P6359" s="105">
        <v>25916.33</v>
      </c>
      <c r="Q6359" s="105">
        <v>0</v>
      </c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46"/>
        <v>78522.78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>
        <v>13087.13</v>
      </c>
      <c r="K6360" s="107">
        <v>0</v>
      </c>
      <c r="L6360" s="105">
        <v>13087.13</v>
      </c>
      <c r="M6360" s="105">
        <v>0</v>
      </c>
      <c r="N6360" s="106">
        <v>13087.13</v>
      </c>
      <c r="O6360" s="107">
        <v>0</v>
      </c>
      <c r="P6360" s="105">
        <v>13087.13</v>
      </c>
      <c r="Q6360" s="105">
        <v>0</v>
      </c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46"/>
        <v>66683.87999999999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>
        <v>11113.98</v>
      </c>
      <c r="K6361" s="32">
        <v>0</v>
      </c>
      <c r="L6361" s="113">
        <v>11113.98</v>
      </c>
      <c r="M6361" s="113">
        <v>0</v>
      </c>
      <c r="N6361" s="31">
        <v>11113.98</v>
      </c>
      <c r="O6361" s="32">
        <v>0</v>
      </c>
      <c r="P6361" s="105">
        <v>11113.98</v>
      </c>
      <c r="Q6361" s="105">
        <v>0</v>
      </c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46"/>
        <v>56974.98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>
        <v>9495.83</v>
      </c>
      <c r="K6362" s="107">
        <v>0</v>
      </c>
      <c r="L6362" s="105">
        <v>9495.83</v>
      </c>
      <c r="M6362" s="105">
        <v>0</v>
      </c>
      <c r="N6362" s="106">
        <v>9495.83</v>
      </c>
      <c r="O6362" s="107">
        <v>0</v>
      </c>
      <c r="P6362" s="113">
        <v>9495.83</v>
      </c>
      <c r="Q6362" s="113">
        <v>0</v>
      </c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46"/>
        <v>32243.219999999998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>
        <v>5373.87</v>
      </c>
      <c r="K6363" s="107">
        <v>0</v>
      </c>
      <c r="L6363" s="105">
        <v>5373.87</v>
      </c>
      <c r="M6363" s="105">
        <v>0</v>
      </c>
      <c r="N6363" s="106">
        <v>5373.87</v>
      </c>
      <c r="O6363" s="107">
        <v>0</v>
      </c>
      <c r="P6363" s="105">
        <v>5373.87</v>
      </c>
      <c r="Q6363" s="105">
        <v>0</v>
      </c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46"/>
        <v>2583.36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>
        <v>430.56</v>
      </c>
      <c r="K6364" s="107">
        <v>0</v>
      </c>
      <c r="L6364" s="105">
        <v>430.56</v>
      </c>
      <c r="M6364" s="105">
        <v>0</v>
      </c>
      <c r="N6364" s="106">
        <v>430.56</v>
      </c>
      <c r="O6364" s="107">
        <v>0</v>
      </c>
      <c r="P6364" s="105">
        <v>430.56</v>
      </c>
      <c r="Q6364" s="105">
        <v>0</v>
      </c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46"/>
        <v>3446.1600000000003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>
        <v>574.36</v>
      </c>
      <c r="K6365" s="32">
        <v>0</v>
      </c>
      <c r="L6365" s="113">
        <v>574.36</v>
      </c>
      <c r="M6365" s="113">
        <v>0</v>
      </c>
      <c r="N6365" s="31">
        <v>574.36</v>
      </c>
      <c r="O6365" s="32">
        <v>0</v>
      </c>
      <c r="P6365" s="105">
        <v>574.36</v>
      </c>
      <c r="Q6365" s="105">
        <v>0</v>
      </c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46"/>
        <v>13967.160000000002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>
        <v>2327.86</v>
      </c>
      <c r="K6366" s="107">
        <v>0</v>
      </c>
      <c r="L6366" s="105">
        <v>2327.86</v>
      </c>
      <c r="M6366" s="105">
        <v>0</v>
      </c>
      <c r="N6366" s="106">
        <v>2327.86</v>
      </c>
      <c r="O6366" s="107">
        <v>0</v>
      </c>
      <c r="P6366" s="113">
        <v>2327.86</v>
      </c>
      <c r="Q6366" s="113">
        <v>0</v>
      </c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46"/>
        <v>9733.3199999999979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>
        <v>2172.2199999999998</v>
      </c>
      <c r="K6367" s="107">
        <v>0</v>
      </c>
      <c r="L6367" s="105">
        <v>2172.2199999999998</v>
      </c>
      <c r="M6367" s="105">
        <v>0</v>
      </c>
      <c r="N6367" s="106">
        <v>522.22</v>
      </c>
      <c r="O6367" s="107">
        <v>0</v>
      </c>
      <c r="P6367" s="105">
        <v>522.22</v>
      </c>
      <c r="Q6367" s="105">
        <v>0</v>
      </c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46"/>
        <v>123539.44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>
        <v>21860.28</v>
      </c>
      <c r="K6368" s="32">
        <v>0</v>
      </c>
      <c r="L6368" s="113">
        <v>19976.939999999999</v>
      </c>
      <c r="M6368" s="113">
        <v>0</v>
      </c>
      <c r="N6368" s="31">
        <v>19976.939999999999</v>
      </c>
      <c r="O6368" s="32">
        <v>0</v>
      </c>
      <c r="P6368" s="105">
        <v>17282.5</v>
      </c>
      <c r="Q6368" s="105">
        <v>0</v>
      </c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46"/>
        <v>4399.9800000000005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>
        <v>733.33</v>
      </c>
      <c r="K6369" s="32">
        <v>0</v>
      </c>
      <c r="L6369" s="113">
        <v>733.33</v>
      </c>
      <c r="M6369" s="113">
        <v>0</v>
      </c>
      <c r="N6369" s="31">
        <v>733.33</v>
      </c>
      <c r="O6369" s="32">
        <v>0</v>
      </c>
      <c r="P6369" s="113">
        <v>733.33</v>
      </c>
      <c r="Q6369" s="113">
        <v>0</v>
      </c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46"/>
        <v>38922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>
        <v>6487</v>
      </c>
      <c r="K6370" s="107">
        <v>0</v>
      </c>
      <c r="L6370" s="105">
        <v>6487</v>
      </c>
      <c r="M6370" s="105">
        <v>0</v>
      </c>
      <c r="N6370" s="106">
        <v>6487</v>
      </c>
      <c r="O6370" s="107">
        <v>0</v>
      </c>
      <c r="P6370" s="113">
        <v>6487</v>
      </c>
      <c r="Q6370" s="113">
        <v>0</v>
      </c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46"/>
        <v>49513.02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>
        <v>7977.17</v>
      </c>
      <c r="K6371" s="107">
        <v>0</v>
      </c>
      <c r="L6371" s="105">
        <v>7977.17</v>
      </c>
      <c r="M6371" s="105">
        <v>0</v>
      </c>
      <c r="N6371" s="106">
        <v>7977.17</v>
      </c>
      <c r="O6371" s="107">
        <v>0</v>
      </c>
      <c r="P6371" s="105">
        <v>9627.17</v>
      </c>
      <c r="Q6371" s="105">
        <v>0</v>
      </c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46"/>
        <v>1200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>
        <v>200</v>
      </c>
      <c r="K6372" s="107">
        <v>0</v>
      </c>
      <c r="L6372" s="105">
        <v>200</v>
      </c>
      <c r="M6372" s="105">
        <v>0</v>
      </c>
      <c r="N6372" s="106">
        <v>200</v>
      </c>
      <c r="O6372" s="107">
        <v>0</v>
      </c>
      <c r="P6372" s="105">
        <v>200</v>
      </c>
      <c r="Q6372" s="105">
        <v>0</v>
      </c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8760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>
        <v>1460</v>
      </c>
      <c r="K6373" s="32">
        <v>0</v>
      </c>
      <c r="L6373" s="113">
        <v>1460</v>
      </c>
      <c r="M6373" s="113">
        <v>0</v>
      </c>
      <c r="N6373" s="31">
        <v>1460</v>
      </c>
      <c r="O6373" s="32">
        <v>0</v>
      </c>
      <c r="P6373" s="105">
        <v>1460</v>
      </c>
      <c r="Q6373" s="105">
        <v>0</v>
      </c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48"/>
        <v>862760.27999999991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>
        <v>149541.99</v>
      </c>
      <c r="K6374" s="107">
        <v>0</v>
      </c>
      <c r="L6374" s="105">
        <v>141966.99</v>
      </c>
      <c r="M6374" s="105">
        <v>0</v>
      </c>
      <c r="N6374" s="106">
        <v>141966.99</v>
      </c>
      <c r="O6374" s="107">
        <v>0</v>
      </c>
      <c r="P6374" s="113">
        <v>141966.99</v>
      </c>
      <c r="Q6374" s="113">
        <v>0</v>
      </c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48"/>
        <v>179180.55000000002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>
        <v>32611.11</v>
      </c>
      <c r="K6375" s="107">
        <v>0</v>
      </c>
      <c r="L6375" s="105">
        <v>32611.11</v>
      </c>
      <c r="M6375" s="105">
        <v>0</v>
      </c>
      <c r="N6375" s="106">
        <v>25833.33</v>
      </c>
      <c r="O6375" s="107">
        <v>0</v>
      </c>
      <c r="P6375" s="105">
        <v>22902.78</v>
      </c>
      <c r="Q6375" s="105">
        <v>0</v>
      </c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48"/>
        <v>109818.19999999998</v>
      </c>
      <c r="E6376" s="24">
        <f t="shared" si="149"/>
        <v>0</v>
      </c>
      <c r="F6376" s="104">
        <v>19440.07</v>
      </c>
      <c r="G6376" s="104">
        <v>0</v>
      </c>
      <c r="H6376" s="113">
        <v>19440.07</v>
      </c>
      <c r="I6376" s="113">
        <v>0</v>
      </c>
      <c r="J6376" s="31">
        <v>17803.96</v>
      </c>
      <c r="K6376" s="32">
        <v>0</v>
      </c>
      <c r="L6376" s="113">
        <v>17803.96</v>
      </c>
      <c r="M6376" s="113">
        <v>0</v>
      </c>
      <c r="N6376" s="31">
        <v>17803.96</v>
      </c>
      <c r="O6376" s="32">
        <v>0</v>
      </c>
      <c r="P6376" s="105">
        <v>17526.18</v>
      </c>
      <c r="Q6376" s="105">
        <v>0</v>
      </c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48"/>
        <v>9000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>
        <v>1500</v>
      </c>
      <c r="K6377" s="32">
        <v>0</v>
      </c>
      <c r="L6377" s="113">
        <v>1500</v>
      </c>
      <c r="M6377" s="113">
        <v>0</v>
      </c>
      <c r="N6377" s="31">
        <v>1500</v>
      </c>
      <c r="O6377" s="32">
        <v>0</v>
      </c>
      <c r="P6377" s="113">
        <v>1500</v>
      </c>
      <c r="Q6377" s="113">
        <v>0</v>
      </c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48"/>
        <v>5000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>
        <v>2500</v>
      </c>
      <c r="O6378" s="32">
        <v>0</v>
      </c>
      <c r="P6378" s="113">
        <v>2500</v>
      </c>
      <c r="Q6378" s="113">
        <v>0</v>
      </c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1647</v>
      </c>
      <c r="C6382" s="112" t="s">
        <v>1648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1649</v>
      </c>
      <c r="C6395" s="112" t="s">
        <v>1650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48"/>
        <v>4321823.6000000006</v>
      </c>
      <c r="E6396" s="24">
        <f t="shared" si="149"/>
        <v>3569213.6500000004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>
        <v>728589.2</v>
      </c>
      <c r="K6396" s="32">
        <v>690243.4</v>
      </c>
      <c r="L6396" s="113">
        <v>732338.85</v>
      </c>
      <c r="M6396" s="113">
        <v>728589.2</v>
      </c>
      <c r="N6396" s="31">
        <v>742305.3</v>
      </c>
      <c r="O6396" s="32">
        <v>732338.85</v>
      </c>
      <c r="P6396" s="113">
        <v>752609.95</v>
      </c>
      <c r="Q6396" s="113">
        <v>742305.3</v>
      </c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1651</v>
      </c>
      <c r="D6397" s="21">
        <f t="shared" si="148"/>
        <v>1117212.3500000001</v>
      </c>
      <c r="E6397" s="24">
        <f t="shared" si="149"/>
        <v>893384.75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>
        <v>194659.75</v>
      </c>
      <c r="K6397" s="107">
        <v>151299.85</v>
      </c>
      <c r="L6397" s="105">
        <v>184426.35</v>
      </c>
      <c r="M6397" s="105">
        <v>194659.75</v>
      </c>
      <c r="N6397" s="106">
        <v>219752.1</v>
      </c>
      <c r="O6397" s="107">
        <v>184426.35</v>
      </c>
      <c r="P6397" s="113">
        <v>223827.6</v>
      </c>
      <c r="Q6397" s="113">
        <v>219752.1</v>
      </c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1652</v>
      </c>
      <c r="C6398" s="112" t="s">
        <v>1653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1654</v>
      </c>
      <c r="C6399" s="112" t="s">
        <v>1655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48"/>
        <v>34619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>
        <v>7415</v>
      </c>
      <c r="K6400" s="107">
        <v>0</v>
      </c>
      <c r="L6400" s="105">
        <v>5381</v>
      </c>
      <c r="M6400" s="105">
        <v>0</v>
      </c>
      <c r="N6400" s="106">
        <v>2164</v>
      </c>
      <c r="O6400" s="107">
        <v>0</v>
      </c>
      <c r="P6400" s="105">
        <v>3760</v>
      </c>
      <c r="Q6400" s="105">
        <v>0</v>
      </c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1656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1657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1694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148"/>
        <v>7600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>
        <v>7600</v>
      </c>
      <c r="O6432" s="32">
        <v>0</v>
      </c>
      <c r="P6432" s="113">
        <v>0</v>
      </c>
      <c r="Q6432" s="113">
        <v>0</v>
      </c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1658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1659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1660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1661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1662</v>
      </c>
      <c r="D6441" s="21">
        <f t="shared" si="150"/>
        <v>13000</v>
      </c>
      <c r="E6441" s="24">
        <f t="shared" si="151"/>
        <v>0</v>
      </c>
      <c r="F6441" s="104"/>
      <c r="G6441" s="104"/>
      <c r="H6441" s="113"/>
      <c r="I6441" s="113"/>
      <c r="J6441" s="31">
        <v>13000</v>
      </c>
      <c r="K6441" s="32">
        <v>0</v>
      </c>
      <c r="L6441" s="113">
        <v>0</v>
      </c>
      <c r="M6441" s="113">
        <v>0</v>
      </c>
      <c r="N6441" s="31">
        <v>0</v>
      </c>
      <c r="O6441" s="32">
        <v>0</v>
      </c>
      <c r="P6441" s="113">
        <v>0</v>
      </c>
      <c r="Q6441" s="113">
        <v>0</v>
      </c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150"/>
        <v>974200.5</v>
      </c>
      <c r="E6443" s="24">
        <f t="shared" si="151"/>
        <v>974534.5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>
        <v>149836</v>
      </c>
      <c r="K6443" s="32">
        <v>149952</v>
      </c>
      <c r="L6443" s="113">
        <v>174648</v>
      </c>
      <c r="M6443" s="113">
        <v>172342</v>
      </c>
      <c r="N6443" s="31">
        <v>144002</v>
      </c>
      <c r="O6443" s="32">
        <v>145592</v>
      </c>
      <c r="P6443" s="113">
        <v>213360</v>
      </c>
      <c r="Q6443" s="113">
        <v>213730</v>
      </c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1437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1438</v>
      </c>
      <c r="D6448" s="21">
        <f t="shared" si="150"/>
        <v>22600</v>
      </c>
      <c r="E6448" s="24">
        <f t="shared" si="151"/>
        <v>73523</v>
      </c>
      <c r="F6448" s="104">
        <v>0</v>
      </c>
      <c r="G6448" s="104">
        <v>0</v>
      </c>
      <c r="H6448" s="105">
        <v>0</v>
      </c>
      <c r="I6448" s="105">
        <v>0</v>
      </c>
      <c r="J6448" s="106">
        <v>0</v>
      </c>
      <c r="K6448" s="107">
        <v>62255</v>
      </c>
      <c r="L6448" s="105">
        <v>16000</v>
      </c>
      <c r="M6448" s="105">
        <v>0</v>
      </c>
      <c r="N6448" s="106">
        <v>6600</v>
      </c>
      <c r="O6448" s="107">
        <v>0</v>
      </c>
      <c r="P6448" s="105">
        <v>0</v>
      </c>
      <c r="Q6448" s="105">
        <v>11268</v>
      </c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1439</v>
      </c>
      <c r="C6449" s="112" t="s">
        <v>1440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1441</v>
      </c>
      <c r="C6450" s="112" t="s">
        <v>1442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1443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1444</v>
      </c>
      <c r="D6453" s="21">
        <f t="shared" si="150"/>
        <v>1286042.73</v>
      </c>
      <c r="E6453" s="24">
        <f t="shared" si="151"/>
        <v>1626127.73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>
        <v>229813</v>
      </c>
      <c r="K6453" s="107">
        <v>229813</v>
      </c>
      <c r="L6453" s="105">
        <v>274150</v>
      </c>
      <c r="M6453" s="105">
        <v>263650</v>
      </c>
      <c r="N6453" s="106">
        <v>408275</v>
      </c>
      <c r="O6453" s="107">
        <v>418775</v>
      </c>
      <c r="P6453" s="105">
        <v>47328</v>
      </c>
      <c r="Q6453" s="105">
        <v>47328</v>
      </c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1445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1446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1698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1447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1448</v>
      </c>
      <c r="D6461" s="21">
        <f t="shared" si="150"/>
        <v>77127051.400000006</v>
      </c>
      <c r="E6461" s="24">
        <f t="shared" si="151"/>
        <v>65018794.680000007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>
        <v>10392858.220000001</v>
      </c>
      <c r="K6461" s="107">
        <v>12754963.630000001</v>
      </c>
      <c r="L6461" s="105">
        <v>5487021.04</v>
      </c>
      <c r="M6461" s="105">
        <v>7035792.1699999999</v>
      </c>
      <c r="N6461" s="106">
        <v>5922314.1799999997</v>
      </c>
      <c r="O6461" s="107">
        <v>5656713.7199999997</v>
      </c>
      <c r="P6461" s="105">
        <v>29870544.920000002</v>
      </c>
      <c r="Q6461" s="105">
        <v>22034306.800000001</v>
      </c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1449</v>
      </c>
      <c r="D6462" s="21">
        <f t="shared" si="150"/>
        <v>21892171.869999997</v>
      </c>
      <c r="E6462" s="24">
        <f t="shared" si="151"/>
        <v>18897450.039999999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>
        <v>0</v>
      </c>
      <c r="K6462" s="107">
        <v>2260934.94</v>
      </c>
      <c r="L6462" s="105">
        <v>0</v>
      </c>
      <c r="M6462" s="105">
        <v>242925.18</v>
      </c>
      <c r="N6462" s="106">
        <v>9265591.3399999999</v>
      </c>
      <c r="O6462" s="107">
        <v>7851316.9299999997</v>
      </c>
      <c r="P6462" s="105">
        <v>7668583.2400000002</v>
      </c>
      <c r="Q6462" s="105">
        <v>6823759.9900000002</v>
      </c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1450</v>
      </c>
      <c r="D6463" s="21">
        <f t="shared" si="150"/>
        <v>0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1451</v>
      </c>
      <c r="D6464" s="21">
        <f t="shared" si="150"/>
        <v>2430745.6999999997</v>
      </c>
      <c r="E6464" s="24">
        <f t="shared" si="151"/>
        <v>2358571.9500000002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>
        <v>2428773.69</v>
      </c>
      <c r="K6464" s="32">
        <v>1214095.42</v>
      </c>
      <c r="L6464" s="113">
        <v>0</v>
      </c>
      <c r="M6464" s="113">
        <v>0</v>
      </c>
      <c r="N6464" s="31">
        <v>0</v>
      </c>
      <c r="O6464" s="32">
        <v>817743.55</v>
      </c>
      <c r="P6464" s="105">
        <v>1972.01</v>
      </c>
      <c r="Q6464" s="105">
        <v>34578.699999999997</v>
      </c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1663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1452</v>
      </c>
      <c r="D6468" s="21">
        <f t="shared" si="150"/>
        <v>1205246</v>
      </c>
      <c r="E6468" s="24">
        <f t="shared" si="151"/>
        <v>1116600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>
        <v>267760</v>
      </c>
      <c r="K6468" s="107">
        <v>335000</v>
      </c>
      <c r="L6468" s="105">
        <v>154500</v>
      </c>
      <c r="M6468" s="105">
        <v>173960</v>
      </c>
      <c r="N6468" s="106">
        <v>256050</v>
      </c>
      <c r="O6468" s="107">
        <v>64500</v>
      </c>
      <c r="P6468" s="105">
        <v>182000</v>
      </c>
      <c r="Q6468" s="105">
        <v>187160</v>
      </c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1453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1454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1455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1456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1457</v>
      </c>
      <c r="C6473" s="112" t="s">
        <v>56</v>
      </c>
      <c r="D6473" s="21">
        <f t="shared" si="150"/>
        <v>8970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>
        <v>0</v>
      </c>
      <c r="K6473" s="107">
        <v>0</v>
      </c>
      <c r="L6473" s="105">
        <v>8970</v>
      </c>
      <c r="M6473" s="105">
        <v>0</v>
      </c>
      <c r="N6473" s="106">
        <v>0</v>
      </c>
      <c r="O6473" s="107">
        <v>0</v>
      </c>
      <c r="P6473" s="113">
        <v>0</v>
      </c>
      <c r="Q6473" s="113">
        <v>0</v>
      </c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1458</v>
      </c>
      <c r="C6474" s="112" t="s">
        <v>58</v>
      </c>
      <c r="D6474" s="21">
        <f t="shared" si="150"/>
        <v>55220</v>
      </c>
      <c r="E6474" s="24">
        <f t="shared" si="151"/>
        <v>0</v>
      </c>
      <c r="F6474" s="104">
        <v>0</v>
      </c>
      <c r="G6474" s="104">
        <v>0</v>
      </c>
      <c r="H6474" s="105">
        <v>120</v>
      </c>
      <c r="I6474" s="105">
        <v>0</v>
      </c>
      <c r="J6474" s="106">
        <v>0</v>
      </c>
      <c r="K6474" s="107">
        <v>0</v>
      </c>
      <c r="L6474" s="105">
        <v>0</v>
      </c>
      <c r="M6474" s="105">
        <v>0</v>
      </c>
      <c r="N6474" s="106">
        <v>0</v>
      </c>
      <c r="O6474" s="107">
        <v>0</v>
      </c>
      <c r="P6474" s="105">
        <v>55100</v>
      </c>
      <c r="Q6474" s="105">
        <v>0</v>
      </c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1459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1460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1461</v>
      </c>
      <c r="C6477" s="112" t="s">
        <v>1462</v>
      </c>
      <c r="D6477" s="21">
        <f t="shared" si="150"/>
        <v>37900</v>
      </c>
      <c r="E6477" s="24">
        <f t="shared" si="151"/>
        <v>38050</v>
      </c>
      <c r="F6477" s="104">
        <v>0</v>
      </c>
      <c r="G6477" s="104">
        <v>0</v>
      </c>
      <c r="H6477" s="105">
        <v>17300</v>
      </c>
      <c r="I6477" s="105">
        <v>16350</v>
      </c>
      <c r="J6477" s="106">
        <v>7600</v>
      </c>
      <c r="K6477" s="107">
        <v>0</v>
      </c>
      <c r="L6477" s="105">
        <v>4400</v>
      </c>
      <c r="M6477" s="105">
        <v>10500</v>
      </c>
      <c r="N6477" s="106">
        <v>5200</v>
      </c>
      <c r="O6477" s="107">
        <v>6700</v>
      </c>
      <c r="P6477" s="105">
        <v>3400</v>
      </c>
      <c r="Q6477" s="105">
        <v>4500</v>
      </c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1463</v>
      </c>
      <c r="C6478" s="112" t="s">
        <v>67</v>
      </c>
      <c r="D6478" s="21">
        <f t="shared" si="150"/>
        <v>11877110.5</v>
      </c>
      <c r="E6478" s="24">
        <f t="shared" si="151"/>
        <v>11877110.5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>
        <v>2036612</v>
      </c>
      <c r="K6478" s="32">
        <v>2036612</v>
      </c>
      <c r="L6478" s="113">
        <v>1916470</v>
      </c>
      <c r="M6478" s="113">
        <v>1916470</v>
      </c>
      <c r="N6478" s="31">
        <v>1872922.5</v>
      </c>
      <c r="O6478" s="32">
        <v>1872922.5</v>
      </c>
      <c r="P6478" s="105">
        <v>2333292.5</v>
      </c>
      <c r="Q6478" s="105">
        <v>2333292.5</v>
      </c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1464</v>
      </c>
      <c r="C6479" s="112" t="s">
        <v>1465</v>
      </c>
      <c r="D6479" s="21">
        <f t="shared" si="150"/>
        <v>6951216.25</v>
      </c>
      <c r="E6479" s="24">
        <f t="shared" si="151"/>
        <v>2656439.5099999998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>
        <v>1190354.5</v>
      </c>
      <c r="K6479" s="107">
        <v>306943.37</v>
      </c>
      <c r="L6479" s="105">
        <v>1227294</v>
      </c>
      <c r="M6479" s="105">
        <v>336159.3</v>
      </c>
      <c r="N6479" s="106">
        <v>1081941.5</v>
      </c>
      <c r="O6479" s="107">
        <v>0</v>
      </c>
      <c r="P6479" s="113">
        <v>1352115</v>
      </c>
      <c r="Q6479" s="113">
        <v>1273615.46</v>
      </c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1466</v>
      </c>
      <c r="C6480" s="112" t="s">
        <v>1467</v>
      </c>
      <c r="D6480" s="21">
        <f t="shared" si="150"/>
        <v>36113</v>
      </c>
      <c r="E6480" s="24">
        <f t="shared" si="151"/>
        <v>85188</v>
      </c>
      <c r="F6480" s="104">
        <v>5145</v>
      </c>
      <c r="G6480" s="104">
        <v>0</v>
      </c>
      <c r="H6480" s="105">
        <v>5083</v>
      </c>
      <c r="I6480" s="105">
        <v>85188</v>
      </c>
      <c r="J6480" s="106">
        <v>4081.5</v>
      </c>
      <c r="K6480" s="107">
        <v>0</v>
      </c>
      <c r="L6480" s="105">
        <v>8084</v>
      </c>
      <c r="M6480" s="105">
        <v>0</v>
      </c>
      <c r="N6480" s="106">
        <v>7442</v>
      </c>
      <c r="O6480" s="107">
        <v>0</v>
      </c>
      <c r="P6480" s="105">
        <v>6277.5</v>
      </c>
      <c r="Q6480" s="105">
        <v>0</v>
      </c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1468</v>
      </c>
      <c r="C6481" s="112" t="s">
        <v>1469</v>
      </c>
      <c r="D6481" s="21">
        <f t="shared" si="150"/>
        <v>0</v>
      </c>
      <c r="E6481" s="24">
        <f t="shared" si="151"/>
        <v>0</v>
      </c>
      <c r="F6481" s="104">
        <v>0</v>
      </c>
      <c r="G6481" s="104">
        <v>0</v>
      </c>
      <c r="H6481" s="113">
        <v>0</v>
      </c>
      <c r="I6481" s="113">
        <v>0</v>
      </c>
      <c r="J6481" s="31">
        <v>0</v>
      </c>
      <c r="K6481" s="32">
        <v>0</v>
      </c>
      <c r="L6481" s="113">
        <v>0</v>
      </c>
      <c r="M6481" s="113">
        <v>0</v>
      </c>
      <c r="N6481" s="31">
        <v>0</v>
      </c>
      <c r="O6481" s="32">
        <v>0</v>
      </c>
      <c r="P6481" s="105">
        <v>0</v>
      </c>
      <c r="Q6481" s="105">
        <v>0</v>
      </c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1470</v>
      </c>
      <c r="C6482" s="112" t="s">
        <v>68</v>
      </c>
      <c r="D6482" s="21">
        <f t="shared" si="150"/>
        <v>1404057</v>
      </c>
      <c r="E6482" s="24">
        <f t="shared" si="151"/>
        <v>1404057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>
        <v>626383</v>
      </c>
      <c r="K6482" s="107">
        <v>626383</v>
      </c>
      <c r="L6482" s="105">
        <v>376715</v>
      </c>
      <c r="M6482" s="105">
        <v>376715</v>
      </c>
      <c r="N6482" s="106">
        <v>100546</v>
      </c>
      <c r="O6482" s="107">
        <v>100546</v>
      </c>
      <c r="P6482" s="113">
        <v>157683</v>
      </c>
      <c r="Q6482" s="113">
        <v>157683</v>
      </c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1471</v>
      </c>
      <c r="C6483" s="112" t="s">
        <v>1472</v>
      </c>
      <c r="D6483" s="21">
        <f t="shared" si="150"/>
        <v>174487.25</v>
      </c>
      <c r="E6483" s="24">
        <f t="shared" si="151"/>
        <v>103637.55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>
        <v>25509</v>
      </c>
      <c r="K6483" s="32">
        <v>6300</v>
      </c>
      <c r="L6483" s="113">
        <v>20239.25</v>
      </c>
      <c r="M6483" s="113">
        <v>0</v>
      </c>
      <c r="N6483" s="31">
        <v>22162.25</v>
      </c>
      <c r="O6483" s="32">
        <v>0</v>
      </c>
      <c r="P6483" s="105">
        <v>36047.5</v>
      </c>
      <c r="Q6483" s="105">
        <v>70160.5</v>
      </c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1473</v>
      </c>
      <c r="C6484" s="112" t="s">
        <v>1474</v>
      </c>
      <c r="D6484" s="21">
        <f t="shared" si="150"/>
        <v>8038</v>
      </c>
      <c r="E6484" s="24">
        <f t="shared" si="151"/>
        <v>7438</v>
      </c>
      <c r="F6484" s="104"/>
      <c r="G6484" s="104"/>
      <c r="H6484" s="113"/>
      <c r="I6484" s="113"/>
      <c r="J6484" s="31"/>
      <c r="K6484" s="32"/>
      <c r="L6484" s="113">
        <v>4650</v>
      </c>
      <c r="M6484" s="113">
        <v>4650</v>
      </c>
      <c r="N6484" s="31"/>
      <c r="O6484" s="32"/>
      <c r="P6484" s="113">
        <v>3388</v>
      </c>
      <c r="Q6484" s="113">
        <v>2788</v>
      </c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1475</v>
      </c>
      <c r="C6485" s="112" t="s">
        <v>1476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1477</v>
      </c>
      <c r="C6486" s="112" t="s">
        <v>1478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1479</v>
      </c>
      <c r="C6487" s="112" t="s">
        <v>1480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1481</v>
      </c>
      <c r="C6488" s="112" t="s">
        <v>1482</v>
      </c>
      <c r="D6488" s="21">
        <f t="shared" si="150"/>
        <v>309532</v>
      </c>
      <c r="E6488" s="24">
        <f t="shared" si="151"/>
        <v>187352.98000000004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>
        <v>53720.5</v>
      </c>
      <c r="K6488" s="32">
        <v>33357.33</v>
      </c>
      <c r="L6488" s="113">
        <v>58102</v>
      </c>
      <c r="M6488" s="113">
        <v>37738.83</v>
      </c>
      <c r="N6488" s="31">
        <v>51365.5</v>
      </c>
      <c r="O6488" s="32">
        <v>31002.33</v>
      </c>
      <c r="P6488" s="113">
        <v>65413</v>
      </c>
      <c r="Q6488" s="113">
        <v>45049.83</v>
      </c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1483</v>
      </c>
      <c r="C6489" s="112" t="s">
        <v>1484</v>
      </c>
      <c r="D6489" s="21">
        <f t="shared" si="150"/>
        <v>111038</v>
      </c>
      <c r="E6489" s="24">
        <f t="shared" si="151"/>
        <v>50048.480000000003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>
        <v>11190</v>
      </c>
      <c r="K6489" s="107">
        <v>1525.08</v>
      </c>
      <c r="L6489" s="105">
        <v>35790.5</v>
      </c>
      <c r="M6489" s="105">
        <v>26125.58</v>
      </c>
      <c r="N6489" s="106">
        <v>14408.5</v>
      </c>
      <c r="O6489" s="107">
        <v>1743.58</v>
      </c>
      <c r="P6489" s="113">
        <v>15755.5</v>
      </c>
      <c r="Q6489" s="113">
        <v>6090.58</v>
      </c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1485</v>
      </c>
      <c r="C6490" s="112" t="s">
        <v>1486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1487</v>
      </c>
      <c r="C6491" s="112" t="s">
        <v>1488</v>
      </c>
      <c r="D6491" s="21">
        <f t="shared" si="150"/>
        <v>62683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>
        <v>0</v>
      </c>
      <c r="K6491" s="107">
        <v>0</v>
      </c>
      <c r="L6491" s="105">
        <v>0</v>
      </c>
      <c r="M6491" s="105">
        <v>0</v>
      </c>
      <c r="N6491" s="106">
        <v>0</v>
      </c>
      <c r="O6491" s="107">
        <v>0</v>
      </c>
      <c r="P6491" s="113">
        <v>0</v>
      </c>
      <c r="Q6491" s="113">
        <v>0</v>
      </c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1489</v>
      </c>
      <c r="C6492" s="112" t="s">
        <v>1490</v>
      </c>
      <c r="D6492" s="21">
        <f t="shared" si="150"/>
        <v>51424</v>
      </c>
      <c r="E6492" s="24">
        <f t="shared" si="151"/>
        <v>29630</v>
      </c>
      <c r="F6492" s="104">
        <v>4265</v>
      </c>
      <c r="G6492" s="104">
        <v>2270</v>
      </c>
      <c r="H6492" s="105">
        <v>6849</v>
      </c>
      <c r="I6492" s="105">
        <v>6805</v>
      </c>
      <c r="J6492" s="106">
        <v>13769</v>
      </c>
      <c r="K6492" s="107">
        <v>3230</v>
      </c>
      <c r="L6492" s="105">
        <v>6377</v>
      </c>
      <c r="M6492" s="105">
        <v>8615</v>
      </c>
      <c r="N6492" s="106">
        <v>6080</v>
      </c>
      <c r="O6492" s="107">
        <v>0</v>
      </c>
      <c r="P6492" s="105">
        <v>14084</v>
      </c>
      <c r="Q6492" s="105">
        <v>8710</v>
      </c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1491</v>
      </c>
      <c r="C6493" s="112" t="s">
        <v>70</v>
      </c>
      <c r="D6493" s="21">
        <f t="shared" si="150"/>
        <v>60214.25</v>
      </c>
      <c r="E6493" s="24">
        <f t="shared" si="151"/>
        <v>68306.5</v>
      </c>
      <c r="F6493" s="104">
        <v>21057.75</v>
      </c>
      <c r="G6493" s="104">
        <v>13779</v>
      </c>
      <c r="H6493" s="113">
        <v>8595</v>
      </c>
      <c r="I6493" s="113">
        <v>0</v>
      </c>
      <c r="J6493" s="31">
        <v>12420</v>
      </c>
      <c r="K6493" s="32">
        <v>0</v>
      </c>
      <c r="L6493" s="113">
        <v>1959</v>
      </c>
      <c r="M6493" s="113">
        <v>42072</v>
      </c>
      <c r="N6493" s="31">
        <v>6026</v>
      </c>
      <c r="O6493" s="32">
        <v>0</v>
      </c>
      <c r="P6493" s="105">
        <v>10156.5</v>
      </c>
      <c r="Q6493" s="105">
        <v>12455.5</v>
      </c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1492</v>
      </c>
      <c r="C6494" s="112" t="s">
        <v>1493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1494</v>
      </c>
      <c r="C6495" s="112" t="s">
        <v>1495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1496</v>
      </c>
      <c r="C6496" s="112" t="s">
        <v>71</v>
      </c>
      <c r="D6496" s="21">
        <f t="shared" si="150"/>
        <v>1044590.75</v>
      </c>
      <c r="E6496" s="24">
        <f t="shared" si="151"/>
        <v>834053.5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>
        <v>192584</v>
      </c>
      <c r="K6496" s="32">
        <v>322592</v>
      </c>
      <c r="L6496" s="113">
        <v>182891</v>
      </c>
      <c r="M6496" s="113">
        <v>0</v>
      </c>
      <c r="N6496" s="31">
        <v>155799.5</v>
      </c>
      <c r="O6496" s="32">
        <v>0</v>
      </c>
      <c r="P6496" s="113">
        <v>196513</v>
      </c>
      <c r="Q6496" s="113">
        <v>382204.5</v>
      </c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1497</v>
      </c>
      <c r="C6497" s="112" t="s">
        <v>1498</v>
      </c>
      <c r="D6497" s="21">
        <f t="shared" si="150"/>
        <v>398438</v>
      </c>
      <c r="E6497" s="24">
        <f t="shared" si="151"/>
        <v>183808.57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>
        <v>91909</v>
      </c>
      <c r="K6497" s="32">
        <v>0</v>
      </c>
      <c r="L6497" s="113">
        <v>24200.5</v>
      </c>
      <c r="M6497" s="113">
        <v>38776.43</v>
      </c>
      <c r="N6497" s="31">
        <v>32505.5</v>
      </c>
      <c r="O6497" s="32">
        <v>60808.67</v>
      </c>
      <c r="P6497" s="113">
        <v>88244</v>
      </c>
      <c r="Q6497" s="113">
        <v>0</v>
      </c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1499</v>
      </c>
      <c r="C6498" s="112" t="s">
        <v>1500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1501</v>
      </c>
      <c r="C6499" s="112" t="s">
        <v>1502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1503</v>
      </c>
      <c r="C6500" s="112" t="s">
        <v>1504</v>
      </c>
      <c r="D6500" s="21">
        <f t="shared" si="150"/>
        <v>5443</v>
      </c>
      <c r="E6500" s="24">
        <f t="shared" si="151"/>
        <v>5357</v>
      </c>
      <c r="F6500" s="104">
        <v>540</v>
      </c>
      <c r="G6500" s="104">
        <v>0</v>
      </c>
      <c r="H6500" s="105">
        <v>1710</v>
      </c>
      <c r="I6500" s="105">
        <v>0</v>
      </c>
      <c r="J6500" s="106">
        <v>250</v>
      </c>
      <c r="K6500" s="107">
        <v>5357</v>
      </c>
      <c r="L6500" s="105">
        <v>1255</v>
      </c>
      <c r="M6500" s="105">
        <v>0</v>
      </c>
      <c r="N6500" s="106">
        <v>1170</v>
      </c>
      <c r="O6500" s="107">
        <v>0</v>
      </c>
      <c r="P6500" s="113">
        <v>518</v>
      </c>
      <c r="Q6500" s="113">
        <v>0</v>
      </c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1505</v>
      </c>
      <c r="C6501" s="112" t="s">
        <v>1506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1507</v>
      </c>
      <c r="C6502" s="112" t="s">
        <v>1664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1508</v>
      </c>
      <c r="C6503" s="112" t="s">
        <v>1509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1510</v>
      </c>
      <c r="C6504" s="112" t="s">
        <v>1511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1512</v>
      </c>
      <c r="C6505" s="112" t="s">
        <v>1513</v>
      </c>
      <c r="D6505" s="21">
        <f t="shared" si="152"/>
        <v>4571.5</v>
      </c>
      <c r="E6505" s="24">
        <f t="shared" si="153"/>
        <v>5043.3</v>
      </c>
      <c r="F6505" s="104">
        <v>0</v>
      </c>
      <c r="G6505" s="104">
        <v>0</v>
      </c>
      <c r="H6505" s="113">
        <v>665</v>
      </c>
      <c r="I6505" s="113">
        <v>0</v>
      </c>
      <c r="J6505" s="31">
        <v>123</v>
      </c>
      <c r="K6505" s="32">
        <v>5043.3</v>
      </c>
      <c r="L6505" s="113">
        <v>0</v>
      </c>
      <c r="M6505" s="113">
        <v>0</v>
      </c>
      <c r="N6505" s="31">
        <v>0</v>
      </c>
      <c r="O6505" s="32">
        <v>0</v>
      </c>
      <c r="P6505" s="113">
        <v>3783.5</v>
      </c>
      <c r="Q6505" s="113">
        <v>0</v>
      </c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1514</v>
      </c>
      <c r="C6506" s="112" t="s">
        <v>1515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1516</v>
      </c>
      <c r="C6507" s="112" t="s">
        <v>1517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>
        <v>0</v>
      </c>
      <c r="K6507" s="32">
        <v>0</v>
      </c>
      <c r="L6507" s="113">
        <v>0</v>
      </c>
      <c r="M6507" s="113">
        <v>0</v>
      </c>
      <c r="N6507" s="31">
        <v>0</v>
      </c>
      <c r="O6507" s="32">
        <v>0</v>
      </c>
      <c r="P6507" s="113">
        <v>0</v>
      </c>
      <c r="Q6507" s="113">
        <v>0</v>
      </c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1518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1519</v>
      </c>
      <c r="C6509" s="112" t="s">
        <v>1520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>
        <v>0</v>
      </c>
      <c r="K6509" s="32">
        <v>0</v>
      </c>
      <c r="L6509" s="113">
        <v>0</v>
      </c>
      <c r="M6509" s="113">
        <v>0</v>
      </c>
      <c r="N6509" s="31">
        <v>0</v>
      </c>
      <c r="O6509" s="32">
        <v>0</v>
      </c>
      <c r="P6509" s="113">
        <v>0</v>
      </c>
      <c r="Q6509" s="113">
        <v>0</v>
      </c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1521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1522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1523</v>
      </c>
      <c r="C6512" s="112" t="s">
        <v>1524</v>
      </c>
      <c r="D6512" s="21">
        <f t="shared" si="152"/>
        <v>244410.25</v>
      </c>
      <c r="E6512" s="24">
        <f t="shared" si="153"/>
        <v>102363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>
        <v>34345.5</v>
      </c>
      <c r="K6512" s="107">
        <v>11956</v>
      </c>
      <c r="L6512" s="105">
        <v>41965.5</v>
      </c>
      <c r="M6512" s="105">
        <v>23430</v>
      </c>
      <c r="N6512" s="106">
        <v>28138.5</v>
      </c>
      <c r="O6512" s="107">
        <v>16964</v>
      </c>
      <c r="P6512" s="113">
        <v>67926</v>
      </c>
      <c r="Q6512" s="113">
        <v>22693</v>
      </c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1525</v>
      </c>
      <c r="C6513" s="112" t="s">
        <v>1526</v>
      </c>
      <c r="D6513" s="21">
        <f t="shared" si="152"/>
        <v>360912</v>
      </c>
      <c r="E6513" s="24">
        <f t="shared" si="153"/>
        <v>12093</v>
      </c>
      <c r="F6513" s="104">
        <v>92430</v>
      </c>
      <c r="G6513" s="104">
        <v>0</v>
      </c>
      <c r="H6513" s="105">
        <v>33791</v>
      </c>
      <c r="I6513" s="105">
        <v>1130</v>
      </c>
      <c r="J6513" s="106">
        <v>41032</v>
      </c>
      <c r="K6513" s="107">
        <v>1000</v>
      </c>
      <c r="L6513" s="105">
        <v>58283</v>
      </c>
      <c r="M6513" s="105">
        <v>4163</v>
      </c>
      <c r="N6513" s="106">
        <v>55737</v>
      </c>
      <c r="O6513" s="107">
        <v>1000</v>
      </c>
      <c r="P6513" s="105">
        <v>79639</v>
      </c>
      <c r="Q6513" s="105">
        <v>4800</v>
      </c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1527</v>
      </c>
      <c r="C6514" s="112" t="s">
        <v>1528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1529</v>
      </c>
      <c r="C6515" s="112" t="s">
        <v>1530</v>
      </c>
      <c r="D6515" s="21">
        <f t="shared" si="152"/>
        <v>0</v>
      </c>
      <c r="E6515" s="24">
        <f t="shared" si="153"/>
        <v>19361</v>
      </c>
      <c r="F6515" s="104">
        <v>0</v>
      </c>
      <c r="G6515" s="104">
        <v>0</v>
      </c>
      <c r="H6515" s="105">
        <v>0</v>
      </c>
      <c r="I6515" s="105">
        <v>0</v>
      </c>
      <c r="J6515" s="106">
        <v>0</v>
      </c>
      <c r="K6515" s="107">
        <v>14787</v>
      </c>
      <c r="L6515" s="105">
        <v>0</v>
      </c>
      <c r="M6515" s="105">
        <v>4574</v>
      </c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1531</v>
      </c>
      <c r="C6516" s="112" t="s">
        <v>1532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1533</v>
      </c>
      <c r="C6517" s="112" t="s">
        <v>1534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1535</v>
      </c>
      <c r="C6518" s="112" t="s">
        <v>69</v>
      </c>
      <c r="D6518" s="21">
        <f t="shared" si="152"/>
        <v>20156</v>
      </c>
      <c r="E6518" s="24">
        <f t="shared" si="153"/>
        <v>8661.5</v>
      </c>
      <c r="F6518" s="104">
        <v>891.5</v>
      </c>
      <c r="G6518" s="104">
        <v>0</v>
      </c>
      <c r="H6518" s="105">
        <v>4515</v>
      </c>
      <c r="I6518" s="105">
        <v>0</v>
      </c>
      <c r="J6518" s="106">
        <v>2430</v>
      </c>
      <c r="K6518" s="107">
        <v>0</v>
      </c>
      <c r="L6518" s="105">
        <v>825</v>
      </c>
      <c r="M6518" s="105">
        <v>0</v>
      </c>
      <c r="N6518" s="106">
        <v>9652.5</v>
      </c>
      <c r="O6518" s="107">
        <v>8661.5</v>
      </c>
      <c r="P6518" s="105">
        <v>1842</v>
      </c>
      <c r="Q6518" s="105">
        <v>0</v>
      </c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1536</v>
      </c>
      <c r="C6519" s="112" t="s">
        <v>1537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1538</v>
      </c>
      <c r="C6520" s="112" t="s">
        <v>1539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1540</v>
      </c>
      <c r="C6521" s="112" t="s">
        <v>1541</v>
      </c>
      <c r="D6521" s="21">
        <f t="shared" si="152"/>
        <v>77821</v>
      </c>
      <c r="E6521" s="24">
        <f t="shared" si="153"/>
        <v>95712</v>
      </c>
      <c r="F6521" s="104">
        <v>8649</v>
      </c>
      <c r="G6521" s="104">
        <v>4136</v>
      </c>
      <c r="H6521" s="105">
        <v>7756</v>
      </c>
      <c r="I6521" s="105">
        <v>45018</v>
      </c>
      <c r="J6521" s="106">
        <v>10567</v>
      </c>
      <c r="K6521" s="107">
        <v>17181</v>
      </c>
      <c r="L6521" s="105">
        <v>6089</v>
      </c>
      <c r="M6521" s="105">
        <v>14448</v>
      </c>
      <c r="N6521" s="106">
        <v>18826</v>
      </c>
      <c r="O6521" s="107">
        <v>0</v>
      </c>
      <c r="P6521" s="105">
        <v>25934</v>
      </c>
      <c r="Q6521" s="105">
        <v>14929</v>
      </c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1542</v>
      </c>
      <c r="C6522" s="112" t="s">
        <v>1543</v>
      </c>
      <c r="D6522" s="21">
        <f t="shared" si="152"/>
        <v>115402</v>
      </c>
      <c r="E6522" s="24">
        <f t="shared" si="153"/>
        <v>91803</v>
      </c>
      <c r="F6522" s="104">
        <v>26886</v>
      </c>
      <c r="G6522" s="104">
        <v>0</v>
      </c>
      <c r="H6522" s="105">
        <v>21979</v>
      </c>
      <c r="I6522" s="105">
        <v>40137</v>
      </c>
      <c r="J6522" s="106">
        <v>20669</v>
      </c>
      <c r="K6522" s="107">
        <v>10956</v>
      </c>
      <c r="L6522" s="105">
        <v>9210</v>
      </c>
      <c r="M6522" s="105">
        <v>35588</v>
      </c>
      <c r="N6522" s="106">
        <v>3219</v>
      </c>
      <c r="O6522" s="107">
        <v>0</v>
      </c>
      <c r="P6522" s="105">
        <v>33439</v>
      </c>
      <c r="Q6522" s="105">
        <v>5122</v>
      </c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1544</v>
      </c>
      <c r="C6523" s="112" t="s">
        <v>1545</v>
      </c>
      <c r="D6523" s="21">
        <f t="shared" si="152"/>
        <v>209709.5</v>
      </c>
      <c r="E6523" s="24">
        <f t="shared" si="153"/>
        <v>183905.5</v>
      </c>
      <c r="F6523" s="104">
        <v>33198</v>
      </c>
      <c r="G6523" s="104">
        <v>0</v>
      </c>
      <c r="H6523" s="105">
        <v>25089</v>
      </c>
      <c r="I6523" s="105">
        <v>0</v>
      </c>
      <c r="J6523" s="106">
        <v>43278.5</v>
      </c>
      <c r="K6523" s="107">
        <v>0</v>
      </c>
      <c r="L6523" s="105">
        <v>38833.5</v>
      </c>
      <c r="M6523" s="105">
        <v>86529</v>
      </c>
      <c r="N6523" s="106">
        <v>22229.5</v>
      </c>
      <c r="O6523" s="107">
        <v>1200</v>
      </c>
      <c r="P6523" s="105">
        <v>47081</v>
      </c>
      <c r="Q6523" s="105">
        <v>96176.5</v>
      </c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1546</v>
      </c>
      <c r="C6524" s="112" t="s">
        <v>1547</v>
      </c>
      <c r="D6524" s="21">
        <f t="shared" si="152"/>
        <v>179017.5</v>
      </c>
      <c r="E6524" s="24">
        <f t="shared" si="153"/>
        <v>55572.51</v>
      </c>
      <c r="F6524" s="104">
        <v>12295</v>
      </c>
      <c r="G6524" s="104">
        <v>0</v>
      </c>
      <c r="H6524" s="105">
        <v>10339</v>
      </c>
      <c r="I6524" s="105">
        <v>0</v>
      </c>
      <c r="J6524" s="106">
        <v>7237</v>
      </c>
      <c r="K6524" s="107">
        <v>0</v>
      </c>
      <c r="L6524" s="105">
        <v>44521</v>
      </c>
      <c r="M6524" s="105">
        <v>9886.5300000000007</v>
      </c>
      <c r="N6524" s="106">
        <v>11596.5</v>
      </c>
      <c r="O6524" s="107">
        <v>3971.58</v>
      </c>
      <c r="P6524" s="105">
        <v>93029</v>
      </c>
      <c r="Q6524" s="105">
        <v>41714.400000000001</v>
      </c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1548</v>
      </c>
      <c r="C6525" s="112" t="s">
        <v>1549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1550</v>
      </c>
      <c r="C6526" s="112" t="s">
        <v>1551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1552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1553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152"/>
        <v>1323253</v>
      </c>
      <c r="E6529" s="24">
        <f t="shared" si="153"/>
        <v>972419.73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>
        <v>227600</v>
      </c>
      <c r="K6529" s="107">
        <v>145658</v>
      </c>
      <c r="L6529" s="105">
        <v>251985</v>
      </c>
      <c r="M6529" s="105">
        <v>246100</v>
      </c>
      <c r="N6529" s="106">
        <v>139260</v>
      </c>
      <c r="O6529" s="107">
        <v>390350</v>
      </c>
      <c r="P6529" s="105">
        <v>224600</v>
      </c>
      <c r="Q6529" s="105">
        <v>18135</v>
      </c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1554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1555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>
        <v>0</v>
      </c>
      <c r="K6531" s="107">
        <v>0</v>
      </c>
      <c r="L6531" s="105">
        <v>0</v>
      </c>
      <c r="M6531" s="105">
        <v>0</v>
      </c>
      <c r="N6531" s="106">
        <v>0</v>
      </c>
      <c r="O6531" s="107">
        <v>0</v>
      </c>
      <c r="P6531" s="105">
        <v>0</v>
      </c>
      <c r="Q6531" s="105">
        <v>0</v>
      </c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1556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1557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1558</v>
      </c>
      <c r="D6534" s="21">
        <f t="shared" si="152"/>
        <v>9492</v>
      </c>
      <c r="E6534" s="24">
        <f t="shared" si="153"/>
        <v>10389</v>
      </c>
      <c r="F6534" s="104">
        <v>1283</v>
      </c>
      <c r="G6534" s="104">
        <v>1283</v>
      </c>
      <c r="H6534" s="113">
        <v>1283</v>
      </c>
      <c r="I6534" s="113">
        <v>1283</v>
      </c>
      <c r="J6534" s="31">
        <v>1283</v>
      </c>
      <c r="K6534" s="32">
        <v>1283</v>
      </c>
      <c r="L6534" s="113">
        <v>1283</v>
      </c>
      <c r="M6534" s="113">
        <v>2180</v>
      </c>
      <c r="N6534" s="31">
        <v>2180</v>
      </c>
      <c r="O6534" s="32">
        <v>2180</v>
      </c>
      <c r="P6534" s="113">
        <v>2180</v>
      </c>
      <c r="Q6534" s="113">
        <v>2180</v>
      </c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1559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1560</v>
      </c>
      <c r="C6536" s="112" t="s">
        <v>1561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1562</v>
      </c>
      <c r="D6537" s="21">
        <f t="shared" si="152"/>
        <v>2157955.4</v>
      </c>
      <c r="E6537" s="24">
        <f t="shared" si="153"/>
        <v>2292900.29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>
        <v>354219.61</v>
      </c>
      <c r="K6537" s="32">
        <v>375489.64</v>
      </c>
      <c r="L6537" s="113">
        <v>375489.64</v>
      </c>
      <c r="M6537" s="113">
        <v>393098.36</v>
      </c>
      <c r="N6537" s="31">
        <v>393098.36</v>
      </c>
      <c r="O6537" s="32">
        <v>403714.14</v>
      </c>
      <c r="P6537" s="113">
        <v>403714.14</v>
      </c>
      <c r="Q6537" s="113">
        <v>446685.49</v>
      </c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1563</v>
      </c>
      <c r="D6538" s="21">
        <f t="shared" si="152"/>
        <v>6648065.8300000001</v>
      </c>
      <c r="E6538" s="24">
        <f t="shared" si="153"/>
        <v>6979443.8799999999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>
        <v>1088168.48</v>
      </c>
      <c r="K6538" s="107">
        <v>1126198.8799999999</v>
      </c>
      <c r="L6538" s="105">
        <v>1126198.8799999999</v>
      </c>
      <c r="M6538" s="105">
        <v>1177612.8799999999</v>
      </c>
      <c r="N6538" s="106">
        <v>1177612.8799999999</v>
      </c>
      <c r="O6538" s="107">
        <v>1229613.03</v>
      </c>
      <c r="P6538" s="113">
        <v>1229613.03</v>
      </c>
      <c r="Q6538" s="113">
        <v>1300710.08</v>
      </c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1699</v>
      </c>
      <c r="C6539" s="112" t="s">
        <v>1564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1700</v>
      </c>
      <c r="C6540" s="112" t="s">
        <v>1665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1565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152"/>
        <v>3249995.37</v>
      </c>
      <c r="E6550" s="24">
        <f t="shared" si="153"/>
        <v>3831613.88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>
        <v>805275.58</v>
      </c>
      <c r="K6550" s="32">
        <v>841664.41</v>
      </c>
      <c r="L6550" s="113">
        <v>886670.2</v>
      </c>
      <c r="M6550" s="113">
        <v>1026256.44</v>
      </c>
      <c r="N6550" s="31">
        <v>743021.43</v>
      </c>
      <c r="O6550" s="32">
        <v>744962.02</v>
      </c>
      <c r="P6550" s="113">
        <v>535480.97</v>
      </c>
      <c r="Q6550" s="113">
        <v>593112.63</v>
      </c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152"/>
        <v>1794841.9200000002</v>
      </c>
      <c r="E6552" s="24">
        <f t="shared" si="153"/>
        <v>1880165.26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>
        <v>564142.80000000005</v>
      </c>
      <c r="K6552" s="32">
        <v>403692.79999999999</v>
      </c>
      <c r="L6552" s="113">
        <v>372749.4</v>
      </c>
      <c r="M6552" s="113">
        <v>346427.15</v>
      </c>
      <c r="N6552" s="31">
        <v>414181.2</v>
      </c>
      <c r="O6552" s="32">
        <v>340000.02</v>
      </c>
      <c r="P6552" s="113">
        <v>414172.32</v>
      </c>
      <c r="Q6552" s="113">
        <v>503149.78</v>
      </c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152"/>
        <v>1153903</v>
      </c>
      <c r="E6553" s="24">
        <f t="shared" si="153"/>
        <v>1161536</v>
      </c>
      <c r="F6553" s="104">
        <v>0</v>
      </c>
      <c r="G6553" s="104">
        <v>48659</v>
      </c>
      <c r="H6553" s="113">
        <v>491232</v>
      </c>
      <c r="I6553" s="113">
        <v>265143</v>
      </c>
      <c r="J6553" s="31">
        <v>364509</v>
      </c>
      <c r="K6553" s="32">
        <v>323121</v>
      </c>
      <c r="L6553" s="113">
        <v>142420</v>
      </c>
      <c r="M6553" s="113">
        <v>225256</v>
      </c>
      <c r="N6553" s="31">
        <v>0</v>
      </c>
      <c r="O6553" s="32">
        <v>104921</v>
      </c>
      <c r="P6553" s="113">
        <v>155742</v>
      </c>
      <c r="Q6553" s="113">
        <v>194436</v>
      </c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152"/>
        <v>147430</v>
      </c>
      <c r="E6555" s="24">
        <f t="shared" si="153"/>
        <v>124509</v>
      </c>
      <c r="F6555" s="104">
        <v>0</v>
      </c>
      <c r="G6555" s="104">
        <v>180</v>
      </c>
      <c r="H6555" s="113">
        <v>0</v>
      </c>
      <c r="I6555" s="113">
        <v>25390</v>
      </c>
      <c r="J6555" s="31">
        <v>25245</v>
      </c>
      <c r="K6555" s="32">
        <v>14443</v>
      </c>
      <c r="L6555" s="113">
        <v>101285</v>
      </c>
      <c r="M6555" s="113">
        <v>10847</v>
      </c>
      <c r="N6555" s="31">
        <v>20900</v>
      </c>
      <c r="O6555" s="32">
        <v>50559</v>
      </c>
      <c r="P6555" s="113">
        <v>0</v>
      </c>
      <c r="Q6555" s="113">
        <v>23090</v>
      </c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152"/>
        <v>16876</v>
      </c>
      <c r="E6556" s="24">
        <f t="shared" si="153"/>
        <v>16876</v>
      </c>
      <c r="F6556" s="104"/>
      <c r="G6556" s="104"/>
      <c r="H6556" s="113">
        <v>2200</v>
      </c>
      <c r="I6556" s="113">
        <v>2200</v>
      </c>
      <c r="J6556" s="31">
        <v>5708</v>
      </c>
      <c r="K6556" s="32">
        <v>5708</v>
      </c>
      <c r="L6556" s="113">
        <v>28</v>
      </c>
      <c r="M6556" s="113">
        <v>28</v>
      </c>
      <c r="N6556" s="31">
        <v>4684</v>
      </c>
      <c r="O6556" s="32">
        <v>4684</v>
      </c>
      <c r="P6556" s="113">
        <v>4256</v>
      </c>
      <c r="Q6556" s="113">
        <v>4256</v>
      </c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152"/>
        <v>85150</v>
      </c>
      <c r="E6557" s="24">
        <f t="shared" si="153"/>
        <v>85150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>
        <v>85150</v>
      </c>
      <c r="Q6557" s="113">
        <v>85150</v>
      </c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152"/>
        <v>194903</v>
      </c>
      <c r="E6558" s="24">
        <f t="shared" si="153"/>
        <v>183781.33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>
        <v>79275</v>
      </c>
      <c r="K6558" s="32">
        <v>77824.42</v>
      </c>
      <c r="L6558" s="113">
        <v>33211</v>
      </c>
      <c r="M6558" s="113">
        <v>28048.66</v>
      </c>
      <c r="N6558" s="31">
        <v>18025</v>
      </c>
      <c r="O6558" s="32">
        <v>20048.5</v>
      </c>
      <c r="P6558" s="113">
        <v>39427</v>
      </c>
      <c r="Q6558" s="113">
        <v>31785.25</v>
      </c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152"/>
        <v>189748</v>
      </c>
      <c r="E6560" s="24">
        <f t="shared" si="153"/>
        <v>189748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>
        <v>32570</v>
      </c>
      <c r="K6560" s="107">
        <v>32570</v>
      </c>
      <c r="L6560" s="105">
        <v>40688</v>
      </c>
      <c r="M6560" s="105">
        <v>40688</v>
      </c>
      <c r="N6560" s="106">
        <v>23060</v>
      </c>
      <c r="O6560" s="107">
        <v>23060</v>
      </c>
      <c r="P6560" s="113">
        <v>36910</v>
      </c>
      <c r="Q6560" s="113">
        <v>36910</v>
      </c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152"/>
        <v>50843</v>
      </c>
      <c r="E6561" s="24">
        <f t="shared" si="153"/>
        <v>50843</v>
      </c>
      <c r="F6561" s="104"/>
      <c r="G6561" s="104"/>
      <c r="H6561" s="113">
        <v>11485</v>
      </c>
      <c r="I6561" s="113">
        <v>11485</v>
      </c>
      <c r="J6561" s="31">
        <v>1558</v>
      </c>
      <c r="K6561" s="32">
        <v>1558</v>
      </c>
      <c r="L6561" s="113">
        <v>15640</v>
      </c>
      <c r="M6561" s="113">
        <v>15640</v>
      </c>
      <c r="N6561" s="31">
        <v>9610</v>
      </c>
      <c r="O6561" s="32">
        <v>9610</v>
      </c>
      <c r="P6561" s="105">
        <v>12550</v>
      </c>
      <c r="Q6561" s="105">
        <v>12550</v>
      </c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152"/>
        <v>27800</v>
      </c>
      <c r="E6562" s="24">
        <f t="shared" si="153"/>
        <v>27800</v>
      </c>
      <c r="F6562" s="104"/>
      <c r="G6562" s="104"/>
      <c r="H6562" s="113"/>
      <c r="I6562" s="113"/>
      <c r="J6562" s="31">
        <v>1700</v>
      </c>
      <c r="K6562" s="32">
        <v>1700</v>
      </c>
      <c r="L6562" s="113"/>
      <c r="M6562" s="113"/>
      <c r="N6562" s="31"/>
      <c r="O6562" s="32"/>
      <c r="P6562" s="113">
        <v>26100</v>
      </c>
      <c r="Q6562" s="113">
        <v>26100</v>
      </c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152"/>
        <v>3020</v>
      </c>
      <c r="E6563" s="24">
        <f t="shared" si="153"/>
        <v>3020</v>
      </c>
      <c r="F6563" s="104"/>
      <c r="G6563" s="104"/>
      <c r="H6563" s="113"/>
      <c r="I6563" s="113"/>
      <c r="J6563" s="31"/>
      <c r="K6563" s="32"/>
      <c r="L6563" s="113"/>
      <c r="M6563" s="113"/>
      <c r="N6563" s="31">
        <v>3020</v>
      </c>
      <c r="O6563" s="32">
        <v>3020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152"/>
        <v>272490</v>
      </c>
      <c r="E6564" s="24">
        <f t="shared" si="153"/>
        <v>223050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>
        <v>48625</v>
      </c>
      <c r="K6564" s="32">
        <v>31944.34</v>
      </c>
      <c r="L6564" s="113">
        <v>23324</v>
      </c>
      <c r="M6564" s="113">
        <v>22547.33</v>
      </c>
      <c r="N6564" s="31">
        <v>37084</v>
      </c>
      <c r="O6564" s="32">
        <v>48904</v>
      </c>
      <c r="P6564" s="113">
        <v>137002</v>
      </c>
      <c r="Q6564" s="113">
        <v>70624</v>
      </c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42672</v>
      </c>
      <c r="E6565" s="24">
        <f t="shared" ref="E6565:E6628" si="155">G6565+I6565+K6565+M6565+O6565+Q6565+S6565+U6565+W6565+Y6565+AA6565+AC6565</f>
        <v>42672</v>
      </c>
      <c r="F6565" s="104"/>
      <c r="G6565" s="104"/>
      <c r="H6565" s="105"/>
      <c r="I6565" s="105"/>
      <c r="J6565" s="106">
        <v>1512</v>
      </c>
      <c r="K6565" s="107">
        <v>1512</v>
      </c>
      <c r="L6565" s="105">
        <v>1900</v>
      </c>
      <c r="M6565" s="105">
        <v>1900</v>
      </c>
      <c r="N6565" s="106">
        <v>2940</v>
      </c>
      <c r="O6565" s="107">
        <v>2940</v>
      </c>
      <c r="P6565" s="113">
        <v>36320</v>
      </c>
      <c r="Q6565" s="113">
        <v>36320</v>
      </c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154"/>
        <v>70606</v>
      </c>
      <c r="E6566" s="24">
        <f t="shared" si="155"/>
        <v>70606</v>
      </c>
      <c r="F6566" s="104"/>
      <c r="G6566" s="104"/>
      <c r="H6566" s="105"/>
      <c r="I6566" s="105"/>
      <c r="J6566" s="106">
        <v>840</v>
      </c>
      <c r="K6566" s="107">
        <v>840</v>
      </c>
      <c r="L6566" s="105">
        <v>10236</v>
      </c>
      <c r="M6566" s="105">
        <v>10236</v>
      </c>
      <c r="N6566" s="106">
        <v>8780</v>
      </c>
      <c r="O6566" s="107">
        <v>8780</v>
      </c>
      <c r="P6566" s="105">
        <v>50750</v>
      </c>
      <c r="Q6566" s="105">
        <v>50750</v>
      </c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154"/>
        <v>37029.89</v>
      </c>
      <c r="E6567" s="24">
        <f t="shared" si="155"/>
        <v>72512.729999999981</v>
      </c>
      <c r="F6567" s="104">
        <v>0</v>
      </c>
      <c r="G6567" s="104">
        <v>41513.33</v>
      </c>
      <c r="H6567" s="105">
        <v>0</v>
      </c>
      <c r="I6567" s="105">
        <v>5930.48</v>
      </c>
      <c r="J6567" s="106">
        <v>36504.89</v>
      </c>
      <c r="K6567" s="107">
        <v>6680.48</v>
      </c>
      <c r="L6567" s="105">
        <v>450</v>
      </c>
      <c r="M6567" s="105">
        <v>6452.48</v>
      </c>
      <c r="N6567" s="106">
        <v>75</v>
      </c>
      <c r="O6567" s="107">
        <v>6005.48</v>
      </c>
      <c r="P6567" s="105">
        <v>0</v>
      </c>
      <c r="Q6567" s="105">
        <v>5930.48</v>
      </c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320821.98000000004</v>
      </c>
      <c r="F6576" s="104">
        <v>0</v>
      </c>
      <c r="G6576" s="104">
        <v>53470.33</v>
      </c>
      <c r="H6576" s="113">
        <v>0</v>
      </c>
      <c r="I6576" s="113">
        <v>53470.33</v>
      </c>
      <c r="J6576" s="31">
        <v>0</v>
      </c>
      <c r="K6576" s="32">
        <v>53470.33</v>
      </c>
      <c r="L6576" s="113">
        <v>0</v>
      </c>
      <c r="M6576" s="113">
        <v>53470.33</v>
      </c>
      <c r="N6576" s="31">
        <v>0</v>
      </c>
      <c r="O6576" s="32">
        <v>53470.33</v>
      </c>
      <c r="P6576" s="105">
        <v>0</v>
      </c>
      <c r="Q6576" s="105">
        <v>53470.33</v>
      </c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484884.84</v>
      </c>
      <c r="F6579" s="104">
        <v>0</v>
      </c>
      <c r="G6579" s="104">
        <v>80814.14</v>
      </c>
      <c r="H6579" s="113">
        <v>0</v>
      </c>
      <c r="I6579" s="113">
        <v>80814.14</v>
      </c>
      <c r="J6579" s="31">
        <v>0</v>
      </c>
      <c r="K6579" s="32">
        <v>80814.14</v>
      </c>
      <c r="L6579" s="113">
        <v>0</v>
      </c>
      <c r="M6579" s="113">
        <v>80814.14</v>
      </c>
      <c r="N6579" s="31">
        <v>0</v>
      </c>
      <c r="O6579" s="32">
        <v>80814.14</v>
      </c>
      <c r="P6579" s="105">
        <v>0</v>
      </c>
      <c r="Q6579" s="105">
        <v>80814.14</v>
      </c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34000.019999999997</v>
      </c>
      <c r="F6582" s="104">
        <v>0</v>
      </c>
      <c r="G6582" s="104">
        <v>5666.67</v>
      </c>
      <c r="H6582" s="105">
        <v>0</v>
      </c>
      <c r="I6582" s="105">
        <v>5666.67</v>
      </c>
      <c r="J6582" s="106">
        <v>0</v>
      </c>
      <c r="K6582" s="107">
        <v>5666.67</v>
      </c>
      <c r="L6582" s="105">
        <v>0</v>
      </c>
      <c r="M6582" s="105">
        <v>5666.67</v>
      </c>
      <c r="N6582" s="106">
        <v>0</v>
      </c>
      <c r="O6582" s="107">
        <v>5666.67</v>
      </c>
      <c r="P6582" s="113">
        <v>0</v>
      </c>
      <c r="Q6582" s="113">
        <v>5666.67</v>
      </c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>
        <v>0</v>
      </c>
      <c r="Q6589" s="113">
        <v>0</v>
      </c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135433.38</v>
      </c>
      <c r="F6598" s="104">
        <v>0</v>
      </c>
      <c r="G6598" s="104">
        <v>22572.23</v>
      </c>
      <c r="H6598" s="113">
        <v>0</v>
      </c>
      <c r="I6598" s="113">
        <v>22572.23</v>
      </c>
      <c r="J6598" s="31">
        <v>0</v>
      </c>
      <c r="K6598" s="32">
        <v>22572.23</v>
      </c>
      <c r="L6598" s="113">
        <v>0</v>
      </c>
      <c r="M6598" s="113">
        <v>22572.23</v>
      </c>
      <c r="N6598" s="31">
        <v>0</v>
      </c>
      <c r="O6598" s="32">
        <v>22572.23</v>
      </c>
      <c r="P6598" s="113">
        <v>0</v>
      </c>
      <c r="Q6598" s="113">
        <v>22572.23</v>
      </c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88300.02</v>
      </c>
      <c r="F6599" s="104">
        <v>0</v>
      </c>
      <c r="G6599" s="104">
        <v>14716.67</v>
      </c>
      <c r="H6599" s="113">
        <v>0</v>
      </c>
      <c r="I6599" s="113">
        <v>14716.67</v>
      </c>
      <c r="J6599" s="31">
        <v>0</v>
      </c>
      <c r="K6599" s="32">
        <v>14716.67</v>
      </c>
      <c r="L6599" s="113">
        <v>0</v>
      </c>
      <c r="M6599" s="113">
        <v>14716.67</v>
      </c>
      <c r="N6599" s="31">
        <v>0</v>
      </c>
      <c r="O6599" s="32">
        <v>14716.67</v>
      </c>
      <c r="P6599" s="113">
        <v>0</v>
      </c>
      <c r="Q6599" s="113">
        <v>14716.67</v>
      </c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42752.58</v>
      </c>
      <c r="F6601" s="104">
        <v>0</v>
      </c>
      <c r="G6601" s="104">
        <v>7125.43</v>
      </c>
      <c r="H6601" s="113">
        <v>0</v>
      </c>
      <c r="I6601" s="113">
        <v>7125.43</v>
      </c>
      <c r="J6601" s="31">
        <v>0</v>
      </c>
      <c r="K6601" s="32">
        <v>7125.43</v>
      </c>
      <c r="L6601" s="113">
        <v>0</v>
      </c>
      <c r="M6601" s="113">
        <v>7125.43</v>
      </c>
      <c r="N6601" s="31">
        <v>0</v>
      </c>
      <c r="O6601" s="32">
        <v>7125.43</v>
      </c>
      <c r="P6601" s="113">
        <v>0</v>
      </c>
      <c r="Q6601" s="113">
        <v>7125.43</v>
      </c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45000</v>
      </c>
      <c r="F6603" s="104">
        <v>0</v>
      </c>
      <c r="G6603" s="104">
        <v>7500</v>
      </c>
      <c r="H6603" s="105">
        <v>0</v>
      </c>
      <c r="I6603" s="105">
        <v>7500</v>
      </c>
      <c r="J6603" s="106">
        <v>0</v>
      </c>
      <c r="K6603" s="107">
        <v>7500</v>
      </c>
      <c r="L6603" s="105">
        <v>0</v>
      </c>
      <c r="M6603" s="105">
        <v>7500</v>
      </c>
      <c r="N6603" s="106">
        <v>0</v>
      </c>
      <c r="O6603" s="107">
        <v>7500</v>
      </c>
      <c r="P6603" s="113">
        <v>0</v>
      </c>
      <c r="Q6603" s="113">
        <v>7500</v>
      </c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>
        <v>0</v>
      </c>
      <c r="Q6607" s="113">
        <v>0</v>
      </c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>
        <v>0</v>
      </c>
      <c r="Q6609" s="113">
        <v>0</v>
      </c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>
        <v>0</v>
      </c>
      <c r="Q6610" s="105">
        <v>0</v>
      </c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>
        <v>0</v>
      </c>
      <c r="Q6611" s="113">
        <v>0</v>
      </c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32140.019999999997</v>
      </c>
      <c r="F6614" s="104">
        <v>0</v>
      </c>
      <c r="G6614" s="104">
        <v>5356.67</v>
      </c>
      <c r="H6614" s="113">
        <v>0</v>
      </c>
      <c r="I6614" s="113">
        <v>5356.67</v>
      </c>
      <c r="J6614" s="31">
        <v>0</v>
      </c>
      <c r="K6614" s="32">
        <v>5356.67</v>
      </c>
      <c r="L6614" s="113">
        <v>0</v>
      </c>
      <c r="M6614" s="113">
        <v>5356.67</v>
      </c>
      <c r="N6614" s="31">
        <v>0</v>
      </c>
      <c r="O6614" s="32">
        <v>5356.67</v>
      </c>
      <c r="P6614" s="113">
        <v>0</v>
      </c>
      <c r="Q6614" s="113">
        <v>5356.67</v>
      </c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14800.02</v>
      </c>
      <c r="F6615" s="104">
        <v>0</v>
      </c>
      <c r="G6615" s="104">
        <v>2466.67</v>
      </c>
      <c r="H6615" s="105">
        <v>0</v>
      </c>
      <c r="I6615" s="105">
        <v>2466.67</v>
      </c>
      <c r="J6615" s="106">
        <v>0</v>
      </c>
      <c r="K6615" s="107">
        <v>2466.67</v>
      </c>
      <c r="L6615" s="105">
        <v>0</v>
      </c>
      <c r="M6615" s="105">
        <v>2466.67</v>
      </c>
      <c r="N6615" s="106">
        <v>0</v>
      </c>
      <c r="O6615" s="107">
        <v>2466.67</v>
      </c>
      <c r="P6615" s="113">
        <v>0</v>
      </c>
      <c r="Q6615" s="113">
        <v>2466.67</v>
      </c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97913.279999999999</v>
      </c>
      <c r="F6616" s="104">
        <v>0</v>
      </c>
      <c r="G6616" s="104">
        <v>14402.21</v>
      </c>
      <c r="H6616" s="113">
        <v>0</v>
      </c>
      <c r="I6616" s="113">
        <v>16318.88</v>
      </c>
      <c r="J6616" s="31">
        <v>0</v>
      </c>
      <c r="K6616" s="32">
        <v>16318.88</v>
      </c>
      <c r="L6616" s="113">
        <v>0</v>
      </c>
      <c r="M6616" s="113">
        <v>16318.88</v>
      </c>
      <c r="N6616" s="31">
        <v>0</v>
      </c>
      <c r="O6616" s="32">
        <v>18235.55</v>
      </c>
      <c r="P6616" s="105">
        <v>0</v>
      </c>
      <c r="Q6616" s="105">
        <v>16318.88</v>
      </c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1566</v>
      </c>
      <c r="D6618" s="21">
        <f t="shared" si="154"/>
        <v>0</v>
      </c>
      <c r="E6618" s="24">
        <f t="shared" si="155"/>
        <v>11735.280000000002</v>
      </c>
      <c r="F6618" s="104">
        <v>0</v>
      </c>
      <c r="G6618" s="104">
        <v>1955.88</v>
      </c>
      <c r="H6618" s="105">
        <v>0</v>
      </c>
      <c r="I6618" s="105">
        <v>1955.88</v>
      </c>
      <c r="J6618" s="106">
        <v>0</v>
      </c>
      <c r="K6618" s="107">
        <v>1955.88</v>
      </c>
      <c r="L6618" s="105">
        <v>0</v>
      </c>
      <c r="M6618" s="105">
        <v>1955.88</v>
      </c>
      <c r="N6618" s="106">
        <v>0</v>
      </c>
      <c r="O6618" s="107">
        <v>1955.88</v>
      </c>
      <c r="P6618" s="113">
        <v>0</v>
      </c>
      <c r="Q6618" s="113">
        <v>1955.88</v>
      </c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1567</v>
      </c>
      <c r="D6619" s="21">
        <f t="shared" si="154"/>
        <v>0</v>
      </c>
      <c r="E6619" s="24">
        <f t="shared" si="155"/>
        <v>42316.37999999999</v>
      </c>
      <c r="F6619" s="104">
        <v>0</v>
      </c>
      <c r="G6619" s="104">
        <v>7052.73</v>
      </c>
      <c r="H6619" s="113">
        <v>0</v>
      </c>
      <c r="I6619" s="113">
        <v>7052.73</v>
      </c>
      <c r="J6619" s="31">
        <v>0</v>
      </c>
      <c r="K6619" s="32">
        <v>7052.73</v>
      </c>
      <c r="L6619" s="113">
        <v>0</v>
      </c>
      <c r="M6619" s="113">
        <v>7052.73</v>
      </c>
      <c r="N6619" s="31">
        <v>0</v>
      </c>
      <c r="O6619" s="32">
        <v>7052.73</v>
      </c>
      <c r="P6619" s="105">
        <v>0</v>
      </c>
      <c r="Q6619" s="105">
        <v>7052.73</v>
      </c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8256.84</v>
      </c>
      <c r="F6620" s="104">
        <v>0</v>
      </c>
      <c r="G6620" s="104">
        <v>1376.14</v>
      </c>
      <c r="H6620" s="105">
        <v>0</v>
      </c>
      <c r="I6620" s="105">
        <v>1376.14</v>
      </c>
      <c r="J6620" s="106">
        <v>0</v>
      </c>
      <c r="K6620" s="107">
        <v>1376.14</v>
      </c>
      <c r="L6620" s="105">
        <v>0</v>
      </c>
      <c r="M6620" s="105">
        <v>1376.14</v>
      </c>
      <c r="N6620" s="106">
        <v>0</v>
      </c>
      <c r="O6620" s="107">
        <v>1376.14</v>
      </c>
      <c r="P6620" s="113">
        <v>0</v>
      </c>
      <c r="Q6620" s="113">
        <v>1376.14</v>
      </c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15983.33</v>
      </c>
      <c r="E6629" s="24">
        <f t="shared" ref="E6629:E6692" si="157">G6629+I6629+K6629+M6629+O6629+Q6629+S6629+U6629+W6629+Y6629+AA6629+AC6629</f>
        <v>215783.33000000002</v>
      </c>
      <c r="F6629" s="104">
        <v>0</v>
      </c>
      <c r="G6629" s="104">
        <v>33300</v>
      </c>
      <c r="H6629" s="113">
        <v>0</v>
      </c>
      <c r="I6629" s="113">
        <v>33300</v>
      </c>
      <c r="J6629" s="31">
        <v>0</v>
      </c>
      <c r="K6629" s="32">
        <v>33300</v>
      </c>
      <c r="L6629" s="113">
        <v>0</v>
      </c>
      <c r="M6629" s="113">
        <v>49283.33</v>
      </c>
      <c r="N6629" s="31">
        <v>15983.33</v>
      </c>
      <c r="O6629" s="32">
        <v>33300</v>
      </c>
      <c r="P6629" s="113">
        <v>0</v>
      </c>
      <c r="Q6629" s="113">
        <v>33300</v>
      </c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156"/>
        <v>979750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50000</v>
      </c>
      <c r="O6642" s="32">
        <v>0</v>
      </c>
      <c r="P6642" s="113">
        <v>929750</v>
      </c>
      <c r="Q6642" s="113">
        <v>0</v>
      </c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22086.639999999999</v>
      </c>
      <c r="F6644" s="104">
        <v>0</v>
      </c>
      <c r="G6644" s="104">
        <v>3403.33</v>
      </c>
      <c r="H6644" s="113">
        <v>0</v>
      </c>
      <c r="I6644" s="113">
        <v>3403.33</v>
      </c>
      <c r="J6644" s="31">
        <v>0</v>
      </c>
      <c r="K6644" s="32">
        <v>3403.33</v>
      </c>
      <c r="L6644" s="113">
        <v>0</v>
      </c>
      <c r="M6644" s="113">
        <v>3403.33</v>
      </c>
      <c r="N6644" s="31">
        <v>0</v>
      </c>
      <c r="O6644" s="32">
        <v>4236.66</v>
      </c>
      <c r="P6644" s="113">
        <v>0</v>
      </c>
      <c r="Q6644" s="113">
        <v>4236.66</v>
      </c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1568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1569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1570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1571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156"/>
        <v>145000</v>
      </c>
      <c r="E6666" s="24">
        <f t="shared" si="157"/>
        <v>35800</v>
      </c>
      <c r="F6666" s="104">
        <v>0</v>
      </c>
      <c r="G6666" s="104">
        <v>0</v>
      </c>
      <c r="H6666" s="113">
        <v>0</v>
      </c>
      <c r="I6666" s="113">
        <v>0</v>
      </c>
      <c r="J6666" s="31">
        <v>35800</v>
      </c>
      <c r="K6666" s="32">
        <v>0</v>
      </c>
      <c r="L6666" s="113">
        <v>0</v>
      </c>
      <c r="M6666" s="113">
        <v>0</v>
      </c>
      <c r="N6666" s="31">
        <v>0</v>
      </c>
      <c r="O6666" s="32">
        <v>35800</v>
      </c>
      <c r="P6666" s="113">
        <v>109200</v>
      </c>
      <c r="Q6666" s="113">
        <v>0</v>
      </c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156"/>
        <v>985580</v>
      </c>
      <c r="E6667" s="24">
        <f t="shared" si="157"/>
        <v>26580</v>
      </c>
      <c r="F6667" s="104"/>
      <c r="G6667" s="104"/>
      <c r="H6667" s="113"/>
      <c r="I6667" s="113"/>
      <c r="J6667" s="31">
        <v>26580</v>
      </c>
      <c r="K6667" s="32">
        <v>0</v>
      </c>
      <c r="L6667" s="113">
        <v>0</v>
      </c>
      <c r="M6667" s="113">
        <v>0</v>
      </c>
      <c r="N6667" s="31">
        <v>959000</v>
      </c>
      <c r="O6667" s="32">
        <v>26580</v>
      </c>
      <c r="P6667" s="113">
        <v>0</v>
      </c>
      <c r="Q6667" s="113">
        <v>0</v>
      </c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156"/>
        <v>147300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125300</v>
      </c>
      <c r="O6669" s="32">
        <v>0</v>
      </c>
      <c r="P6669" s="113">
        <v>22000</v>
      </c>
      <c r="Q6669" s="113">
        <v>0</v>
      </c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156"/>
        <v>2369300</v>
      </c>
      <c r="E6672" s="24">
        <f t="shared" si="157"/>
        <v>50000</v>
      </c>
      <c r="F6672" s="104">
        <v>0</v>
      </c>
      <c r="G6672" s="104">
        <v>0</v>
      </c>
      <c r="H6672" s="113">
        <v>45000</v>
      </c>
      <c r="I6672" s="113">
        <v>0</v>
      </c>
      <c r="J6672" s="31">
        <v>613800</v>
      </c>
      <c r="K6672" s="32">
        <v>0</v>
      </c>
      <c r="L6672" s="113">
        <v>414500</v>
      </c>
      <c r="M6672" s="113">
        <v>0</v>
      </c>
      <c r="N6672" s="31">
        <v>1076000</v>
      </c>
      <c r="O6672" s="32">
        <v>50000</v>
      </c>
      <c r="P6672" s="113">
        <v>220000</v>
      </c>
      <c r="Q6672" s="113">
        <v>0</v>
      </c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156"/>
        <v>36000</v>
      </c>
      <c r="E6673" s="24">
        <f t="shared" si="157"/>
        <v>0</v>
      </c>
      <c r="F6673" s="104">
        <v>0</v>
      </c>
      <c r="G6673" s="104">
        <v>0</v>
      </c>
      <c r="H6673" s="113">
        <v>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36000</v>
      </c>
      <c r="O6673" s="32">
        <v>0</v>
      </c>
      <c r="P6673" s="113">
        <v>0</v>
      </c>
      <c r="Q6673" s="113">
        <v>0</v>
      </c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156"/>
        <v>3700</v>
      </c>
      <c r="E6674" s="24">
        <f t="shared" si="157"/>
        <v>3700</v>
      </c>
      <c r="F6674" s="104">
        <v>0</v>
      </c>
      <c r="G6674" s="104">
        <v>0</v>
      </c>
      <c r="H6674" s="113">
        <v>0</v>
      </c>
      <c r="I6674" s="113">
        <v>0</v>
      </c>
      <c r="J6674" s="31">
        <v>3700</v>
      </c>
      <c r="K6674" s="32">
        <v>0</v>
      </c>
      <c r="L6674" s="113">
        <v>0</v>
      </c>
      <c r="M6674" s="113">
        <v>0</v>
      </c>
      <c r="N6674" s="31">
        <v>0</v>
      </c>
      <c r="O6674" s="32">
        <v>3700</v>
      </c>
      <c r="P6674" s="113">
        <v>0</v>
      </c>
      <c r="Q6674" s="113">
        <v>0</v>
      </c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156"/>
        <v>71076.100000000006</v>
      </c>
      <c r="E6676" s="24">
        <f t="shared" si="157"/>
        <v>206656.05999999997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>
        <v>0</v>
      </c>
      <c r="K6676" s="107">
        <v>37181.11</v>
      </c>
      <c r="L6676" s="105">
        <v>0</v>
      </c>
      <c r="M6676" s="105">
        <v>33894.99</v>
      </c>
      <c r="N6676" s="106">
        <v>71076.100000000006</v>
      </c>
      <c r="O6676" s="107">
        <v>33894.99</v>
      </c>
      <c r="P6676" s="105">
        <v>0</v>
      </c>
      <c r="Q6676" s="105">
        <v>33894.99</v>
      </c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47949.99</v>
      </c>
      <c r="F6677" s="104"/>
      <c r="G6677" s="104"/>
      <c r="H6677" s="113"/>
      <c r="I6677" s="113"/>
      <c r="J6677" s="31"/>
      <c r="K6677" s="32"/>
      <c r="L6677" s="113"/>
      <c r="M6677" s="113"/>
      <c r="N6677" s="31">
        <v>0</v>
      </c>
      <c r="O6677" s="32">
        <v>31966.66</v>
      </c>
      <c r="P6677" s="105">
        <v>0</v>
      </c>
      <c r="Q6677" s="105">
        <v>15983.33</v>
      </c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14988.02</v>
      </c>
      <c r="F6678" s="104">
        <v>0</v>
      </c>
      <c r="G6678" s="104">
        <v>2039.67</v>
      </c>
      <c r="H6678" s="113">
        <v>0</v>
      </c>
      <c r="I6678" s="113">
        <v>2039.67</v>
      </c>
      <c r="J6678" s="31">
        <v>0</v>
      </c>
      <c r="K6678" s="32">
        <v>2039.67</v>
      </c>
      <c r="L6678" s="113">
        <v>0</v>
      </c>
      <c r="M6678" s="113">
        <v>2039.67</v>
      </c>
      <c r="N6678" s="31">
        <v>0</v>
      </c>
      <c r="O6678" s="32">
        <v>4289.67</v>
      </c>
      <c r="P6678" s="113">
        <v>0</v>
      </c>
      <c r="Q6678" s="113">
        <v>2539.67</v>
      </c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156"/>
        <v>85</v>
      </c>
      <c r="E6679" s="24">
        <f t="shared" si="157"/>
        <v>63584.439999999995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>
        <v>0</v>
      </c>
      <c r="K6679" s="107">
        <v>9901.4699999999993</v>
      </c>
      <c r="L6679" s="105">
        <v>0</v>
      </c>
      <c r="M6679" s="105">
        <v>9901.4699999999993</v>
      </c>
      <c r="N6679" s="106">
        <v>85</v>
      </c>
      <c r="O6679" s="107">
        <v>11989.78</v>
      </c>
      <c r="P6679" s="113">
        <v>0</v>
      </c>
      <c r="Q6679" s="113">
        <v>11988.78</v>
      </c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156"/>
        <v>628.08000000000004</v>
      </c>
      <c r="E6680" s="24">
        <f t="shared" si="157"/>
        <v>17158.32</v>
      </c>
      <c r="F6680" s="104">
        <v>0</v>
      </c>
      <c r="G6680" s="104">
        <v>4325</v>
      </c>
      <c r="H6680" s="105">
        <v>0</v>
      </c>
      <c r="I6680" s="105">
        <v>4950</v>
      </c>
      <c r="J6680" s="106">
        <v>0</v>
      </c>
      <c r="K6680" s="107">
        <v>1970.83</v>
      </c>
      <c r="L6680" s="105">
        <v>0</v>
      </c>
      <c r="M6680" s="105">
        <v>1970.83</v>
      </c>
      <c r="N6680" s="106">
        <v>628.08000000000004</v>
      </c>
      <c r="O6680" s="107">
        <v>1970.83</v>
      </c>
      <c r="P6680" s="105">
        <v>0</v>
      </c>
      <c r="Q6680" s="105">
        <v>1970.83</v>
      </c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156"/>
        <v>22953.55</v>
      </c>
      <c r="E6682" s="24">
        <f t="shared" si="157"/>
        <v>1251418.5499999998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>
        <v>0</v>
      </c>
      <c r="K6682" s="32">
        <v>196958.57</v>
      </c>
      <c r="L6682" s="113">
        <v>0</v>
      </c>
      <c r="M6682" s="113">
        <v>197850.68</v>
      </c>
      <c r="N6682" s="31">
        <v>22953.55</v>
      </c>
      <c r="O6682" s="32">
        <v>210385.75</v>
      </c>
      <c r="P6682" s="113">
        <v>0</v>
      </c>
      <c r="Q6682" s="113">
        <v>227197.22</v>
      </c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156"/>
        <v>529.57000000000005</v>
      </c>
      <c r="E6683" s="24">
        <f t="shared" si="157"/>
        <v>263341.24</v>
      </c>
      <c r="F6683" s="104">
        <v>0</v>
      </c>
      <c r="G6683" s="104">
        <v>42540.79</v>
      </c>
      <c r="H6683" s="113">
        <v>0</v>
      </c>
      <c r="I6683" s="113">
        <v>43763.01</v>
      </c>
      <c r="J6683" s="31">
        <v>0</v>
      </c>
      <c r="K6683" s="32">
        <v>43763.01</v>
      </c>
      <c r="L6683" s="113">
        <v>0</v>
      </c>
      <c r="M6683" s="113">
        <v>43763.01</v>
      </c>
      <c r="N6683" s="31">
        <v>529.57000000000005</v>
      </c>
      <c r="O6683" s="32">
        <v>44763.01</v>
      </c>
      <c r="P6683" s="113">
        <v>0</v>
      </c>
      <c r="Q6683" s="113">
        <v>44748.41</v>
      </c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156"/>
        <v>169.17</v>
      </c>
      <c r="E6684" s="24">
        <f t="shared" si="157"/>
        <v>74386.34</v>
      </c>
      <c r="F6684" s="104">
        <v>0</v>
      </c>
      <c r="G6684" s="104">
        <v>12369.71</v>
      </c>
      <c r="H6684" s="113">
        <v>0</v>
      </c>
      <c r="I6684" s="113">
        <v>12369.71</v>
      </c>
      <c r="J6684" s="31">
        <v>0</v>
      </c>
      <c r="K6684" s="32">
        <v>12369.71</v>
      </c>
      <c r="L6684" s="113">
        <v>0</v>
      </c>
      <c r="M6684" s="113">
        <v>12537.79</v>
      </c>
      <c r="N6684" s="31">
        <v>169.17</v>
      </c>
      <c r="O6684" s="32">
        <v>12369.71</v>
      </c>
      <c r="P6684" s="113">
        <v>0</v>
      </c>
      <c r="Q6684" s="113">
        <v>12369.71</v>
      </c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>
        <v>0</v>
      </c>
      <c r="K6688" s="107">
        <v>0</v>
      </c>
      <c r="L6688" s="105">
        <v>0</v>
      </c>
      <c r="M6688" s="105">
        <v>0</v>
      </c>
      <c r="N6688" s="106">
        <v>0</v>
      </c>
      <c r="O6688" s="107">
        <v>0</v>
      </c>
      <c r="P6688" s="105">
        <v>0</v>
      </c>
      <c r="Q6688" s="105">
        <v>0</v>
      </c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>
        <v>0</v>
      </c>
      <c r="K6690" s="107">
        <v>0</v>
      </c>
      <c r="L6690" s="105">
        <v>0</v>
      </c>
      <c r="M6690" s="105">
        <v>0</v>
      </c>
      <c r="N6690" s="106">
        <v>0</v>
      </c>
      <c r="O6690" s="107">
        <v>0</v>
      </c>
      <c r="P6690" s="105">
        <v>0</v>
      </c>
      <c r="Q6690" s="105">
        <v>0</v>
      </c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156"/>
        <v>139900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139900</v>
      </c>
      <c r="O6691" s="107">
        <v>0</v>
      </c>
      <c r="P6691" s="105">
        <v>0</v>
      </c>
      <c r="Q6691" s="105">
        <v>0</v>
      </c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6454.18</v>
      </c>
      <c r="F6693" s="104">
        <v>0</v>
      </c>
      <c r="G6693" s="104">
        <v>104.17</v>
      </c>
      <c r="H6693" s="105">
        <v>0</v>
      </c>
      <c r="I6693" s="105">
        <v>104.17</v>
      </c>
      <c r="J6693" s="106">
        <v>0</v>
      </c>
      <c r="K6693" s="107">
        <v>104.17</v>
      </c>
      <c r="L6693" s="105">
        <v>0</v>
      </c>
      <c r="M6693" s="105">
        <v>104.17</v>
      </c>
      <c r="N6693" s="106">
        <v>0</v>
      </c>
      <c r="O6693" s="107">
        <v>3018.75</v>
      </c>
      <c r="P6693" s="105">
        <v>0</v>
      </c>
      <c r="Q6693" s="105">
        <v>3018.75</v>
      </c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1572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1666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1667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1573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1668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1574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1575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1576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1577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158"/>
        <v>3801889.86</v>
      </c>
      <c r="E6718" s="24">
        <f t="shared" si="159"/>
        <v>3245740.75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>
        <v>850641.5</v>
      </c>
      <c r="K6718" s="32">
        <v>766614.07</v>
      </c>
      <c r="L6718" s="113">
        <v>569474.18999999994</v>
      </c>
      <c r="M6718" s="113">
        <v>1002891</v>
      </c>
      <c r="N6718" s="31">
        <v>648324</v>
      </c>
      <c r="O6718" s="32">
        <v>743021.43</v>
      </c>
      <c r="P6718" s="113">
        <v>717996.02</v>
      </c>
      <c r="Q6718" s="113">
        <v>484840.5</v>
      </c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158"/>
        <v>1324855</v>
      </c>
      <c r="E6719" s="24">
        <f t="shared" si="159"/>
        <v>1808505.82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>
        <v>31432.3</v>
      </c>
      <c r="K6719" s="107">
        <v>564142.80000000005</v>
      </c>
      <c r="L6719" s="105">
        <v>131503.9</v>
      </c>
      <c r="M6719" s="105">
        <v>372749.4</v>
      </c>
      <c r="N6719" s="106">
        <v>171625</v>
      </c>
      <c r="O6719" s="107">
        <v>427845.1</v>
      </c>
      <c r="P6719" s="113">
        <v>697973</v>
      </c>
      <c r="Q6719" s="113">
        <v>414172.32</v>
      </c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158"/>
        <v>872195</v>
      </c>
      <c r="E6720" s="24">
        <f t="shared" si="159"/>
        <v>1153903</v>
      </c>
      <c r="F6720" s="104">
        <v>0</v>
      </c>
      <c r="G6720" s="104">
        <v>0</v>
      </c>
      <c r="H6720" s="105">
        <v>284001</v>
      </c>
      <c r="I6720" s="105">
        <v>491232</v>
      </c>
      <c r="J6720" s="106">
        <v>0</v>
      </c>
      <c r="K6720" s="107">
        <v>364509</v>
      </c>
      <c r="L6720" s="105">
        <v>0</v>
      </c>
      <c r="M6720" s="105">
        <v>142420</v>
      </c>
      <c r="N6720" s="106">
        <v>288006</v>
      </c>
      <c r="O6720" s="107">
        <v>0</v>
      </c>
      <c r="P6720" s="105">
        <v>300188</v>
      </c>
      <c r="Q6720" s="105">
        <v>155742</v>
      </c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158"/>
        <v>732501</v>
      </c>
      <c r="E6721" s="24">
        <f t="shared" si="159"/>
        <v>957408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>
        <v>99535</v>
      </c>
      <c r="K6721" s="107">
        <v>175088</v>
      </c>
      <c r="L6721" s="105">
        <v>44830</v>
      </c>
      <c r="M6721" s="105">
        <v>125027</v>
      </c>
      <c r="N6721" s="106">
        <v>262999</v>
      </c>
      <c r="O6721" s="107">
        <v>107203</v>
      </c>
      <c r="P6721" s="105">
        <v>70942</v>
      </c>
      <c r="Q6721" s="105">
        <v>428465</v>
      </c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158"/>
        <v>1161577.8800000001</v>
      </c>
      <c r="E6722" s="24">
        <f t="shared" si="159"/>
        <v>1168514.4499999997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>
        <v>190793.2</v>
      </c>
      <c r="K6722" s="32">
        <v>70859.05</v>
      </c>
      <c r="L6722" s="113">
        <v>79354.75</v>
      </c>
      <c r="M6722" s="113">
        <v>294567.09999999998</v>
      </c>
      <c r="N6722" s="31">
        <v>388908.5</v>
      </c>
      <c r="O6722" s="32">
        <v>361033.6</v>
      </c>
      <c r="P6722" s="105">
        <v>167024.35</v>
      </c>
      <c r="Q6722" s="105">
        <v>96692.65</v>
      </c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si="158"/>
        <v>853200</v>
      </c>
      <c r="E6723" s="24">
        <f t="shared" si="159"/>
        <v>1179850</v>
      </c>
      <c r="F6723" s="104">
        <v>177500</v>
      </c>
      <c r="G6723" s="104">
        <v>30000</v>
      </c>
      <c r="H6723" s="113">
        <v>50800</v>
      </c>
      <c r="I6723" s="113">
        <v>0</v>
      </c>
      <c r="J6723" s="31">
        <v>169900</v>
      </c>
      <c r="K6723" s="32">
        <v>133500</v>
      </c>
      <c r="L6723" s="113">
        <v>0</v>
      </c>
      <c r="M6723" s="113">
        <v>436150</v>
      </c>
      <c r="N6723" s="31">
        <v>79000</v>
      </c>
      <c r="O6723" s="32">
        <v>321600</v>
      </c>
      <c r="P6723" s="113">
        <v>376000</v>
      </c>
      <c r="Q6723" s="113">
        <v>258600</v>
      </c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1701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1701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158"/>
        <v>204738</v>
      </c>
      <c r="E6728" s="24">
        <f t="shared" si="159"/>
        <v>147430</v>
      </c>
      <c r="F6728" s="104">
        <v>45115</v>
      </c>
      <c r="G6728" s="104">
        <v>0</v>
      </c>
      <c r="H6728" s="113">
        <v>56990</v>
      </c>
      <c r="I6728" s="113">
        <v>0</v>
      </c>
      <c r="J6728" s="31">
        <v>0</v>
      </c>
      <c r="K6728" s="32">
        <v>25245</v>
      </c>
      <c r="L6728" s="113">
        <v>17225</v>
      </c>
      <c r="M6728" s="113">
        <v>101285</v>
      </c>
      <c r="N6728" s="31">
        <v>8900</v>
      </c>
      <c r="O6728" s="32">
        <v>20900</v>
      </c>
      <c r="P6728" s="113">
        <v>76508</v>
      </c>
      <c r="Q6728" s="113">
        <v>0</v>
      </c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1578</v>
      </c>
      <c r="D6731" s="21">
        <f t="shared" si="158"/>
        <v>281985</v>
      </c>
      <c r="E6731" s="24">
        <f t="shared" si="159"/>
        <v>356585</v>
      </c>
      <c r="F6731" s="104">
        <v>90050</v>
      </c>
      <c r="G6731" s="104">
        <v>0</v>
      </c>
      <c r="H6731" s="105">
        <v>21660</v>
      </c>
      <c r="I6731" s="105">
        <v>55080</v>
      </c>
      <c r="J6731" s="106">
        <v>0</v>
      </c>
      <c r="K6731" s="107">
        <v>124330</v>
      </c>
      <c r="L6731" s="105">
        <v>0</v>
      </c>
      <c r="M6731" s="105">
        <v>85430</v>
      </c>
      <c r="N6731" s="106">
        <v>170275</v>
      </c>
      <c r="O6731" s="107">
        <v>10015</v>
      </c>
      <c r="P6731" s="105">
        <v>0</v>
      </c>
      <c r="Q6731" s="105">
        <v>81730</v>
      </c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1579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1580</v>
      </c>
      <c r="C6735" s="112" t="s">
        <v>1581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158"/>
        <v>1255580</v>
      </c>
      <c r="E6736" s="24">
        <f t="shared" si="159"/>
        <v>2181580</v>
      </c>
      <c r="F6736" s="104">
        <v>205000</v>
      </c>
      <c r="G6736" s="104">
        <v>0</v>
      </c>
      <c r="H6736" s="113">
        <v>65000</v>
      </c>
      <c r="I6736" s="113">
        <v>0</v>
      </c>
      <c r="J6736" s="31">
        <v>0</v>
      </c>
      <c r="K6736" s="32">
        <v>26580</v>
      </c>
      <c r="L6736" s="113">
        <v>0</v>
      </c>
      <c r="M6736" s="113">
        <v>0</v>
      </c>
      <c r="N6736" s="31">
        <v>985580</v>
      </c>
      <c r="O6736" s="32">
        <v>2035000</v>
      </c>
      <c r="P6736" s="113">
        <v>0</v>
      </c>
      <c r="Q6736" s="113">
        <v>120000</v>
      </c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158"/>
        <v>3755876.75</v>
      </c>
      <c r="E6737" s="24">
        <f t="shared" si="159"/>
        <v>1944738.05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>
        <v>0</v>
      </c>
      <c r="K6737" s="107">
        <v>302889.5</v>
      </c>
      <c r="L6737" s="105">
        <v>0</v>
      </c>
      <c r="M6737" s="105">
        <v>0</v>
      </c>
      <c r="N6737" s="106">
        <v>0</v>
      </c>
      <c r="O6737" s="107">
        <v>825424.25</v>
      </c>
      <c r="P6737" s="113">
        <v>0</v>
      </c>
      <c r="Q6737" s="113">
        <v>339768.25</v>
      </c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158"/>
        <v>14390</v>
      </c>
      <c r="E6738" s="24">
        <f t="shared" si="159"/>
        <v>390691</v>
      </c>
      <c r="F6738" s="104">
        <v>0</v>
      </c>
      <c r="G6738" s="104">
        <v>0</v>
      </c>
      <c r="H6738" s="105">
        <v>0</v>
      </c>
      <c r="I6738" s="105">
        <v>67564</v>
      </c>
      <c r="J6738" s="106">
        <v>0</v>
      </c>
      <c r="K6738" s="107">
        <v>119243</v>
      </c>
      <c r="L6738" s="105">
        <v>0</v>
      </c>
      <c r="M6738" s="105">
        <v>0</v>
      </c>
      <c r="N6738" s="106">
        <v>0</v>
      </c>
      <c r="O6738" s="107">
        <v>57048</v>
      </c>
      <c r="P6738" s="105">
        <v>14390</v>
      </c>
      <c r="Q6738" s="105">
        <v>146836</v>
      </c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1582</v>
      </c>
      <c r="D6739" s="21">
        <f t="shared" si="158"/>
        <v>43470.25</v>
      </c>
      <c r="E6739" s="24">
        <f t="shared" si="159"/>
        <v>85216.5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>
        <v>43470.25</v>
      </c>
      <c r="Q6739" s="105">
        <v>85216.5</v>
      </c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1583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1584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158"/>
        <v>100010</v>
      </c>
      <c r="E6750" s="24">
        <f t="shared" si="159"/>
        <v>0</v>
      </c>
      <c r="F6750" s="104">
        <v>3900</v>
      </c>
      <c r="G6750" s="104">
        <v>0</v>
      </c>
      <c r="H6750" s="113">
        <v>88810</v>
      </c>
      <c r="I6750" s="113">
        <v>0</v>
      </c>
      <c r="J6750" s="31">
        <v>6800</v>
      </c>
      <c r="K6750" s="32">
        <v>0</v>
      </c>
      <c r="L6750" s="113">
        <v>500</v>
      </c>
      <c r="M6750" s="113">
        <v>0</v>
      </c>
      <c r="N6750" s="31">
        <v>0</v>
      </c>
      <c r="O6750" s="32">
        <v>0</v>
      </c>
      <c r="P6750" s="113">
        <v>0</v>
      </c>
      <c r="Q6750" s="113">
        <v>0</v>
      </c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158"/>
        <v>532577.73</v>
      </c>
      <c r="E6751" s="24">
        <f t="shared" si="159"/>
        <v>612853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>
        <v>145658</v>
      </c>
      <c r="K6751" s="32">
        <v>73100</v>
      </c>
      <c r="L6751" s="113">
        <v>89600</v>
      </c>
      <c r="M6751" s="113">
        <v>131735</v>
      </c>
      <c r="N6751" s="31">
        <v>93600</v>
      </c>
      <c r="O6751" s="32">
        <v>122260</v>
      </c>
      <c r="P6751" s="113">
        <v>49635</v>
      </c>
      <c r="Q6751" s="113">
        <v>118950</v>
      </c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158"/>
        <v>240000</v>
      </c>
      <c r="E6756" s="24">
        <f t="shared" si="159"/>
        <v>240000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>
        <v>40000</v>
      </c>
      <c r="K6756" s="32">
        <v>40000</v>
      </c>
      <c r="L6756" s="113">
        <v>40000</v>
      </c>
      <c r="M6756" s="113">
        <v>40000</v>
      </c>
      <c r="N6756" s="31">
        <v>40000</v>
      </c>
      <c r="O6756" s="32">
        <v>40000</v>
      </c>
      <c r="P6756" s="113">
        <v>40000</v>
      </c>
      <c r="Q6756" s="113">
        <v>40000</v>
      </c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1585</v>
      </c>
      <c r="D6757" s="21">
        <f t="shared" ref="D6757:D6820" si="160">F6757+H6757+J6757+L6757+N6757+P6757+R6757+T6757+V6757+X6757+Z6757+AB6757</f>
        <v>3666695.25</v>
      </c>
      <c r="E6757" s="24">
        <f t="shared" ref="E6757:E6820" si="161">G6757+I6757+K6757+M6757+O6757+Q6757+S6757+U6757+W6757+Y6757+AA6757+AC6757</f>
        <v>3700351.75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>
        <v>604886.5</v>
      </c>
      <c r="K6757" s="32">
        <v>604886.5</v>
      </c>
      <c r="L6757" s="113">
        <v>604886.5</v>
      </c>
      <c r="M6757" s="113">
        <v>693471.5</v>
      </c>
      <c r="N6757" s="31">
        <v>693471.5</v>
      </c>
      <c r="O6757" s="32">
        <v>557924.5</v>
      </c>
      <c r="P6757" s="113">
        <v>557924.5</v>
      </c>
      <c r="Q6757" s="113">
        <v>610493.5</v>
      </c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160"/>
        <v>190650</v>
      </c>
      <c r="E6758" s="24">
        <f t="shared" si="161"/>
        <v>198210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>
        <v>32200</v>
      </c>
      <c r="K6758" s="32">
        <v>32200</v>
      </c>
      <c r="L6758" s="113">
        <v>32200</v>
      </c>
      <c r="M6758" s="113">
        <v>40430</v>
      </c>
      <c r="N6758" s="31">
        <v>40430</v>
      </c>
      <c r="O6758" s="32">
        <v>32480</v>
      </c>
      <c r="P6758" s="113">
        <v>32480</v>
      </c>
      <c r="Q6758" s="113">
        <v>33950</v>
      </c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1586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160"/>
        <v>996800</v>
      </c>
      <c r="E6761" s="24">
        <f t="shared" si="161"/>
        <v>1042900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>
        <v>174100</v>
      </c>
      <c r="K6761" s="32">
        <v>178100</v>
      </c>
      <c r="L6761" s="113">
        <v>176900</v>
      </c>
      <c r="M6761" s="113">
        <v>174500</v>
      </c>
      <c r="N6761" s="31">
        <v>20000</v>
      </c>
      <c r="O6761" s="32">
        <v>172800</v>
      </c>
      <c r="P6761" s="113">
        <v>278800</v>
      </c>
      <c r="Q6761" s="113">
        <v>169600</v>
      </c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160"/>
        <v>600083.09</v>
      </c>
      <c r="E6763" s="24">
        <f t="shared" si="161"/>
        <v>578640.37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>
        <v>110507.37</v>
      </c>
      <c r="K6763" s="32">
        <v>111183.07</v>
      </c>
      <c r="L6763" s="113">
        <v>96135.13</v>
      </c>
      <c r="M6763" s="113">
        <v>82349.42</v>
      </c>
      <c r="N6763" s="31">
        <v>92437.75</v>
      </c>
      <c r="O6763" s="32">
        <v>81836.47</v>
      </c>
      <c r="P6763" s="113">
        <v>80869.97</v>
      </c>
      <c r="Q6763" s="113">
        <v>90189.65</v>
      </c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160"/>
        <v>63925.5</v>
      </c>
      <c r="E6772" s="24">
        <f t="shared" si="161"/>
        <v>63925.5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>
        <v>9100.5</v>
      </c>
      <c r="K6772" s="32">
        <v>9100.5</v>
      </c>
      <c r="L6772" s="113">
        <v>9061.25</v>
      </c>
      <c r="M6772" s="113">
        <v>9061.25</v>
      </c>
      <c r="N6772" s="31">
        <v>10311</v>
      </c>
      <c r="O6772" s="32">
        <v>10311</v>
      </c>
      <c r="P6772" s="113">
        <v>10427.5</v>
      </c>
      <c r="Q6772" s="113">
        <v>10427.5</v>
      </c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160"/>
        <v>260981.90999999997</v>
      </c>
      <c r="E6774" s="24">
        <f t="shared" si="161"/>
        <v>250594.87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>
        <v>36819.67</v>
      </c>
      <c r="K6774" s="107">
        <v>36824.18</v>
      </c>
      <c r="L6774" s="105">
        <v>36824.18</v>
      </c>
      <c r="M6774" s="105">
        <v>32256.35</v>
      </c>
      <c r="N6774" s="106">
        <v>32256.35</v>
      </c>
      <c r="O6774" s="107">
        <v>56757.03</v>
      </c>
      <c r="P6774" s="113">
        <v>56757.03</v>
      </c>
      <c r="Q6774" s="113">
        <v>44695.86</v>
      </c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1587</v>
      </c>
      <c r="D6775" s="21">
        <f t="shared" si="160"/>
        <v>13659</v>
      </c>
      <c r="E6775" s="24">
        <f t="shared" si="161"/>
        <v>13659</v>
      </c>
      <c r="F6775" s="104">
        <v>2264</v>
      </c>
      <c r="G6775" s="104">
        <v>2264</v>
      </c>
      <c r="H6775" s="113">
        <v>2264</v>
      </c>
      <c r="I6775" s="113">
        <v>2264</v>
      </c>
      <c r="J6775" s="31">
        <v>2264</v>
      </c>
      <c r="K6775" s="32">
        <v>2264</v>
      </c>
      <c r="L6775" s="113">
        <v>2264</v>
      </c>
      <c r="M6775" s="113">
        <v>2264</v>
      </c>
      <c r="N6775" s="31">
        <v>2264</v>
      </c>
      <c r="O6775" s="32">
        <v>2264</v>
      </c>
      <c r="P6775" s="105">
        <v>2339</v>
      </c>
      <c r="Q6775" s="105">
        <v>2339</v>
      </c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1588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1669</v>
      </c>
      <c r="D6777" s="21">
        <f t="shared" si="160"/>
        <v>87121</v>
      </c>
      <c r="E6777" s="24">
        <f t="shared" si="161"/>
        <v>87121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>
        <v>33883</v>
      </c>
      <c r="K6777" s="32">
        <v>33883</v>
      </c>
      <c r="L6777" s="113">
        <v>20079</v>
      </c>
      <c r="M6777" s="113">
        <v>20079</v>
      </c>
      <c r="N6777" s="31">
        <v>3594</v>
      </c>
      <c r="O6777" s="32">
        <v>3594</v>
      </c>
      <c r="P6777" s="113">
        <v>3522</v>
      </c>
      <c r="Q6777" s="113">
        <v>3522</v>
      </c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160"/>
        <v>31262776.990000002</v>
      </c>
      <c r="E6778" s="24">
        <f t="shared" si="161"/>
        <v>31262776.990000002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>
        <v>7668583.2400000002</v>
      </c>
      <c r="O6778" s="32">
        <v>7668583.2400000002</v>
      </c>
      <c r="P6778" s="113">
        <v>7668583.2400000002</v>
      </c>
      <c r="Q6778" s="113">
        <v>7668583.2400000002</v>
      </c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160"/>
        <v>1213615.3700000001</v>
      </c>
      <c r="E6779" s="24">
        <f t="shared" si="161"/>
        <v>1213615.3700000001</v>
      </c>
      <c r="F6779" s="104"/>
      <c r="G6779" s="104"/>
      <c r="H6779" s="105"/>
      <c r="I6779" s="105"/>
      <c r="J6779" s="106">
        <v>1213615.3700000001</v>
      </c>
      <c r="K6779" s="107">
        <v>1213615.3700000001</v>
      </c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160"/>
        <v>698682.05999999994</v>
      </c>
      <c r="E6780" s="24">
        <f t="shared" si="161"/>
        <v>1000000</v>
      </c>
      <c r="F6780" s="104"/>
      <c r="G6780" s="104"/>
      <c r="H6780" s="113">
        <v>69452.5</v>
      </c>
      <c r="I6780" s="113">
        <v>600000</v>
      </c>
      <c r="J6780" s="31">
        <v>140254.66</v>
      </c>
      <c r="K6780" s="32">
        <v>0</v>
      </c>
      <c r="L6780" s="113">
        <v>242925.18</v>
      </c>
      <c r="M6780" s="113">
        <v>0</v>
      </c>
      <c r="N6780" s="31">
        <v>94702.33</v>
      </c>
      <c r="O6780" s="32">
        <v>400000</v>
      </c>
      <c r="P6780" s="105">
        <v>151347.39000000001</v>
      </c>
      <c r="Q6780" s="105">
        <v>0</v>
      </c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160"/>
        <v>1210734</v>
      </c>
      <c r="E6781" s="24">
        <f t="shared" si="161"/>
        <v>2769468</v>
      </c>
      <c r="F6781" s="104"/>
      <c r="G6781" s="104"/>
      <c r="H6781" s="113">
        <v>0</v>
      </c>
      <c r="I6781" s="113">
        <v>1384734</v>
      </c>
      <c r="J6781" s="31">
        <v>1210734</v>
      </c>
      <c r="K6781" s="32">
        <v>0</v>
      </c>
      <c r="L6781" s="113">
        <v>0</v>
      </c>
      <c r="M6781" s="113">
        <v>0</v>
      </c>
      <c r="N6781" s="31">
        <v>0</v>
      </c>
      <c r="O6781" s="32">
        <v>1384734</v>
      </c>
      <c r="P6781" s="113">
        <v>0</v>
      </c>
      <c r="Q6781" s="113">
        <v>0</v>
      </c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160"/>
        <v>5127942.78</v>
      </c>
      <c r="E6782" s="24">
        <f t="shared" si="161"/>
        <v>6262612.6699999999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>
        <v>909946.28</v>
      </c>
      <c r="K6782" s="32">
        <v>0</v>
      </c>
      <c r="L6782" s="113">
        <v>0</v>
      </c>
      <c r="M6782" s="113">
        <v>0</v>
      </c>
      <c r="N6782" s="31">
        <v>2568936</v>
      </c>
      <c r="O6782" s="32">
        <v>2293178.7400000002</v>
      </c>
      <c r="P6782" s="113">
        <v>0</v>
      </c>
      <c r="Q6782" s="113">
        <v>996170.64</v>
      </c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1670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160"/>
        <v>73523</v>
      </c>
      <c r="E6791" s="24">
        <f t="shared" si="161"/>
        <v>22600</v>
      </c>
      <c r="F6791" s="104">
        <v>0</v>
      </c>
      <c r="G6791" s="104">
        <v>0</v>
      </c>
      <c r="H6791" s="105">
        <v>0</v>
      </c>
      <c r="I6791" s="105">
        <v>0</v>
      </c>
      <c r="J6791" s="106">
        <v>62255</v>
      </c>
      <c r="K6791" s="107">
        <v>0</v>
      </c>
      <c r="L6791" s="105">
        <v>0</v>
      </c>
      <c r="M6791" s="105">
        <v>16000</v>
      </c>
      <c r="N6791" s="106">
        <v>0</v>
      </c>
      <c r="O6791" s="107">
        <v>6600</v>
      </c>
      <c r="P6791" s="113">
        <v>11268</v>
      </c>
      <c r="Q6791" s="113">
        <v>0</v>
      </c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160"/>
        <v>129683.31000000001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>
        <v>21919.439999999999</v>
      </c>
      <c r="K6802" s="32">
        <v>0</v>
      </c>
      <c r="L6802" s="113">
        <v>21919.439999999999</v>
      </c>
      <c r="M6802" s="113">
        <v>0</v>
      </c>
      <c r="N6802" s="31">
        <v>21919.439999999999</v>
      </c>
      <c r="O6802" s="32">
        <v>0</v>
      </c>
      <c r="P6802" s="113">
        <v>21919.439999999999</v>
      </c>
      <c r="Q6802" s="113">
        <v>0</v>
      </c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160"/>
        <v>15000</v>
      </c>
      <c r="E6803" s="24">
        <f t="shared" si="161"/>
        <v>37000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>
        <v>0</v>
      </c>
      <c r="K6803" s="32">
        <v>6000</v>
      </c>
      <c r="L6803" s="113">
        <v>0</v>
      </c>
      <c r="M6803" s="113">
        <v>6000</v>
      </c>
      <c r="N6803" s="31">
        <v>0</v>
      </c>
      <c r="O6803" s="32">
        <v>2000</v>
      </c>
      <c r="P6803" s="113">
        <v>0</v>
      </c>
      <c r="Q6803" s="113">
        <v>2000</v>
      </c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1589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160"/>
        <v>2040058.54</v>
      </c>
      <c r="E6807" s="24">
        <f t="shared" si="161"/>
        <v>5766211.3399999999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>
        <v>21500</v>
      </c>
      <c r="K6807" s="32">
        <v>7696</v>
      </c>
      <c r="L6807" s="113">
        <v>57907.97</v>
      </c>
      <c r="M6807" s="113">
        <v>10500</v>
      </c>
      <c r="N6807" s="31">
        <v>10500</v>
      </c>
      <c r="O6807" s="32">
        <v>56386.5</v>
      </c>
      <c r="P6807" s="105">
        <v>26553</v>
      </c>
      <c r="Q6807" s="105">
        <v>0</v>
      </c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1590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1591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1671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1592</v>
      </c>
      <c r="C6820" s="112" t="s">
        <v>1593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8970</v>
      </c>
      <c r="F6828" s="104"/>
      <c r="G6828" s="104"/>
      <c r="H6828" s="105"/>
      <c r="I6828" s="105"/>
      <c r="J6828" s="106"/>
      <c r="K6828" s="107"/>
      <c r="L6828" s="105">
        <v>0</v>
      </c>
      <c r="M6828" s="105">
        <v>8970</v>
      </c>
      <c r="N6828" s="106">
        <v>0</v>
      </c>
      <c r="O6828" s="107">
        <v>0</v>
      </c>
      <c r="P6828" s="113">
        <v>0</v>
      </c>
      <c r="Q6828" s="113">
        <v>0</v>
      </c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55220</v>
      </c>
      <c r="F6829" s="104"/>
      <c r="G6829" s="104"/>
      <c r="H6829" s="105">
        <v>0</v>
      </c>
      <c r="I6829" s="105">
        <v>120</v>
      </c>
      <c r="J6829" s="106">
        <v>0</v>
      </c>
      <c r="K6829" s="107">
        <v>0</v>
      </c>
      <c r="L6829" s="105">
        <v>0</v>
      </c>
      <c r="M6829" s="105">
        <v>0</v>
      </c>
      <c r="N6829" s="106">
        <v>0</v>
      </c>
      <c r="O6829" s="107">
        <v>0</v>
      </c>
      <c r="P6829" s="105">
        <v>0</v>
      </c>
      <c r="Q6829" s="105">
        <v>55100</v>
      </c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37900</v>
      </c>
      <c r="F6830" s="104"/>
      <c r="G6830" s="104"/>
      <c r="H6830" s="105">
        <v>0</v>
      </c>
      <c r="I6830" s="105">
        <v>17300</v>
      </c>
      <c r="J6830" s="106">
        <v>0</v>
      </c>
      <c r="K6830" s="107">
        <v>7600</v>
      </c>
      <c r="L6830" s="105">
        <v>0</v>
      </c>
      <c r="M6830" s="105">
        <v>4400</v>
      </c>
      <c r="N6830" s="106">
        <v>0</v>
      </c>
      <c r="O6830" s="107">
        <v>5200</v>
      </c>
      <c r="P6830" s="105">
        <v>0</v>
      </c>
      <c r="Q6830" s="105">
        <v>3400</v>
      </c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162"/>
        <v>5667</v>
      </c>
      <c r="E6834" s="24">
        <f t="shared" si="163"/>
        <v>642246.75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>
        <v>0</v>
      </c>
      <c r="K6834" s="32">
        <v>112508.5</v>
      </c>
      <c r="L6834" s="113">
        <v>0</v>
      </c>
      <c r="M6834" s="113">
        <v>99561.5</v>
      </c>
      <c r="N6834" s="31">
        <v>4827</v>
      </c>
      <c r="O6834" s="32">
        <v>80046.5</v>
      </c>
      <c r="P6834" s="105">
        <v>840</v>
      </c>
      <c r="Q6834" s="105">
        <v>161999</v>
      </c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625290</v>
      </c>
      <c r="F6835" s="104">
        <v>0</v>
      </c>
      <c r="G6835" s="104">
        <v>138605</v>
      </c>
      <c r="H6835" s="113">
        <v>0</v>
      </c>
      <c r="I6835" s="113">
        <v>66127</v>
      </c>
      <c r="J6835" s="31">
        <v>0</v>
      </c>
      <c r="K6835" s="32">
        <v>70709</v>
      </c>
      <c r="L6835" s="113">
        <v>0</v>
      </c>
      <c r="M6835" s="113">
        <v>114402</v>
      </c>
      <c r="N6835" s="31">
        <v>0</v>
      </c>
      <c r="O6835" s="32">
        <v>102164</v>
      </c>
      <c r="P6835" s="113">
        <v>0</v>
      </c>
      <c r="Q6835" s="113">
        <v>133283</v>
      </c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1594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1595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1044590.75</v>
      </c>
      <c r="F6840" s="104">
        <v>0</v>
      </c>
      <c r="G6840" s="104">
        <v>142246</v>
      </c>
      <c r="H6840" s="113">
        <v>0</v>
      </c>
      <c r="I6840" s="113">
        <v>174557.25</v>
      </c>
      <c r="J6840" s="31">
        <v>0</v>
      </c>
      <c r="K6840" s="32">
        <v>192584</v>
      </c>
      <c r="L6840" s="113">
        <v>0</v>
      </c>
      <c r="M6840" s="113">
        <v>182891</v>
      </c>
      <c r="N6840" s="31">
        <v>0</v>
      </c>
      <c r="O6840" s="32">
        <v>155799.5</v>
      </c>
      <c r="P6840" s="113">
        <v>0</v>
      </c>
      <c r="Q6840" s="113">
        <v>196513</v>
      </c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398438</v>
      </c>
      <c r="F6841" s="104">
        <v>0</v>
      </c>
      <c r="G6841" s="104">
        <v>105268</v>
      </c>
      <c r="H6841" s="113">
        <v>0</v>
      </c>
      <c r="I6841" s="113">
        <v>56311</v>
      </c>
      <c r="J6841" s="31">
        <v>0</v>
      </c>
      <c r="K6841" s="32">
        <v>91909</v>
      </c>
      <c r="L6841" s="113">
        <v>0</v>
      </c>
      <c r="M6841" s="113">
        <v>24200.5</v>
      </c>
      <c r="N6841" s="31">
        <v>0</v>
      </c>
      <c r="O6841" s="32">
        <v>32505.5</v>
      </c>
      <c r="P6841" s="113">
        <v>0</v>
      </c>
      <c r="Q6841" s="113">
        <v>88244</v>
      </c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77821</v>
      </c>
      <c r="F6844" s="104">
        <v>0</v>
      </c>
      <c r="G6844" s="104">
        <v>8649</v>
      </c>
      <c r="H6844" s="105">
        <v>0</v>
      </c>
      <c r="I6844" s="105">
        <v>7756</v>
      </c>
      <c r="J6844" s="106">
        <v>0</v>
      </c>
      <c r="K6844" s="107">
        <v>10567</v>
      </c>
      <c r="L6844" s="105">
        <v>0</v>
      </c>
      <c r="M6844" s="105">
        <v>6089</v>
      </c>
      <c r="N6844" s="106">
        <v>0</v>
      </c>
      <c r="O6844" s="107">
        <v>18826</v>
      </c>
      <c r="P6844" s="113">
        <v>0</v>
      </c>
      <c r="Q6844" s="113">
        <v>25934</v>
      </c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115402</v>
      </c>
      <c r="F6845" s="104">
        <v>0</v>
      </c>
      <c r="G6845" s="104">
        <v>26886</v>
      </c>
      <c r="H6845" s="113">
        <v>0</v>
      </c>
      <c r="I6845" s="113">
        <v>21979</v>
      </c>
      <c r="J6845" s="31">
        <v>0</v>
      </c>
      <c r="K6845" s="32">
        <v>20669</v>
      </c>
      <c r="L6845" s="113">
        <v>0</v>
      </c>
      <c r="M6845" s="113">
        <v>9210</v>
      </c>
      <c r="N6845" s="31">
        <v>0</v>
      </c>
      <c r="O6845" s="32">
        <v>3219</v>
      </c>
      <c r="P6845" s="105">
        <v>0</v>
      </c>
      <c r="Q6845" s="105">
        <v>33439</v>
      </c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209709.5</v>
      </c>
      <c r="F6846" s="104">
        <v>0</v>
      </c>
      <c r="G6846" s="104">
        <v>33198</v>
      </c>
      <c r="H6846" s="105">
        <v>0</v>
      </c>
      <c r="I6846" s="105">
        <v>25089</v>
      </c>
      <c r="J6846" s="106">
        <v>0</v>
      </c>
      <c r="K6846" s="107">
        <v>43278.5</v>
      </c>
      <c r="L6846" s="105">
        <v>0</v>
      </c>
      <c r="M6846" s="105">
        <v>38833.5</v>
      </c>
      <c r="N6846" s="106">
        <v>0</v>
      </c>
      <c r="O6846" s="107">
        <v>22229.5</v>
      </c>
      <c r="P6846" s="113">
        <v>0</v>
      </c>
      <c r="Q6846" s="113">
        <v>47081</v>
      </c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1596</v>
      </c>
      <c r="D6847" s="21">
        <f t="shared" si="162"/>
        <v>0</v>
      </c>
      <c r="E6847" s="24">
        <f t="shared" si="163"/>
        <v>179017.5</v>
      </c>
      <c r="F6847" s="104">
        <v>0</v>
      </c>
      <c r="G6847" s="104">
        <v>12295</v>
      </c>
      <c r="H6847" s="113">
        <v>0</v>
      </c>
      <c r="I6847" s="113">
        <v>10339</v>
      </c>
      <c r="J6847" s="31">
        <v>0</v>
      </c>
      <c r="K6847" s="32">
        <v>7237</v>
      </c>
      <c r="L6847" s="113">
        <v>0</v>
      </c>
      <c r="M6847" s="113">
        <v>44521</v>
      </c>
      <c r="N6847" s="31">
        <v>0</v>
      </c>
      <c r="O6847" s="32">
        <v>11596.5</v>
      </c>
      <c r="P6847" s="105">
        <v>0</v>
      </c>
      <c r="Q6847" s="105">
        <v>93029</v>
      </c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1597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1598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1599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11877110.5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>
        <v>0</v>
      </c>
      <c r="K6854" s="32">
        <v>2036612</v>
      </c>
      <c r="L6854" s="113">
        <v>0</v>
      </c>
      <c r="M6854" s="113">
        <v>1916470</v>
      </c>
      <c r="N6854" s="31">
        <v>0</v>
      </c>
      <c r="O6854" s="32">
        <v>1872922.5</v>
      </c>
      <c r="P6854" s="105">
        <v>0</v>
      </c>
      <c r="Q6854" s="105">
        <v>2333292.5</v>
      </c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162"/>
        <v>4650</v>
      </c>
      <c r="E6855" s="24">
        <f t="shared" si="163"/>
        <v>6951216.25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>
        <v>0</v>
      </c>
      <c r="K6855" s="32">
        <v>1190354.5</v>
      </c>
      <c r="L6855" s="113">
        <v>4650</v>
      </c>
      <c r="M6855" s="113">
        <v>1227294</v>
      </c>
      <c r="N6855" s="31">
        <v>0</v>
      </c>
      <c r="O6855" s="32">
        <v>1081941.5</v>
      </c>
      <c r="P6855" s="113">
        <v>0</v>
      </c>
      <c r="Q6855" s="113">
        <v>1352115</v>
      </c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36113</v>
      </c>
      <c r="F6856" s="104">
        <v>0</v>
      </c>
      <c r="G6856" s="104">
        <v>5145</v>
      </c>
      <c r="H6856" s="113">
        <v>0</v>
      </c>
      <c r="I6856" s="113">
        <v>5083</v>
      </c>
      <c r="J6856" s="31">
        <v>0</v>
      </c>
      <c r="K6856" s="32">
        <v>4081.5</v>
      </c>
      <c r="L6856" s="113">
        <v>0</v>
      </c>
      <c r="M6856" s="113">
        <v>8084</v>
      </c>
      <c r="N6856" s="31">
        <v>0</v>
      </c>
      <c r="O6856" s="32">
        <v>7442</v>
      </c>
      <c r="P6856" s="113">
        <v>0</v>
      </c>
      <c r="Q6856" s="113">
        <v>6277.5</v>
      </c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1600</v>
      </c>
      <c r="D6858" s="21">
        <f t="shared" si="162"/>
        <v>0</v>
      </c>
      <c r="E6858" s="24">
        <f t="shared" si="163"/>
        <v>20156</v>
      </c>
      <c r="F6858" s="104">
        <v>0</v>
      </c>
      <c r="G6858" s="104">
        <v>891.5</v>
      </c>
      <c r="H6858" s="113">
        <v>0</v>
      </c>
      <c r="I6858" s="113">
        <v>4515</v>
      </c>
      <c r="J6858" s="31">
        <v>0</v>
      </c>
      <c r="K6858" s="32">
        <v>2430</v>
      </c>
      <c r="L6858" s="113">
        <v>0</v>
      </c>
      <c r="M6858" s="113">
        <v>825</v>
      </c>
      <c r="N6858" s="31">
        <v>0</v>
      </c>
      <c r="O6858" s="32">
        <v>9652.5</v>
      </c>
      <c r="P6858" s="105">
        <v>0</v>
      </c>
      <c r="Q6858" s="105">
        <v>1842</v>
      </c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1215158.32</v>
      </c>
      <c r="F6859" s="104"/>
      <c r="G6859" s="104"/>
      <c r="H6859" s="113"/>
      <c r="I6859" s="113"/>
      <c r="J6859" s="31">
        <v>0</v>
      </c>
      <c r="K6859" s="32">
        <v>1215158.32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162"/>
        <v>13474118.6</v>
      </c>
      <c r="E6860" s="24">
        <f t="shared" si="163"/>
        <v>33892850.700000003</v>
      </c>
      <c r="F6860" s="104"/>
      <c r="G6860" s="104"/>
      <c r="H6860" s="113">
        <v>3717813.5</v>
      </c>
      <c r="I6860" s="113">
        <v>20516157.16</v>
      </c>
      <c r="J6860" s="31">
        <v>2036612</v>
      </c>
      <c r="K6860" s="32">
        <v>0</v>
      </c>
      <c r="L6860" s="113">
        <v>1916470</v>
      </c>
      <c r="M6860" s="113">
        <v>0</v>
      </c>
      <c r="N6860" s="31">
        <v>3469930.6</v>
      </c>
      <c r="O6860" s="32">
        <v>4631972.7699999996</v>
      </c>
      <c r="P6860" s="113">
        <v>2333292.5</v>
      </c>
      <c r="Q6860" s="113">
        <v>8744720.7699999996</v>
      </c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162"/>
        <v>1404057</v>
      </c>
      <c r="E6862" s="24">
        <f t="shared" si="163"/>
        <v>4872633.7</v>
      </c>
      <c r="F6862" s="104"/>
      <c r="G6862" s="104"/>
      <c r="H6862" s="113">
        <v>142730</v>
      </c>
      <c r="I6862" s="113">
        <v>3480292.44</v>
      </c>
      <c r="J6862" s="31">
        <v>626383</v>
      </c>
      <c r="K6862" s="32">
        <v>0</v>
      </c>
      <c r="L6862" s="113">
        <v>376715</v>
      </c>
      <c r="M6862" s="113">
        <v>0</v>
      </c>
      <c r="N6862" s="31">
        <v>100546</v>
      </c>
      <c r="O6862" s="32">
        <v>696170.63</v>
      </c>
      <c r="P6862" s="113">
        <v>157683</v>
      </c>
      <c r="Q6862" s="113">
        <v>696170.63</v>
      </c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710725.98</v>
      </c>
      <c r="F6863" s="104">
        <v>0</v>
      </c>
      <c r="G6863" s="104">
        <v>45000</v>
      </c>
      <c r="H6863" s="113">
        <v>0</v>
      </c>
      <c r="I6863" s="113">
        <v>683.8</v>
      </c>
      <c r="J6863" s="31">
        <v>0</v>
      </c>
      <c r="K6863" s="32">
        <v>368.8</v>
      </c>
      <c r="L6863" s="113">
        <v>0</v>
      </c>
      <c r="M6863" s="113">
        <v>3652.38</v>
      </c>
      <c r="N6863" s="31">
        <v>0</v>
      </c>
      <c r="O6863" s="32">
        <v>80</v>
      </c>
      <c r="P6863" s="113">
        <v>0</v>
      </c>
      <c r="Q6863" s="113">
        <v>660941</v>
      </c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338048.64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>
        <v>0</v>
      </c>
      <c r="K6864" s="107">
        <v>38392.71</v>
      </c>
      <c r="L6864" s="105">
        <v>0</v>
      </c>
      <c r="M6864" s="105">
        <v>15291.82</v>
      </c>
      <c r="N6864" s="106">
        <v>0</v>
      </c>
      <c r="O6864" s="107">
        <v>300</v>
      </c>
      <c r="P6864" s="113">
        <v>0</v>
      </c>
      <c r="Q6864" s="113">
        <v>49934.47</v>
      </c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421408.66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>
        <v>0</v>
      </c>
      <c r="K6865" s="32">
        <v>40950</v>
      </c>
      <c r="L6865" s="113">
        <v>0</v>
      </c>
      <c r="M6865" s="113">
        <v>21350</v>
      </c>
      <c r="N6865" s="31">
        <v>0</v>
      </c>
      <c r="O6865" s="32">
        <v>14250</v>
      </c>
      <c r="P6865" s="105">
        <v>0</v>
      </c>
      <c r="Q6865" s="105">
        <v>24675</v>
      </c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2284439</v>
      </c>
      <c r="F6870" s="104"/>
      <c r="G6870" s="104"/>
      <c r="H6870" s="113">
        <v>0</v>
      </c>
      <c r="I6870" s="113">
        <v>503452.75</v>
      </c>
      <c r="J6870" s="31">
        <v>0</v>
      </c>
      <c r="K6870" s="32">
        <v>383899.75</v>
      </c>
      <c r="L6870" s="113">
        <v>0</v>
      </c>
      <c r="M6870" s="113">
        <v>0</v>
      </c>
      <c r="N6870" s="31">
        <v>0</v>
      </c>
      <c r="O6870" s="32">
        <v>918660.5</v>
      </c>
      <c r="P6870" s="113">
        <v>0</v>
      </c>
      <c r="Q6870" s="113">
        <v>478426</v>
      </c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1404057</v>
      </c>
      <c r="F6871" s="104">
        <v>0</v>
      </c>
      <c r="G6871" s="104">
        <v>69519</v>
      </c>
      <c r="H6871" s="113">
        <v>0</v>
      </c>
      <c r="I6871" s="113">
        <v>73211</v>
      </c>
      <c r="J6871" s="31">
        <v>0</v>
      </c>
      <c r="K6871" s="32">
        <v>626383</v>
      </c>
      <c r="L6871" s="113">
        <v>0</v>
      </c>
      <c r="M6871" s="113">
        <v>376715</v>
      </c>
      <c r="N6871" s="31">
        <v>0</v>
      </c>
      <c r="O6871" s="32">
        <v>100546</v>
      </c>
      <c r="P6871" s="113">
        <v>0</v>
      </c>
      <c r="Q6871" s="113">
        <v>157683</v>
      </c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>
        <v>0</v>
      </c>
      <c r="Q6873" s="105">
        <v>0</v>
      </c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1601</v>
      </c>
      <c r="D6874" s="21">
        <f t="shared" si="162"/>
        <v>0</v>
      </c>
      <c r="E6874" s="24">
        <f t="shared" si="163"/>
        <v>174487.25</v>
      </c>
      <c r="F6874" s="104">
        <v>0</v>
      </c>
      <c r="G6874" s="104">
        <v>46666.5</v>
      </c>
      <c r="H6874" s="113">
        <v>0</v>
      </c>
      <c r="I6874" s="113">
        <v>23862.75</v>
      </c>
      <c r="J6874" s="31">
        <v>0</v>
      </c>
      <c r="K6874" s="32">
        <v>25509</v>
      </c>
      <c r="L6874" s="113">
        <v>0</v>
      </c>
      <c r="M6874" s="113">
        <v>20239.25</v>
      </c>
      <c r="N6874" s="31">
        <v>0</v>
      </c>
      <c r="O6874" s="32">
        <v>22162.25</v>
      </c>
      <c r="P6874" s="113">
        <v>0</v>
      </c>
      <c r="Q6874" s="113">
        <v>36047.5</v>
      </c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8038</v>
      </c>
      <c r="F6875" s="104"/>
      <c r="G6875" s="104"/>
      <c r="H6875" s="113"/>
      <c r="I6875" s="113"/>
      <c r="J6875" s="31"/>
      <c r="K6875" s="32"/>
      <c r="L6875" s="113">
        <v>0</v>
      </c>
      <c r="M6875" s="113">
        <v>4650</v>
      </c>
      <c r="N6875" s="31">
        <v>0</v>
      </c>
      <c r="O6875" s="32">
        <v>0</v>
      </c>
      <c r="P6875" s="113">
        <v>0</v>
      </c>
      <c r="Q6875" s="113">
        <v>3388</v>
      </c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1672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1673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702324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>
        <v>140464.79999999999</v>
      </c>
      <c r="K6885" s="32">
        <v>0</v>
      </c>
      <c r="L6885" s="113">
        <v>140464.79999999999</v>
      </c>
      <c r="M6885" s="113">
        <v>0</v>
      </c>
      <c r="N6885" s="31">
        <v>140464.79999999999</v>
      </c>
      <c r="O6885" s="32">
        <v>0</v>
      </c>
      <c r="P6885" s="113">
        <v>140464.79999999999</v>
      </c>
      <c r="Q6885" s="113">
        <v>0</v>
      </c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1602</v>
      </c>
      <c r="C6887" s="112" t="s">
        <v>1603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1604</v>
      </c>
      <c r="C6888" s="112" t="s">
        <v>1605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308349</v>
      </c>
      <c r="F6890" s="104">
        <v>0</v>
      </c>
      <c r="G6890" s="104">
        <v>36506.5</v>
      </c>
      <c r="H6890" s="113">
        <v>0</v>
      </c>
      <c r="I6890" s="113">
        <v>43241.5</v>
      </c>
      <c r="J6890" s="31">
        <v>0</v>
      </c>
      <c r="K6890" s="32">
        <v>53720.5</v>
      </c>
      <c r="L6890" s="113">
        <v>0</v>
      </c>
      <c r="M6890" s="113">
        <v>58102</v>
      </c>
      <c r="N6890" s="31">
        <v>0</v>
      </c>
      <c r="O6890" s="32">
        <v>51365.5</v>
      </c>
      <c r="P6890" s="113">
        <v>0</v>
      </c>
      <c r="Q6890" s="113">
        <v>65413</v>
      </c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111038</v>
      </c>
      <c r="F6891" s="104">
        <v>0</v>
      </c>
      <c r="G6891" s="104">
        <v>13940</v>
      </c>
      <c r="H6891" s="113">
        <v>0</v>
      </c>
      <c r="I6891" s="113">
        <v>19953.5</v>
      </c>
      <c r="J6891" s="31">
        <v>0</v>
      </c>
      <c r="K6891" s="32">
        <v>11190</v>
      </c>
      <c r="L6891" s="113">
        <v>0</v>
      </c>
      <c r="M6891" s="113">
        <v>35790.5</v>
      </c>
      <c r="N6891" s="31">
        <v>0</v>
      </c>
      <c r="O6891" s="32">
        <v>14408.5</v>
      </c>
      <c r="P6891" s="113">
        <v>0</v>
      </c>
      <c r="Q6891" s="113">
        <v>15755.5</v>
      </c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62683</v>
      </c>
      <c r="F6893" s="104">
        <v>0</v>
      </c>
      <c r="G6893" s="104">
        <v>62683</v>
      </c>
      <c r="H6893" s="113">
        <v>0</v>
      </c>
      <c r="I6893" s="113">
        <v>0</v>
      </c>
      <c r="J6893" s="31">
        <v>0</v>
      </c>
      <c r="K6893" s="32">
        <v>0</v>
      </c>
      <c r="L6893" s="113">
        <v>0</v>
      </c>
      <c r="M6893" s="113">
        <v>0</v>
      </c>
      <c r="N6893" s="31">
        <v>0</v>
      </c>
      <c r="O6893" s="32">
        <v>0</v>
      </c>
      <c r="P6893" s="113">
        <v>0</v>
      </c>
      <c r="Q6893" s="113">
        <v>0</v>
      </c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1606</v>
      </c>
      <c r="C6894" s="112" t="s">
        <v>1607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1608</v>
      </c>
      <c r="C6895" s="112" t="s">
        <v>1609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52101.540000000008</v>
      </c>
      <c r="F6896" s="104">
        <v>0</v>
      </c>
      <c r="G6896" s="104">
        <v>4265</v>
      </c>
      <c r="H6896" s="105">
        <v>0</v>
      </c>
      <c r="I6896" s="105">
        <v>6849</v>
      </c>
      <c r="J6896" s="106">
        <v>0</v>
      </c>
      <c r="K6896" s="107">
        <v>14159.5</v>
      </c>
      <c r="L6896" s="105">
        <v>0</v>
      </c>
      <c r="M6896" s="105">
        <v>6483.02</v>
      </c>
      <c r="N6896" s="106">
        <v>0</v>
      </c>
      <c r="O6896" s="107">
        <v>6080</v>
      </c>
      <c r="P6896" s="113">
        <v>0</v>
      </c>
      <c r="Q6896" s="113">
        <v>14265.02</v>
      </c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60214.25</v>
      </c>
      <c r="F6897" s="104">
        <v>0</v>
      </c>
      <c r="G6897" s="104">
        <v>21057.75</v>
      </c>
      <c r="H6897" s="113">
        <v>0</v>
      </c>
      <c r="I6897" s="113">
        <v>8595</v>
      </c>
      <c r="J6897" s="31">
        <v>0</v>
      </c>
      <c r="K6897" s="32">
        <v>12420</v>
      </c>
      <c r="L6897" s="113">
        <v>0</v>
      </c>
      <c r="M6897" s="113">
        <v>1959</v>
      </c>
      <c r="N6897" s="31">
        <v>0</v>
      </c>
      <c r="O6897" s="32">
        <v>6026</v>
      </c>
      <c r="P6897" s="105">
        <v>0</v>
      </c>
      <c r="Q6897" s="105">
        <v>10156.5</v>
      </c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164"/>
        <v>187352.98000000004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>
        <v>33357.33</v>
      </c>
      <c r="K6900" s="107">
        <v>0</v>
      </c>
      <c r="L6900" s="105">
        <v>37738.83</v>
      </c>
      <c r="M6900" s="105">
        <v>0</v>
      </c>
      <c r="N6900" s="106">
        <v>31002.33</v>
      </c>
      <c r="O6900" s="107">
        <v>0</v>
      </c>
      <c r="P6900" s="113">
        <v>45049.83</v>
      </c>
      <c r="Q6900" s="113">
        <v>0</v>
      </c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164"/>
        <v>50048.480000000003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>
        <v>1525.08</v>
      </c>
      <c r="K6901" s="107">
        <v>0</v>
      </c>
      <c r="L6901" s="105">
        <v>26125.58</v>
      </c>
      <c r="M6901" s="105">
        <v>0</v>
      </c>
      <c r="N6901" s="106">
        <v>1743.58</v>
      </c>
      <c r="O6901" s="107">
        <v>0</v>
      </c>
      <c r="P6901" s="105">
        <v>6090.58</v>
      </c>
      <c r="Q6901" s="105">
        <v>0</v>
      </c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1674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1675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1676</v>
      </c>
      <c r="D6914" s="21">
        <f t="shared" si="164"/>
        <v>0</v>
      </c>
      <c r="E6914" s="24">
        <f t="shared" si="165"/>
        <v>5443</v>
      </c>
      <c r="F6914" s="104">
        <v>0</v>
      </c>
      <c r="G6914" s="104">
        <v>540</v>
      </c>
      <c r="H6914" s="113">
        <v>0</v>
      </c>
      <c r="I6914" s="113">
        <v>1710</v>
      </c>
      <c r="J6914" s="31">
        <v>0</v>
      </c>
      <c r="K6914" s="32">
        <v>250</v>
      </c>
      <c r="L6914" s="113">
        <v>0</v>
      </c>
      <c r="M6914" s="113">
        <v>1255</v>
      </c>
      <c r="N6914" s="31">
        <v>0</v>
      </c>
      <c r="O6914" s="32">
        <v>1170</v>
      </c>
      <c r="P6914" s="113">
        <v>0</v>
      </c>
      <c r="Q6914" s="113">
        <v>518</v>
      </c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1677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4571.5</v>
      </c>
      <c r="F6922" s="104"/>
      <c r="G6922" s="104"/>
      <c r="H6922" s="113">
        <v>0</v>
      </c>
      <c r="I6922" s="113">
        <v>665</v>
      </c>
      <c r="J6922" s="31">
        <v>0</v>
      </c>
      <c r="K6922" s="32">
        <v>123</v>
      </c>
      <c r="L6922" s="113">
        <v>0</v>
      </c>
      <c r="M6922" s="113">
        <v>0</v>
      </c>
      <c r="N6922" s="31">
        <v>0</v>
      </c>
      <c r="O6922" s="32">
        <v>0</v>
      </c>
      <c r="P6922" s="113">
        <v>0</v>
      </c>
      <c r="Q6922" s="113">
        <v>3783.5</v>
      </c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>
        <v>0</v>
      </c>
      <c r="K6930" s="107">
        <v>0</v>
      </c>
      <c r="L6930" s="105">
        <v>0</v>
      </c>
      <c r="M6930" s="105">
        <v>0</v>
      </c>
      <c r="N6930" s="106">
        <v>0</v>
      </c>
      <c r="O6930" s="107">
        <v>0</v>
      </c>
      <c r="P6930" s="113">
        <v>0</v>
      </c>
      <c r="Q6930" s="113">
        <v>0</v>
      </c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1678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164"/>
        <v>50000</v>
      </c>
      <c r="E6939" s="24">
        <f t="shared" si="165"/>
        <v>832983.30999999982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>
        <v>0</v>
      </c>
      <c r="K6939" s="32">
        <v>541719.43999999994</v>
      </c>
      <c r="L6939" s="113">
        <v>0</v>
      </c>
      <c r="M6939" s="113">
        <v>124419.44</v>
      </c>
      <c r="N6939" s="31">
        <v>50000</v>
      </c>
      <c r="O6939" s="32">
        <v>21919.439999999999</v>
      </c>
      <c r="P6939" s="105">
        <v>0</v>
      </c>
      <c r="Q6939" s="105">
        <v>21919.439999999999</v>
      </c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21824.720000000001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3901.04</v>
      </c>
      <c r="N6941" s="106">
        <v>0</v>
      </c>
      <c r="O6941" s="107">
        <v>0</v>
      </c>
      <c r="P6941" s="105">
        <v>0</v>
      </c>
      <c r="Q6941" s="105">
        <v>17923.68</v>
      </c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164"/>
        <v>450</v>
      </c>
      <c r="E6945" s="24">
        <f t="shared" si="165"/>
        <v>6998193.3300000001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>
        <v>0</v>
      </c>
      <c r="K6945" s="32">
        <v>1226190</v>
      </c>
      <c r="L6945" s="113">
        <v>0</v>
      </c>
      <c r="M6945" s="113">
        <v>1175770</v>
      </c>
      <c r="N6945" s="31">
        <v>0</v>
      </c>
      <c r="O6945" s="32">
        <v>1169820</v>
      </c>
      <c r="P6945" s="105">
        <v>450</v>
      </c>
      <c r="Q6945" s="105">
        <v>1161290</v>
      </c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316180.5</v>
      </c>
      <c r="F6950" s="104">
        <v>0</v>
      </c>
      <c r="G6950" s="104">
        <v>50213.5</v>
      </c>
      <c r="H6950" s="113">
        <v>0</v>
      </c>
      <c r="I6950" s="113">
        <v>51857</v>
      </c>
      <c r="J6950" s="31">
        <v>0</v>
      </c>
      <c r="K6950" s="32">
        <v>54973.5</v>
      </c>
      <c r="L6950" s="113">
        <v>0</v>
      </c>
      <c r="M6950" s="113">
        <v>52793.5</v>
      </c>
      <c r="N6950" s="31">
        <v>0</v>
      </c>
      <c r="O6950" s="32">
        <v>53373.5</v>
      </c>
      <c r="P6950" s="113">
        <v>0</v>
      </c>
      <c r="Q6950" s="113">
        <v>52969.5</v>
      </c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1610</v>
      </c>
      <c r="C6952" s="112" t="s">
        <v>1611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59700</v>
      </c>
      <c r="F6963" s="104">
        <v>0</v>
      </c>
      <c r="G6963" s="104">
        <v>10470</v>
      </c>
      <c r="H6963" s="113">
        <v>0</v>
      </c>
      <c r="I6963" s="113">
        <v>9450</v>
      </c>
      <c r="J6963" s="31">
        <v>0</v>
      </c>
      <c r="K6963" s="32">
        <v>6030</v>
      </c>
      <c r="L6963" s="113">
        <v>0</v>
      </c>
      <c r="M6963" s="113">
        <v>10200</v>
      </c>
      <c r="N6963" s="31">
        <v>0</v>
      </c>
      <c r="O6963" s="32">
        <v>10900</v>
      </c>
      <c r="P6963" s="113">
        <v>0</v>
      </c>
      <c r="Q6963" s="113">
        <v>12650</v>
      </c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7694</v>
      </c>
      <c r="F6966" s="104">
        <v>0</v>
      </c>
      <c r="G6966" s="104">
        <v>600</v>
      </c>
      <c r="H6966" s="105">
        <v>0</v>
      </c>
      <c r="I6966" s="105">
        <v>3614</v>
      </c>
      <c r="J6966" s="106">
        <v>0</v>
      </c>
      <c r="K6966" s="107">
        <v>300</v>
      </c>
      <c r="L6966" s="105">
        <v>0</v>
      </c>
      <c r="M6966" s="105">
        <v>400</v>
      </c>
      <c r="N6966" s="106">
        <v>0</v>
      </c>
      <c r="O6966" s="107">
        <v>300</v>
      </c>
      <c r="P6966" s="105">
        <v>0</v>
      </c>
      <c r="Q6966" s="105">
        <v>2480</v>
      </c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650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>
        <v>0</v>
      </c>
      <c r="Q6967" s="105">
        <v>650</v>
      </c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1679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1680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1681</v>
      </c>
      <c r="D6972" s="21">
        <f t="shared" si="166"/>
        <v>0</v>
      </c>
      <c r="E6972" s="24">
        <f t="shared" si="167"/>
        <v>979750</v>
      </c>
      <c r="F6972" s="104"/>
      <c r="G6972" s="104"/>
      <c r="H6972" s="105"/>
      <c r="I6972" s="105"/>
      <c r="J6972" s="106"/>
      <c r="K6972" s="107"/>
      <c r="L6972" s="105"/>
      <c r="M6972" s="105"/>
      <c r="N6972" s="106">
        <v>0</v>
      </c>
      <c r="O6972" s="107">
        <v>50000</v>
      </c>
      <c r="P6972" s="113">
        <v>0</v>
      </c>
      <c r="Q6972" s="113">
        <v>929750</v>
      </c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1275372</v>
      </c>
      <c r="F6973" s="104">
        <v>0</v>
      </c>
      <c r="G6973" s="104">
        <v>230258</v>
      </c>
      <c r="H6973" s="105">
        <v>0</v>
      </c>
      <c r="I6973" s="105">
        <v>230914</v>
      </c>
      <c r="J6973" s="106">
        <v>0</v>
      </c>
      <c r="K6973" s="107">
        <v>230900</v>
      </c>
      <c r="L6973" s="105">
        <v>0</v>
      </c>
      <c r="M6973" s="105">
        <v>234300</v>
      </c>
      <c r="N6973" s="106">
        <v>0</v>
      </c>
      <c r="O6973" s="107">
        <v>123950</v>
      </c>
      <c r="P6973" s="105">
        <v>0</v>
      </c>
      <c r="Q6973" s="105">
        <v>225050</v>
      </c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1682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1683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1684</v>
      </c>
      <c r="D6976" s="21">
        <f t="shared" si="166"/>
        <v>0</v>
      </c>
      <c r="E6976" s="24">
        <f t="shared" si="167"/>
        <v>54895</v>
      </c>
      <c r="F6976" s="104">
        <v>0</v>
      </c>
      <c r="G6976" s="104">
        <v>2400</v>
      </c>
      <c r="H6976" s="105">
        <v>0</v>
      </c>
      <c r="I6976" s="105">
        <v>16500</v>
      </c>
      <c r="J6976" s="106">
        <v>0</v>
      </c>
      <c r="K6976" s="107">
        <v>2100</v>
      </c>
      <c r="L6976" s="105">
        <v>0</v>
      </c>
      <c r="M6976" s="105">
        <v>18135</v>
      </c>
      <c r="N6976" s="106">
        <v>0</v>
      </c>
      <c r="O6976" s="107">
        <v>15760</v>
      </c>
      <c r="P6976" s="105">
        <v>0</v>
      </c>
      <c r="Q6976" s="105">
        <v>0</v>
      </c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166"/>
        <v>650</v>
      </c>
      <c r="E6977" s="24">
        <f t="shared" si="167"/>
        <v>141680</v>
      </c>
      <c r="F6977" s="104">
        <v>0</v>
      </c>
      <c r="G6977" s="104">
        <v>20930</v>
      </c>
      <c r="H6977" s="113">
        <v>0</v>
      </c>
      <c r="I6977" s="113">
        <v>24810</v>
      </c>
      <c r="J6977" s="31">
        <v>0</v>
      </c>
      <c r="K6977" s="32">
        <v>22710</v>
      </c>
      <c r="L6977" s="113">
        <v>0</v>
      </c>
      <c r="M6977" s="113">
        <v>22740</v>
      </c>
      <c r="N6977" s="31">
        <v>0</v>
      </c>
      <c r="O6977" s="32">
        <v>21330</v>
      </c>
      <c r="P6977" s="105">
        <v>650</v>
      </c>
      <c r="Q6977" s="105">
        <v>29160</v>
      </c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166"/>
        <v>6143610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>
        <v>1067550</v>
      </c>
      <c r="K6978" s="107">
        <v>0</v>
      </c>
      <c r="L6978" s="105">
        <v>1026110</v>
      </c>
      <c r="M6978" s="105">
        <v>0</v>
      </c>
      <c r="N6978" s="106">
        <v>1037710</v>
      </c>
      <c r="O6978" s="107">
        <v>0</v>
      </c>
      <c r="P6978" s="113">
        <v>1029630</v>
      </c>
      <c r="Q6978" s="113">
        <v>0</v>
      </c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si="166"/>
        <v>447720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>
        <v>79800</v>
      </c>
      <c r="K6979" s="107">
        <v>0</v>
      </c>
      <c r="L6979" s="105">
        <v>74380</v>
      </c>
      <c r="M6979" s="105">
        <v>0</v>
      </c>
      <c r="N6979" s="106">
        <v>74380</v>
      </c>
      <c r="O6979" s="107">
        <v>0</v>
      </c>
      <c r="P6979" s="105">
        <v>74380</v>
      </c>
      <c r="Q6979" s="105">
        <v>0</v>
      </c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1685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166"/>
        <v>194133.33000000002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>
        <v>30100</v>
      </c>
      <c r="K6981" s="107">
        <v>0</v>
      </c>
      <c r="L6981" s="105">
        <v>30100</v>
      </c>
      <c r="M6981" s="105">
        <v>0</v>
      </c>
      <c r="N6981" s="106">
        <v>30100</v>
      </c>
      <c r="O6981" s="107">
        <v>0</v>
      </c>
      <c r="P6981" s="113">
        <v>30100</v>
      </c>
      <c r="Q6981" s="113">
        <v>0</v>
      </c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166"/>
        <v>59400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>
        <v>9900</v>
      </c>
      <c r="K6982" s="32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166"/>
        <v>2081717.91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>
        <v>356446</v>
      </c>
      <c r="K6990" s="32">
        <v>0</v>
      </c>
      <c r="L6990" s="113">
        <v>332008</v>
      </c>
      <c r="M6990" s="113">
        <v>0</v>
      </c>
      <c r="N6990" s="31">
        <v>375735</v>
      </c>
      <c r="O6990" s="32">
        <v>0</v>
      </c>
      <c r="P6990" s="113">
        <v>373981.44</v>
      </c>
      <c r="Q6990" s="113">
        <v>0</v>
      </c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166"/>
        <v>802850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>
        <v>135150</v>
      </c>
      <c r="K6991" s="107">
        <v>0</v>
      </c>
      <c r="L6991" s="105">
        <v>128045</v>
      </c>
      <c r="M6991" s="105">
        <v>0</v>
      </c>
      <c r="N6991" s="106">
        <v>143790</v>
      </c>
      <c r="O6991" s="107">
        <v>0</v>
      </c>
      <c r="P6991" s="113">
        <v>123735</v>
      </c>
      <c r="Q6991" s="113">
        <v>0</v>
      </c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166"/>
        <v>659400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>
        <v>109900</v>
      </c>
      <c r="K6992" s="32">
        <v>0</v>
      </c>
      <c r="L6992" s="113">
        <v>109900</v>
      </c>
      <c r="M6992" s="113">
        <v>0</v>
      </c>
      <c r="N6992" s="31">
        <v>109900</v>
      </c>
      <c r="O6992" s="32">
        <v>0</v>
      </c>
      <c r="P6992" s="105">
        <v>109900</v>
      </c>
      <c r="Q6992" s="105">
        <v>0</v>
      </c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166"/>
        <v>657886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>
        <v>108386</v>
      </c>
      <c r="K6993" s="32">
        <v>0</v>
      </c>
      <c r="L6993" s="113">
        <v>113980</v>
      </c>
      <c r="M6993" s="113">
        <v>0</v>
      </c>
      <c r="N6993" s="31">
        <v>113980</v>
      </c>
      <c r="O6993" s="32">
        <v>0</v>
      </c>
      <c r="P6993" s="113">
        <v>113980</v>
      </c>
      <c r="Q6993" s="113">
        <v>0</v>
      </c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166"/>
        <v>85200</v>
      </c>
      <c r="E6997" s="24">
        <f t="shared" si="167"/>
        <v>36000</v>
      </c>
      <c r="F6997" s="104"/>
      <c r="G6997" s="104"/>
      <c r="H6997" s="113">
        <v>13200</v>
      </c>
      <c r="I6997" s="113">
        <v>0</v>
      </c>
      <c r="J6997" s="31">
        <v>18000</v>
      </c>
      <c r="K6997" s="32">
        <v>0</v>
      </c>
      <c r="L6997" s="113">
        <v>18000</v>
      </c>
      <c r="M6997" s="113">
        <v>0</v>
      </c>
      <c r="N6997" s="31">
        <v>18000</v>
      </c>
      <c r="O6997" s="32">
        <v>18000</v>
      </c>
      <c r="P6997" s="113">
        <v>18000</v>
      </c>
      <c r="Q6997" s="113">
        <v>18000</v>
      </c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166"/>
        <v>10680</v>
      </c>
      <c r="E6998" s="24">
        <f t="shared" si="167"/>
        <v>0</v>
      </c>
      <c r="F6998" s="104"/>
      <c r="G6998" s="104"/>
      <c r="H6998" s="113"/>
      <c r="I6998" s="113"/>
      <c r="J6998" s="31">
        <v>5340</v>
      </c>
      <c r="K6998" s="32">
        <v>0</v>
      </c>
      <c r="L6998" s="113">
        <v>1780</v>
      </c>
      <c r="M6998" s="113">
        <v>0</v>
      </c>
      <c r="N6998" s="31">
        <v>1780</v>
      </c>
      <c r="O6998" s="32">
        <v>0</v>
      </c>
      <c r="P6998" s="113">
        <v>1780</v>
      </c>
      <c r="Q6998" s="113">
        <v>0</v>
      </c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166"/>
        <v>93000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>
        <v>15500</v>
      </c>
      <c r="K7004" s="107">
        <v>0</v>
      </c>
      <c r="L7004" s="105">
        <v>15500</v>
      </c>
      <c r="M7004" s="105">
        <v>0</v>
      </c>
      <c r="N7004" s="106">
        <v>15500</v>
      </c>
      <c r="O7004" s="107">
        <v>0</v>
      </c>
      <c r="P7004" s="105">
        <v>15500</v>
      </c>
      <c r="Q7004" s="105">
        <v>0</v>
      </c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166"/>
        <v>221040</v>
      </c>
      <c r="E7006" s="24">
        <f t="shared" si="167"/>
        <v>3120</v>
      </c>
      <c r="F7006" s="104">
        <v>39120</v>
      </c>
      <c r="G7006" s="104">
        <v>0</v>
      </c>
      <c r="H7006" s="113">
        <v>33840</v>
      </c>
      <c r="I7006" s="113">
        <v>0</v>
      </c>
      <c r="J7006" s="31">
        <v>33840</v>
      </c>
      <c r="K7006" s="32">
        <v>0</v>
      </c>
      <c r="L7006" s="113">
        <v>35280</v>
      </c>
      <c r="M7006" s="113">
        <v>3120</v>
      </c>
      <c r="N7006" s="31">
        <v>32880</v>
      </c>
      <c r="O7006" s="32">
        <v>0</v>
      </c>
      <c r="P7006" s="105">
        <v>46080</v>
      </c>
      <c r="Q7006" s="105">
        <v>0</v>
      </c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1612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1613</v>
      </c>
      <c r="C7008" s="112" t="s">
        <v>1614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166"/>
        <v>126472.2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>
        <v>21989.4</v>
      </c>
      <c r="K7010" s="107">
        <v>0</v>
      </c>
      <c r="L7010" s="105">
        <v>21117.4</v>
      </c>
      <c r="M7010" s="105">
        <v>0</v>
      </c>
      <c r="N7010" s="106">
        <v>21349.4</v>
      </c>
      <c r="O7010" s="107">
        <v>0</v>
      </c>
      <c r="P7010" s="105">
        <v>21187.8</v>
      </c>
      <c r="Q7010" s="105">
        <v>0</v>
      </c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166"/>
        <v>189708.30000000002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>
        <v>32984.1</v>
      </c>
      <c r="K7011" s="107">
        <v>0</v>
      </c>
      <c r="L7011" s="105">
        <v>31676.1</v>
      </c>
      <c r="M7011" s="105">
        <v>0</v>
      </c>
      <c r="N7011" s="106">
        <v>32024.1</v>
      </c>
      <c r="O7011" s="107">
        <v>0</v>
      </c>
      <c r="P7011" s="105">
        <v>31781.7</v>
      </c>
      <c r="Q7011" s="105">
        <v>0</v>
      </c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2814</v>
      </c>
      <c r="E7013" s="24">
        <f t="shared" ref="E7013:E7076" si="169">G7013+I7013+K7013+M7013+O7013+Q7013+S7013+U7013+W7013+Y7013+AA7013+AC7013</f>
        <v>450</v>
      </c>
      <c r="F7013" s="104"/>
      <c r="G7013" s="104"/>
      <c r="H7013" s="105"/>
      <c r="I7013" s="105"/>
      <c r="J7013" s="106">
        <v>1014</v>
      </c>
      <c r="K7013" s="107">
        <v>0</v>
      </c>
      <c r="L7013" s="105">
        <v>450</v>
      </c>
      <c r="M7013" s="105">
        <v>0</v>
      </c>
      <c r="N7013" s="106">
        <v>900</v>
      </c>
      <c r="O7013" s="107">
        <v>0</v>
      </c>
      <c r="P7013" s="105">
        <v>450</v>
      </c>
      <c r="Q7013" s="105">
        <v>450</v>
      </c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168"/>
        <v>122978</v>
      </c>
      <c r="E7014" s="24">
        <f t="shared" si="169"/>
        <v>264</v>
      </c>
      <c r="F7014" s="104">
        <v>12928</v>
      </c>
      <c r="G7014" s="104">
        <v>0</v>
      </c>
      <c r="H7014" s="105">
        <v>13379</v>
      </c>
      <c r="I7014" s="105">
        <v>0</v>
      </c>
      <c r="J7014" s="106">
        <v>33883</v>
      </c>
      <c r="K7014" s="107">
        <v>264</v>
      </c>
      <c r="L7014" s="105">
        <v>20079</v>
      </c>
      <c r="M7014" s="105">
        <v>0</v>
      </c>
      <c r="N7014" s="106">
        <v>21565</v>
      </c>
      <c r="O7014" s="107">
        <v>0</v>
      </c>
      <c r="P7014" s="105">
        <v>21144</v>
      </c>
      <c r="Q7014" s="105">
        <v>0</v>
      </c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1615</v>
      </c>
      <c r="D7016" s="21">
        <f t="shared" si="168"/>
        <v>13584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>
        <v>2264</v>
      </c>
      <c r="K7016" s="32">
        <v>0</v>
      </c>
      <c r="L7016" s="113">
        <v>2264</v>
      </c>
      <c r="M7016" s="113">
        <v>0</v>
      </c>
      <c r="N7016" s="31">
        <v>2264</v>
      </c>
      <c r="O7016" s="32">
        <v>0</v>
      </c>
      <c r="P7016" s="105">
        <v>2264</v>
      </c>
      <c r="Q7016" s="105">
        <v>0</v>
      </c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1686</v>
      </c>
      <c r="D7017" s="21">
        <f t="shared" si="168"/>
        <v>439258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>
        <v>71000</v>
      </c>
      <c r="K7017" s="107">
        <v>0</v>
      </c>
      <c r="L7017" s="105">
        <v>75000</v>
      </c>
      <c r="M7017" s="105">
        <v>0</v>
      </c>
      <c r="N7017" s="106">
        <v>75000</v>
      </c>
      <c r="O7017" s="107">
        <v>0</v>
      </c>
      <c r="P7017" s="113">
        <v>75000</v>
      </c>
      <c r="Q7017" s="113">
        <v>0</v>
      </c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1687</v>
      </c>
      <c r="D7018" s="21">
        <f t="shared" si="168"/>
        <v>57174.45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>
        <v>10000</v>
      </c>
      <c r="K7018" s="107">
        <v>0</v>
      </c>
      <c r="L7018" s="105">
        <v>10000</v>
      </c>
      <c r="M7018" s="105">
        <v>0</v>
      </c>
      <c r="N7018" s="106">
        <v>10000</v>
      </c>
      <c r="O7018" s="107">
        <v>0</v>
      </c>
      <c r="P7018" s="105">
        <v>10435.42</v>
      </c>
      <c r="Q7018" s="105">
        <v>0</v>
      </c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1688</v>
      </c>
      <c r="D7021" s="21">
        <f t="shared" si="168"/>
        <v>820100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>
        <v>154500</v>
      </c>
      <c r="K7021" s="107">
        <v>0</v>
      </c>
      <c r="L7021" s="105">
        <v>154500</v>
      </c>
      <c r="M7021" s="105">
        <v>0</v>
      </c>
      <c r="N7021" s="106">
        <v>48500</v>
      </c>
      <c r="O7021" s="107">
        <v>0</v>
      </c>
      <c r="P7021" s="105">
        <v>149600</v>
      </c>
      <c r="Q7021" s="105">
        <v>0</v>
      </c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1689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168"/>
        <v>208900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>
        <v>22400</v>
      </c>
      <c r="K7025" s="32">
        <v>0</v>
      </c>
      <c r="L7025" s="113">
        <v>18800</v>
      </c>
      <c r="M7025" s="113">
        <v>0</v>
      </c>
      <c r="N7025" s="31">
        <v>123100</v>
      </c>
      <c r="O7025" s="32">
        <v>0</v>
      </c>
      <c r="P7025" s="113">
        <v>18800</v>
      </c>
      <c r="Q7025" s="113">
        <v>0</v>
      </c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168"/>
        <v>13900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>
        <v>1200</v>
      </c>
      <c r="K7026" s="32">
        <v>0</v>
      </c>
      <c r="L7026" s="113">
        <v>1200</v>
      </c>
      <c r="M7026" s="113">
        <v>0</v>
      </c>
      <c r="N7026" s="31">
        <v>1200</v>
      </c>
      <c r="O7026" s="32">
        <v>0</v>
      </c>
      <c r="P7026" s="113">
        <v>1200</v>
      </c>
      <c r="Q7026" s="113">
        <v>0</v>
      </c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1616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1617</v>
      </c>
      <c r="D7029" s="21">
        <f t="shared" si="168"/>
        <v>18707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18707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168"/>
        <v>39135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>
        <v>2100</v>
      </c>
      <c r="K7032" s="32">
        <v>0</v>
      </c>
      <c r="L7032" s="113">
        <v>18135</v>
      </c>
      <c r="M7032" s="113">
        <v>0</v>
      </c>
      <c r="N7032" s="31">
        <v>0</v>
      </c>
      <c r="O7032" s="32">
        <v>0</v>
      </c>
      <c r="P7032" s="113">
        <v>0</v>
      </c>
      <c r="Q7032" s="113">
        <v>0</v>
      </c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1618</v>
      </c>
      <c r="D7033" s="21">
        <f t="shared" si="168"/>
        <v>15760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>
        <v>15760</v>
      </c>
      <c r="O7033" s="32">
        <v>0</v>
      </c>
      <c r="P7033" s="113">
        <v>0</v>
      </c>
      <c r="Q7033" s="113">
        <v>0</v>
      </c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1619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1620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1621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1690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1691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1692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1693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1622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1623</v>
      </c>
      <c r="D7048" s="21">
        <f t="shared" si="168"/>
        <v>66642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>
        <v>13988</v>
      </c>
      <c r="K7048" s="32">
        <v>0</v>
      </c>
      <c r="L7048" s="113">
        <v>10082</v>
      </c>
      <c r="M7048" s="113">
        <v>0</v>
      </c>
      <c r="N7048" s="31">
        <v>0</v>
      </c>
      <c r="O7048" s="32">
        <v>0</v>
      </c>
      <c r="P7048" s="113">
        <v>3816</v>
      </c>
      <c r="Q7048" s="113">
        <v>0</v>
      </c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1624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1625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168"/>
        <v>12960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>
        <v>400</v>
      </c>
      <c r="K7052" s="32">
        <v>0</v>
      </c>
      <c r="L7052" s="113">
        <v>3120</v>
      </c>
      <c r="M7052" s="113">
        <v>0</v>
      </c>
      <c r="N7052" s="31">
        <v>1360</v>
      </c>
      <c r="O7052" s="32">
        <v>0</v>
      </c>
      <c r="P7052" s="113">
        <v>2800</v>
      </c>
      <c r="Q7052" s="113">
        <v>0</v>
      </c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168"/>
        <v>21497.14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>
        <v>1000</v>
      </c>
      <c r="K7054" s="32">
        <v>0</v>
      </c>
      <c r="L7054" s="113">
        <v>5497.14</v>
      </c>
      <c r="M7054" s="113">
        <v>0</v>
      </c>
      <c r="N7054" s="31">
        <v>2900</v>
      </c>
      <c r="O7054" s="32">
        <v>0</v>
      </c>
      <c r="P7054" s="113">
        <v>2400</v>
      </c>
      <c r="Q7054" s="113">
        <v>0</v>
      </c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168"/>
        <v>64553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>
        <v>6196</v>
      </c>
      <c r="K7056" s="32">
        <v>0</v>
      </c>
      <c r="L7056" s="113">
        <v>11726</v>
      </c>
      <c r="M7056" s="113">
        <v>0</v>
      </c>
      <c r="N7056" s="31">
        <v>4960</v>
      </c>
      <c r="O7056" s="32">
        <v>0</v>
      </c>
      <c r="P7056" s="113">
        <v>0</v>
      </c>
      <c r="Q7056" s="113">
        <v>0</v>
      </c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168"/>
        <v>183781.33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>
        <v>77824.42</v>
      </c>
      <c r="K7057" s="32">
        <v>0</v>
      </c>
      <c r="L7057" s="113">
        <v>28048.66</v>
      </c>
      <c r="M7057" s="113">
        <v>0</v>
      </c>
      <c r="N7057" s="31">
        <v>20048.5</v>
      </c>
      <c r="O7057" s="32">
        <v>0</v>
      </c>
      <c r="P7057" s="113">
        <v>31785.25</v>
      </c>
      <c r="Q7057" s="113">
        <v>0</v>
      </c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168"/>
        <v>50843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>
        <v>1558</v>
      </c>
      <c r="K7059" s="32">
        <v>0</v>
      </c>
      <c r="L7059" s="113">
        <v>15640</v>
      </c>
      <c r="M7059" s="113">
        <v>0</v>
      </c>
      <c r="N7059" s="31">
        <v>9610</v>
      </c>
      <c r="O7059" s="32">
        <v>0</v>
      </c>
      <c r="P7059" s="113">
        <v>12550</v>
      </c>
      <c r="Q7059" s="113">
        <v>0</v>
      </c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168"/>
        <v>27800</v>
      </c>
      <c r="E7060" s="24">
        <f t="shared" si="169"/>
        <v>0</v>
      </c>
      <c r="F7060" s="104"/>
      <c r="G7060" s="104"/>
      <c r="H7060" s="113"/>
      <c r="I7060" s="113"/>
      <c r="J7060" s="31">
        <v>1700</v>
      </c>
      <c r="K7060" s="32">
        <v>0</v>
      </c>
      <c r="L7060" s="113">
        <v>0</v>
      </c>
      <c r="M7060" s="113">
        <v>0</v>
      </c>
      <c r="N7060" s="31">
        <v>0</v>
      </c>
      <c r="O7060" s="32">
        <v>0</v>
      </c>
      <c r="P7060" s="113">
        <v>26100</v>
      </c>
      <c r="Q7060" s="113">
        <v>0</v>
      </c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168"/>
        <v>3020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>
        <v>3020</v>
      </c>
      <c r="O7061" s="32">
        <v>0</v>
      </c>
      <c r="P7061" s="113">
        <v>0</v>
      </c>
      <c r="Q7061" s="113">
        <v>0</v>
      </c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168"/>
        <v>223050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>
        <v>31944.34</v>
      </c>
      <c r="K7062" s="32">
        <v>0</v>
      </c>
      <c r="L7062" s="113">
        <v>22547.33</v>
      </c>
      <c r="M7062" s="113">
        <v>0</v>
      </c>
      <c r="N7062" s="31">
        <v>48904</v>
      </c>
      <c r="O7062" s="32">
        <v>0</v>
      </c>
      <c r="P7062" s="113">
        <v>70624</v>
      </c>
      <c r="Q7062" s="113">
        <v>0</v>
      </c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168"/>
        <v>42672</v>
      </c>
      <c r="E7063" s="24">
        <f t="shared" si="169"/>
        <v>0</v>
      </c>
      <c r="F7063" s="104"/>
      <c r="G7063" s="104"/>
      <c r="H7063" s="113"/>
      <c r="I7063" s="113"/>
      <c r="J7063" s="31">
        <v>1512</v>
      </c>
      <c r="K7063" s="32">
        <v>0</v>
      </c>
      <c r="L7063" s="113">
        <v>1900</v>
      </c>
      <c r="M7063" s="113">
        <v>0</v>
      </c>
      <c r="N7063" s="31">
        <v>2940</v>
      </c>
      <c r="O7063" s="32">
        <v>0</v>
      </c>
      <c r="P7063" s="113">
        <v>36320</v>
      </c>
      <c r="Q7063" s="113">
        <v>0</v>
      </c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168"/>
        <v>70606</v>
      </c>
      <c r="E7064" s="24">
        <f t="shared" si="169"/>
        <v>0</v>
      </c>
      <c r="F7064" s="104"/>
      <c r="G7064" s="104"/>
      <c r="H7064" s="113"/>
      <c r="I7064" s="113"/>
      <c r="J7064" s="31">
        <v>840</v>
      </c>
      <c r="K7064" s="32">
        <v>0</v>
      </c>
      <c r="L7064" s="113">
        <v>10236</v>
      </c>
      <c r="M7064" s="113">
        <v>0</v>
      </c>
      <c r="N7064" s="31">
        <v>8780</v>
      </c>
      <c r="O7064" s="32">
        <v>0</v>
      </c>
      <c r="P7064" s="113">
        <v>50750</v>
      </c>
      <c r="Q7064" s="113">
        <v>0</v>
      </c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168"/>
        <v>7800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>
        <v>0</v>
      </c>
      <c r="K7067" s="32">
        <v>0</v>
      </c>
      <c r="L7067" s="113">
        <v>3500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168"/>
        <v>109680</v>
      </c>
      <c r="E7068" s="24">
        <f t="shared" si="169"/>
        <v>0</v>
      </c>
      <c r="F7068" s="104"/>
      <c r="G7068" s="104"/>
      <c r="H7068" s="113"/>
      <c r="I7068" s="113"/>
      <c r="J7068" s="31">
        <v>3600</v>
      </c>
      <c r="K7068" s="32">
        <v>0</v>
      </c>
      <c r="L7068" s="113">
        <v>53500</v>
      </c>
      <c r="M7068" s="113">
        <v>0</v>
      </c>
      <c r="N7068" s="31">
        <v>33680</v>
      </c>
      <c r="O7068" s="32">
        <v>0</v>
      </c>
      <c r="P7068" s="113">
        <v>18900</v>
      </c>
      <c r="Q7068" s="113">
        <v>0</v>
      </c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168"/>
        <v>3933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>
        <v>3933</v>
      </c>
      <c r="M7071" s="113">
        <v>0</v>
      </c>
      <c r="N7071" s="31">
        <v>0</v>
      </c>
      <c r="O7071" s="32">
        <v>0</v>
      </c>
      <c r="P7071" s="113">
        <v>0</v>
      </c>
      <c r="Q7071" s="113">
        <v>0</v>
      </c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170"/>
        <v>195748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>
        <v>32570</v>
      </c>
      <c r="K7079" s="32">
        <v>0</v>
      </c>
      <c r="L7079" s="113">
        <v>40688</v>
      </c>
      <c r="M7079" s="113">
        <v>0</v>
      </c>
      <c r="N7079" s="31">
        <v>28060</v>
      </c>
      <c r="O7079" s="32">
        <v>0</v>
      </c>
      <c r="P7079" s="113">
        <v>36910</v>
      </c>
      <c r="Q7079" s="113">
        <v>0</v>
      </c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170"/>
        <v>290564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>
        <v>0</v>
      </c>
      <c r="K7081" s="32">
        <v>0</v>
      </c>
      <c r="L7081" s="113">
        <v>0</v>
      </c>
      <c r="M7081" s="113">
        <v>0</v>
      </c>
      <c r="N7081" s="31">
        <v>104066</v>
      </c>
      <c r="O7081" s="32">
        <v>0</v>
      </c>
      <c r="P7081" s="113">
        <v>44449</v>
      </c>
      <c r="Q7081" s="113">
        <v>0</v>
      </c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170"/>
        <v>52792</v>
      </c>
      <c r="E7085" s="24">
        <f t="shared" si="171"/>
        <v>7522.7999999999993</v>
      </c>
      <c r="F7085" s="104">
        <v>9848</v>
      </c>
      <c r="G7085" s="104">
        <v>0</v>
      </c>
      <c r="H7085" s="113">
        <v>8828</v>
      </c>
      <c r="I7085" s="113">
        <v>0</v>
      </c>
      <c r="J7085" s="31">
        <v>8232</v>
      </c>
      <c r="K7085" s="32">
        <v>2467.1999999999998</v>
      </c>
      <c r="L7085" s="113">
        <v>8740</v>
      </c>
      <c r="M7085" s="113">
        <v>3811.2</v>
      </c>
      <c r="N7085" s="31">
        <v>9128</v>
      </c>
      <c r="O7085" s="32">
        <v>876</v>
      </c>
      <c r="P7085" s="105">
        <v>8016</v>
      </c>
      <c r="Q7085" s="105">
        <v>368.4</v>
      </c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170"/>
        <v>274255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>
        <v>0</v>
      </c>
      <c r="K7087" s="32">
        <v>0</v>
      </c>
      <c r="L7087" s="113">
        <v>169000</v>
      </c>
      <c r="M7087" s="113">
        <v>0</v>
      </c>
      <c r="N7087" s="31">
        <v>48300</v>
      </c>
      <c r="O7087" s="32">
        <v>0</v>
      </c>
      <c r="P7087" s="105">
        <v>0</v>
      </c>
      <c r="Q7087" s="105">
        <v>0</v>
      </c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170"/>
        <v>356855</v>
      </c>
      <c r="E7088" s="24">
        <f t="shared" si="171"/>
        <v>35876</v>
      </c>
      <c r="F7088" s="104">
        <v>270</v>
      </c>
      <c r="G7088" s="104">
        <v>0</v>
      </c>
      <c r="H7088" s="113">
        <v>55080</v>
      </c>
      <c r="I7088" s="113">
        <v>10680</v>
      </c>
      <c r="J7088" s="31">
        <v>124330</v>
      </c>
      <c r="K7088" s="32">
        <v>5850</v>
      </c>
      <c r="L7088" s="113">
        <v>85430</v>
      </c>
      <c r="M7088" s="113">
        <v>6210</v>
      </c>
      <c r="N7088" s="31">
        <v>10015</v>
      </c>
      <c r="O7088" s="32">
        <v>4410</v>
      </c>
      <c r="P7088" s="113">
        <v>81730</v>
      </c>
      <c r="Q7088" s="113">
        <v>8726</v>
      </c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170"/>
        <v>504305.96000000008</v>
      </c>
      <c r="E7092" s="24">
        <f t="shared" si="171"/>
        <v>39492.479999999996</v>
      </c>
      <c r="F7092" s="104">
        <v>95760.63</v>
      </c>
      <c r="G7092" s="104">
        <v>0</v>
      </c>
      <c r="H7092" s="113">
        <v>95760.63</v>
      </c>
      <c r="I7092" s="113">
        <v>0</v>
      </c>
      <c r="J7092" s="31">
        <v>95760.63</v>
      </c>
      <c r="K7092" s="32">
        <v>16405.62</v>
      </c>
      <c r="L7092" s="113">
        <v>72673.77</v>
      </c>
      <c r="M7092" s="113">
        <v>23086.86</v>
      </c>
      <c r="N7092" s="31">
        <v>72175.149999999994</v>
      </c>
      <c r="O7092" s="32">
        <v>0</v>
      </c>
      <c r="P7092" s="105">
        <v>72175.149999999994</v>
      </c>
      <c r="Q7092" s="105">
        <v>0</v>
      </c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170"/>
        <v>54309.94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>
        <v>10036.94</v>
      </c>
      <c r="K7094" s="107">
        <v>0</v>
      </c>
      <c r="L7094" s="105">
        <v>6071.18</v>
      </c>
      <c r="M7094" s="105">
        <v>0</v>
      </c>
      <c r="N7094" s="106">
        <v>6019.82</v>
      </c>
      <c r="O7094" s="107">
        <v>0</v>
      </c>
      <c r="P7094" s="113">
        <v>14045.5</v>
      </c>
      <c r="Q7094" s="113">
        <v>0</v>
      </c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170"/>
        <v>15996.5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>
        <v>3049.5</v>
      </c>
      <c r="K7095" s="32">
        <v>0</v>
      </c>
      <c r="L7095" s="113">
        <v>3049.5</v>
      </c>
      <c r="M7095" s="113">
        <v>0</v>
      </c>
      <c r="N7095" s="31">
        <v>3049.5</v>
      </c>
      <c r="O7095" s="32">
        <v>0</v>
      </c>
      <c r="P7095" s="105">
        <v>3424</v>
      </c>
      <c r="Q7095" s="105">
        <v>0</v>
      </c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170"/>
        <v>3944</v>
      </c>
      <c r="E7096" s="24">
        <f t="shared" si="171"/>
        <v>0</v>
      </c>
      <c r="F7096" s="104"/>
      <c r="G7096" s="104"/>
      <c r="H7096" s="113"/>
      <c r="I7096" s="113"/>
      <c r="J7096" s="31">
        <v>2336</v>
      </c>
      <c r="K7096" s="32">
        <v>0</v>
      </c>
      <c r="L7096" s="113">
        <v>471</v>
      </c>
      <c r="M7096" s="113">
        <v>0</v>
      </c>
      <c r="N7096" s="31">
        <v>592</v>
      </c>
      <c r="O7096" s="32">
        <v>0</v>
      </c>
      <c r="P7096" s="113">
        <v>545</v>
      </c>
      <c r="Q7096" s="113">
        <v>0</v>
      </c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170"/>
        <v>71165.729999999981</v>
      </c>
      <c r="E7098" s="24">
        <f t="shared" si="171"/>
        <v>35682.89</v>
      </c>
      <c r="F7098" s="104">
        <v>41513.33</v>
      </c>
      <c r="G7098" s="104">
        <v>0</v>
      </c>
      <c r="H7098" s="113">
        <v>5930.48</v>
      </c>
      <c r="I7098" s="113">
        <v>0</v>
      </c>
      <c r="J7098" s="31">
        <v>5930.48</v>
      </c>
      <c r="K7098" s="32">
        <v>35682.89</v>
      </c>
      <c r="L7098" s="113">
        <v>5930.48</v>
      </c>
      <c r="M7098" s="113">
        <v>0</v>
      </c>
      <c r="N7098" s="31">
        <v>5930.48</v>
      </c>
      <c r="O7098" s="32">
        <v>0</v>
      </c>
      <c r="P7098" s="113">
        <v>5930.48</v>
      </c>
      <c r="Q7098" s="113">
        <v>0</v>
      </c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170"/>
        <v>3407655.6999999997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>
        <v>768405.61</v>
      </c>
      <c r="K7099" s="32">
        <v>0</v>
      </c>
      <c r="L7099" s="113">
        <v>847076.91</v>
      </c>
      <c r="M7099" s="113">
        <v>0</v>
      </c>
      <c r="N7099" s="31">
        <v>684221.19</v>
      </c>
      <c r="O7099" s="32">
        <v>0</v>
      </c>
      <c r="P7099" s="113">
        <v>486168.61</v>
      </c>
      <c r="Q7099" s="113">
        <v>0</v>
      </c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170"/>
        <v>1736955.6800000002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>
        <v>363078.14</v>
      </c>
      <c r="K7101" s="32">
        <v>0</v>
      </c>
      <c r="L7101" s="113">
        <v>298059.7</v>
      </c>
      <c r="M7101" s="113">
        <v>0</v>
      </c>
      <c r="N7101" s="31">
        <v>316687.52</v>
      </c>
      <c r="O7101" s="32">
        <v>0</v>
      </c>
      <c r="P7101" s="113">
        <v>477980.81</v>
      </c>
      <c r="Q7101" s="113">
        <v>0</v>
      </c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170"/>
        <v>1076398.5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>
        <v>307179</v>
      </c>
      <c r="K7102" s="107">
        <v>0</v>
      </c>
      <c r="L7102" s="105">
        <v>219899</v>
      </c>
      <c r="M7102" s="105">
        <v>0</v>
      </c>
      <c r="N7102" s="106">
        <v>99558</v>
      </c>
      <c r="O7102" s="107">
        <v>0</v>
      </c>
      <c r="P7102" s="113">
        <v>185152</v>
      </c>
      <c r="Q7102" s="113">
        <v>0</v>
      </c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170"/>
        <v>16876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>
        <v>5708</v>
      </c>
      <c r="K7103" s="107">
        <v>0</v>
      </c>
      <c r="L7103" s="105">
        <v>28</v>
      </c>
      <c r="M7103" s="105">
        <v>0</v>
      </c>
      <c r="N7103" s="106">
        <v>4684</v>
      </c>
      <c r="O7103" s="107">
        <v>0</v>
      </c>
      <c r="P7103" s="105">
        <v>4256</v>
      </c>
      <c r="Q7103" s="105">
        <v>0</v>
      </c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170"/>
        <v>85150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>
        <v>85150</v>
      </c>
      <c r="Q7104" s="105">
        <v>0</v>
      </c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170"/>
        <v>121531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>
        <v>12321</v>
      </c>
      <c r="K7105" s="107">
        <v>0</v>
      </c>
      <c r="L7105" s="105">
        <v>10847</v>
      </c>
      <c r="M7105" s="105">
        <v>0</v>
      </c>
      <c r="N7105" s="106">
        <v>50559</v>
      </c>
      <c r="O7105" s="107">
        <v>0</v>
      </c>
      <c r="P7105" s="105">
        <v>22234</v>
      </c>
      <c r="Q7105" s="105">
        <v>0</v>
      </c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si="170"/>
        <v>347850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>
        <v>0</v>
      </c>
      <c r="K7107" s="32">
        <v>0</v>
      </c>
      <c r="L7107" s="113">
        <v>124150</v>
      </c>
      <c r="M7107" s="113">
        <v>0</v>
      </c>
      <c r="N7107" s="31">
        <v>160300</v>
      </c>
      <c r="O7107" s="32">
        <v>0</v>
      </c>
      <c r="P7107" s="105">
        <v>27400</v>
      </c>
      <c r="Q7107" s="105">
        <v>0</v>
      </c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1702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170"/>
        <v>294490.45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>
        <v>63927.05</v>
      </c>
      <c r="K7111" s="32">
        <v>0</v>
      </c>
      <c r="L7111" s="113">
        <v>55894.1</v>
      </c>
      <c r="M7111" s="113">
        <v>0</v>
      </c>
      <c r="N7111" s="31">
        <v>25959.599999999999</v>
      </c>
      <c r="O7111" s="32">
        <v>0</v>
      </c>
      <c r="P7111" s="113">
        <v>25327.65</v>
      </c>
      <c r="Q7111" s="113">
        <v>0</v>
      </c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1626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170"/>
        <v>11900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>
        <v>0</v>
      </c>
      <c r="K7118" s="107">
        <v>0</v>
      </c>
      <c r="L7118" s="105">
        <v>0</v>
      </c>
      <c r="M7118" s="105">
        <v>0</v>
      </c>
      <c r="N7118" s="106">
        <v>0</v>
      </c>
      <c r="O7118" s="107">
        <v>0</v>
      </c>
      <c r="P7118" s="113">
        <v>0</v>
      </c>
      <c r="Q7118" s="113">
        <v>0</v>
      </c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1627</v>
      </c>
      <c r="D7119" s="21">
        <f t="shared" si="170"/>
        <v>390411</v>
      </c>
      <c r="E7119" s="24">
        <f t="shared" si="171"/>
        <v>0</v>
      </c>
      <c r="F7119" s="104"/>
      <c r="G7119" s="104"/>
      <c r="H7119" s="105"/>
      <c r="I7119" s="105"/>
      <c r="J7119" s="106">
        <v>163951</v>
      </c>
      <c r="K7119" s="107">
        <v>0</v>
      </c>
      <c r="L7119" s="105">
        <v>52350</v>
      </c>
      <c r="M7119" s="105">
        <v>0</v>
      </c>
      <c r="N7119" s="106">
        <v>97000</v>
      </c>
      <c r="O7119" s="107">
        <v>0</v>
      </c>
      <c r="P7119" s="105">
        <v>77110</v>
      </c>
      <c r="Q7119" s="105">
        <v>0</v>
      </c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170"/>
        <v>4663311.05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>
        <v>806032.25</v>
      </c>
      <c r="K7120" s="107">
        <v>0</v>
      </c>
      <c r="L7120" s="105">
        <v>0</v>
      </c>
      <c r="M7120" s="105">
        <v>0</v>
      </c>
      <c r="N7120" s="106">
        <v>1801132.75</v>
      </c>
      <c r="O7120" s="107">
        <v>0</v>
      </c>
      <c r="P7120" s="105">
        <v>1008473.25</v>
      </c>
      <c r="Q7120" s="105">
        <v>0</v>
      </c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1628</v>
      </c>
      <c r="D7121" s="21">
        <f t="shared" si="170"/>
        <v>384213.25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>
        <v>67971.75</v>
      </c>
      <c r="K7121" s="32">
        <v>0</v>
      </c>
      <c r="L7121" s="113">
        <v>50645.5</v>
      </c>
      <c r="M7121" s="113">
        <v>0</v>
      </c>
      <c r="N7121" s="31">
        <v>0</v>
      </c>
      <c r="O7121" s="32">
        <v>0</v>
      </c>
      <c r="P7121" s="105">
        <v>204250.5</v>
      </c>
      <c r="Q7121" s="105">
        <v>0</v>
      </c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1629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1630</v>
      </c>
      <c r="C7123" s="112" t="s">
        <v>1631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1632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1633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1634</v>
      </c>
      <c r="D7127" s="21">
        <f t="shared" si="170"/>
        <v>3563169.5</v>
      </c>
      <c r="E7127" s="24">
        <f t="shared" si="171"/>
        <v>0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>
        <v>571046.5</v>
      </c>
      <c r="K7127" s="32">
        <v>0</v>
      </c>
      <c r="L7127" s="113">
        <v>742049.25</v>
      </c>
      <c r="M7127" s="113">
        <v>0</v>
      </c>
      <c r="N7127" s="31">
        <v>525044.5</v>
      </c>
      <c r="O7127" s="32">
        <v>0</v>
      </c>
      <c r="P7127" s="113">
        <v>564413.5</v>
      </c>
      <c r="Q7127" s="113">
        <v>0</v>
      </c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1635</v>
      </c>
      <c r="D7128" s="21">
        <f t="shared" si="170"/>
        <v>204280</v>
      </c>
      <c r="E7128" s="24">
        <f t="shared" si="171"/>
        <v>0</v>
      </c>
      <c r="F7128" s="104">
        <v>26950</v>
      </c>
      <c r="G7128" s="104">
        <v>0</v>
      </c>
      <c r="H7128" s="113">
        <v>32200</v>
      </c>
      <c r="I7128" s="113">
        <v>0</v>
      </c>
      <c r="J7128" s="31">
        <v>32200</v>
      </c>
      <c r="K7128" s="32">
        <v>0</v>
      </c>
      <c r="L7128" s="113">
        <v>46500</v>
      </c>
      <c r="M7128" s="113">
        <v>0</v>
      </c>
      <c r="N7128" s="31">
        <v>32480</v>
      </c>
      <c r="O7128" s="32">
        <v>0</v>
      </c>
      <c r="P7128" s="113">
        <v>33950</v>
      </c>
      <c r="Q7128" s="113">
        <v>0</v>
      </c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1636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1637</v>
      </c>
      <c r="D7130" s="21">
        <f t="shared" si="170"/>
        <v>13650</v>
      </c>
      <c r="E7130" s="24">
        <f t="shared" si="171"/>
        <v>0</v>
      </c>
      <c r="F7130" s="104">
        <v>1500</v>
      </c>
      <c r="G7130" s="104">
        <v>0</v>
      </c>
      <c r="H7130" s="105">
        <v>3150</v>
      </c>
      <c r="I7130" s="105">
        <v>0</v>
      </c>
      <c r="J7130" s="106">
        <v>4650</v>
      </c>
      <c r="K7130" s="107">
        <v>0</v>
      </c>
      <c r="L7130" s="105">
        <v>4350</v>
      </c>
      <c r="M7130" s="105">
        <v>0</v>
      </c>
      <c r="N7130" s="106">
        <v>0</v>
      </c>
      <c r="O7130" s="107">
        <v>0</v>
      </c>
      <c r="P7130" s="105">
        <v>0</v>
      </c>
      <c r="Q7130" s="105">
        <v>0</v>
      </c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1638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170"/>
        <v>120000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>
        <v>20000</v>
      </c>
      <c r="K7132" s="32">
        <v>0</v>
      </c>
      <c r="L7132" s="113">
        <v>20000</v>
      </c>
      <c r="M7132" s="113">
        <v>0</v>
      </c>
      <c r="N7132" s="31">
        <v>20000</v>
      </c>
      <c r="O7132" s="32">
        <v>0</v>
      </c>
      <c r="P7132" s="113">
        <v>20000</v>
      </c>
      <c r="Q7132" s="113">
        <v>0</v>
      </c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170"/>
        <v>60000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>
        <v>10000</v>
      </c>
      <c r="K7133" s="32">
        <v>0</v>
      </c>
      <c r="L7133" s="113">
        <v>10000</v>
      </c>
      <c r="M7133" s="113">
        <v>0</v>
      </c>
      <c r="N7133" s="31">
        <v>10000</v>
      </c>
      <c r="O7133" s="32">
        <v>0</v>
      </c>
      <c r="P7133" s="113">
        <v>10000</v>
      </c>
      <c r="Q7133" s="113">
        <v>0</v>
      </c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170"/>
        <v>60000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10000</v>
      </c>
      <c r="O7134" s="32">
        <v>0</v>
      </c>
      <c r="P7134" s="113">
        <v>10000</v>
      </c>
      <c r="Q7134" s="113">
        <v>0</v>
      </c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1639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1640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170"/>
        <v>320821.98000000004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>
        <v>53470.33</v>
      </c>
      <c r="K7138" s="107">
        <v>0</v>
      </c>
      <c r="L7138" s="105">
        <v>53470.33</v>
      </c>
      <c r="M7138" s="105">
        <v>0</v>
      </c>
      <c r="N7138" s="106">
        <v>53470.33</v>
      </c>
      <c r="O7138" s="107">
        <v>0</v>
      </c>
      <c r="P7138" s="105">
        <v>53470.33</v>
      </c>
      <c r="Q7138" s="105">
        <v>0</v>
      </c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1641</v>
      </c>
      <c r="D7139" s="21">
        <f t="shared" si="170"/>
        <v>484884.84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>
        <v>80814.14</v>
      </c>
      <c r="K7139" s="107">
        <v>0</v>
      </c>
      <c r="L7139" s="105">
        <v>80814.14</v>
      </c>
      <c r="M7139" s="105">
        <v>0</v>
      </c>
      <c r="N7139" s="106">
        <v>80814.14</v>
      </c>
      <c r="O7139" s="107">
        <v>0</v>
      </c>
      <c r="P7139" s="105">
        <v>80814.14</v>
      </c>
      <c r="Q7139" s="105">
        <v>0</v>
      </c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1642</v>
      </c>
      <c r="D7140" s="21">
        <f t="shared" si="170"/>
        <v>34000.019999999997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>
        <v>5666.67</v>
      </c>
      <c r="K7140" s="32">
        <v>0</v>
      </c>
      <c r="L7140" s="113">
        <v>5666.67</v>
      </c>
      <c r="M7140" s="113">
        <v>0</v>
      </c>
      <c r="N7140" s="31">
        <v>5666.67</v>
      </c>
      <c r="O7140" s="32">
        <v>0</v>
      </c>
      <c r="P7140" s="105">
        <v>5666.67</v>
      </c>
      <c r="Q7140" s="105">
        <v>0</v>
      </c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1643</v>
      </c>
      <c r="D7141" s="21">
        <f t="shared" ref="D7141:D7204" si="172">F7141+H7141+J7141+L7141+N7141+P7141+R7141+T7141+V7141+X7141+Z7141+AB7141</f>
        <v>135433.38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>
        <v>22572.23</v>
      </c>
      <c r="K7141" s="32">
        <v>0</v>
      </c>
      <c r="L7141" s="113">
        <v>22572.23</v>
      </c>
      <c r="M7141" s="113">
        <v>0</v>
      </c>
      <c r="N7141" s="31">
        <v>22572.23</v>
      </c>
      <c r="O7141" s="32">
        <v>0</v>
      </c>
      <c r="P7141" s="113">
        <v>22572.23</v>
      </c>
      <c r="Q7141" s="113">
        <v>0</v>
      </c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172"/>
        <v>88300.02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>
        <v>14716.67</v>
      </c>
      <c r="K7142" s="32">
        <v>0</v>
      </c>
      <c r="L7142" s="113">
        <v>14716.67</v>
      </c>
      <c r="M7142" s="113">
        <v>0</v>
      </c>
      <c r="N7142" s="31">
        <v>14716.67</v>
      </c>
      <c r="O7142" s="32">
        <v>0</v>
      </c>
      <c r="P7142" s="113">
        <v>14716.67</v>
      </c>
      <c r="Q7142" s="113">
        <v>0</v>
      </c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1644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1645</v>
      </c>
      <c r="D7144" s="21">
        <f t="shared" si="172"/>
        <v>42752.58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>
        <v>7125.43</v>
      </c>
      <c r="K7144" s="107">
        <v>0</v>
      </c>
      <c r="L7144" s="105">
        <v>7125.43</v>
      </c>
      <c r="M7144" s="105">
        <v>0</v>
      </c>
      <c r="N7144" s="106">
        <v>7125.43</v>
      </c>
      <c r="O7144" s="107">
        <v>0</v>
      </c>
      <c r="P7144" s="113">
        <v>7125.43</v>
      </c>
      <c r="Q7144" s="113">
        <v>0</v>
      </c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172"/>
        <v>45000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>
        <v>7500</v>
      </c>
      <c r="K7146" s="107">
        <v>0</v>
      </c>
      <c r="L7146" s="105">
        <v>7500</v>
      </c>
      <c r="M7146" s="105">
        <v>0</v>
      </c>
      <c r="N7146" s="106">
        <v>7500</v>
      </c>
      <c r="O7146" s="107">
        <v>0</v>
      </c>
      <c r="P7146" s="105">
        <v>7500</v>
      </c>
      <c r="Q7146" s="105">
        <v>0</v>
      </c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172"/>
        <v>215783.33000000002</v>
      </c>
      <c r="E7148" s="24">
        <f t="shared" si="173"/>
        <v>15983.33</v>
      </c>
      <c r="F7148" s="104">
        <v>33300</v>
      </c>
      <c r="G7148" s="104">
        <v>0</v>
      </c>
      <c r="H7148" s="113">
        <v>33300</v>
      </c>
      <c r="I7148" s="113">
        <v>0</v>
      </c>
      <c r="J7148" s="31">
        <v>33300</v>
      </c>
      <c r="K7148" s="32">
        <v>0</v>
      </c>
      <c r="L7148" s="113">
        <v>49283.33</v>
      </c>
      <c r="M7148" s="113">
        <v>0</v>
      </c>
      <c r="N7148" s="31">
        <v>33300</v>
      </c>
      <c r="O7148" s="32">
        <v>15983.33</v>
      </c>
      <c r="P7148" s="105">
        <v>33300</v>
      </c>
      <c r="Q7148" s="105">
        <v>0</v>
      </c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172"/>
        <v>22086.639999999999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>
        <v>3403.33</v>
      </c>
      <c r="K7153" s="107">
        <v>0</v>
      </c>
      <c r="L7153" s="105">
        <v>3403.33</v>
      </c>
      <c r="M7153" s="105">
        <v>0</v>
      </c>
      <c r="N7153" s="106">
        <v>4236.66</v>
      </c>
      <c r="O7153" s="107">
        <v>0</v>
      </c>
      <c r="P7153" s="113">
        <v>4236.66</v>
      </c>
      <c r="Q7153" s="113">
        <v>0</v>
      </c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1646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172"/>
        <v>32140.019999999997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>
        <v>5356.67</v>
      </c>
      <c r="K7165" s="32">
        <v>0</v>
      </c>
      <c r="L7165" s="113">
        <v>5356.67</v>
      </c>
      <c r="M7165" s="113">
        <v>0</v>
      </c>
      <c r="N7165" s="31">
        <v>5356.67</v>
      </c>
      <c r="O7165" s="32">
        <v>0</v>
      </c>
      <c r="P7165" s="113">
        <v>5356.67</v>
      </c>
      <c r="Q7165" s="113">
        <v>0</v>
      </c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172"/>
        <v>14800.02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>
        <v>2466.67</v>
      </c>
      <c r="K7166" s="32">
        <v>0</v>
      </c>
      <c r="L7166" s="113">
        <v>2466.67</v>
      </c>
      <c r="M7166" s="113">
        <v>0</v>
      </c>
      <c r="N7166" s="31">
        <v>2466.67</v>
      </c>
      <c r="O7166" s="32">
        <v>0</v>
      </c>
      <c r="P7166" s="113">
        <v>2466.67</v>
      </c>
      <c r="Q7166" s="113">
        <v>0</v>
      </c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172"/>
        <v>97913.279999999999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>
        <v>16318.88</v>
      </c>
      <c r="K7167" s="32">
        <v>0</v>
      </c>
      <c r="L7167" s="113">
        <v>16318.88</v>
      </c>
      <c r="M7167" s="113">
        <v>0</v>
      </c>
      <c r="N7167" s="31">
        <v>18235.55</v>
      </c>
      <c r="O7167" s="32">
        <v>0</v>
      </c>
      <c r="P7167" s="113">
        <v>16318.88</v>
      </c>
      <c r="Q7167" s="113">
        <v>0</v>
      </c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172"/>
        <v>11735.280000000002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>
        <v>1955.88</v>
      </c>
      <c r="K7169" s="107">
        <v>0</v>
      </c>
      <c r="L7169" s="105">
        <v>1955.88</v>
      </c>
      <c r="M7169" s="105">
        <v>0</v>
      </c>
      <c r="N7169" s="106">
        <v>1955.88</v>
      </c>
      <c r="O7169" s="107">
        <v>0</v>
      </c>
      <c r="P7169" s="113">
        <v>1955.88</v>
      </c>
      <c r="Q7169" s="113">
        <v>0</v>
      </c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172"/>
        <v>42316.37999999999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>
        <v>7052.73</v>
      </c>
      <c r="K7170" s="107">
        <v>0</v>
      </c>
      <c r="L7170" s="105">
        <v>7052.73</v>
      </c>
      <c r="M7170" s="105">
        <v>0</v>
      </c>
      <c r="N7170" s="106">
        <v>7052.73</v>
      </c>
      <c r="O7170" s="107">
        <v>0</v>
      </c>
      <c r="P7170" s="105">
        <v>7052.73</v>
      </c>
      <c r="Q7170" s="105">
        <v>0</v>
      </c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si="172"/>
        <v>8256.84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>
        <v>1376.14</v>
      </c>
      <c r="K7171" s="32">
        <v>0</v>
      </c>
      <c r="L7171" s="113">
        <v>1376.14</v>
      </c>
      <c r="M7171" s="113">
        <v>0</v>
      </c>
      <c r="N7171" s="31">
        <v>1376.14</v>
      </c>
      <c r="O7171" s="32">
        <v>0</v>
      </c>
      <c r="P7171" s="105">
        <v>1376.14</v>
      </c>
      <c r="Q7171" s="105">
        <v>0</v>
      </c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172"/>
        <v>206656.05999999997</v>
      </c>
      <c r="E7173" s="24">
        <f t="shared" si="173"/>
        <v>71076.100000000006</v>
      </c>
      <c r="F7173" s="104">
        <v>33894.99</v>
      </c>
      <c r="G7173" s="104">
        <v>0</v>
      </c>
      <c r="H7173" s="113">
        <v>33894.99</v>
      </c>
      <c r="I7173" s="113">
        <v>0</v>
      </c>
      <c r="J7173" s="31">
        <v>37181.11</v>
      </c>
      <c r="K7173" s="32">
        <v>0</v>
      </c>
      <c r="L7173" s="113">
        <v>33894.99</v>
      </c>
      <c r="M7173" s="113">
        <v>0</v>
      </c>
      <c r="N7173" s="31">
        <v>33894.99</v>
      </c>
      <c r="O7173" s="32">
        <v>71076.100000000006</v>
      </c>
      <c r="P7173" s="113">
        <v>33894.99</v>
      </c>
      <c r="Q7173" s="113">
        <v>0</v>
      </c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172"/>
        <v>47949.99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>
        <v>31966.66</v>
      </c>
      <c r="O7174" s="32">
        <v>0</v>
      </c>
      <c r="P7174" s="113">
        <v>15983.33</v>
      </c>
      <c r="Q7174" s="113">
        <v>0</v>
      </c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172"/>
        <v>14988.02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>
        <v>2039.67</v>
      </c>
      <c r="K7175" s="107">
        <v>0</v>
      </c>
      <c r="L7175" s="105">
        <v>2039.67</v>
      </c>
      <c r="M7175" s="105">
        <v>0</v>
      </c>
      <c r="N7175" s="106">
        <v>4289.67</v>
      </c>
      <c r="O7175" s="107">
        <v>0</v>
      </c>
      <c r="P7175" s="113">
        <v>2539.67</v>
      </c>
      <c r="Q7175" s="113">
        <v>0</v>
      </c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172"/>
        <v>63584.439999999995</v>
      </c>
      <c r="E7176" s="24">
        <f t="shared" si="173"/>
        <v>85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>
        <v>9901.4699999999993</v>
      </c>
      <c r="K7176" s="107">
        <v>0</v>
      </c>
      <c r="L7176" s="105">
        <v>9901.4699999999993</v>
      </c>
      <c r="M7176" s="105">
        <v>0</v>
      </c>
      <c r="N7176" s="106">
        <v>11989.78</v>
      </c>
      <c r="O7176" s="107">
        <v>85</v>
      </c>
      <c r="P7176" s="105">
        <v>11988.78</v>
      </c>
      <c r="Q7176" s="105">
        <v>0</v>
      </c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172"/>
        <v>17158.32</v>
      </c>
      <c r="E7177" s="24">
        <f t="shared" si="173"/>
        <v>628.08000000000004</v>
      </c>
      <c r="F7177" s="104">
        <v>4325</v>
      </c>
      <c r="G7177" s="104">
        <v>0</v>
      </c>
      <c r="H7177" s="113">
        <v>4950</v>
      </c>
      <c r="I7177" s="113">
        <v>0</v>
      </c>
      <c r="J7177" s="31">
        <v>1970.83</v>
      </c>
      <c r="K7177" s="32">
        <v>0</v>
      </c>
      <c r="L7177" s="113">
        <v>1970.83</v>
      </c>
      <c r="M7177" s="113">
        <v>0</v>
      </c>
      <c r="N7177" s="31">
        <v>1970.83</v>
      </c>
      <c r="O7177" s="32">
        <v>628.08000000000004</v>
      </c>
      <c r="P7177" s="105">
        <v>1970.83</v>
      </c>
      <c r="Q7177" s="105">
        <v>0</v>
      </c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172"/>
        <v>1251418.5499999998</v>
      </c>
      <c r="E7179" s="24">
        <f t="shared" si="173"/>
        <v>22953.55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>
        <v>196958.57</v>
      </c>
      <c r="K7179" s="32">
        <v>0</v>
      </c>
      <c r="L7179" s="113">
        <v>197850.68</v>
      </c>
      <c r="M7179" s="113">
        <v>0</v>
      </c>
      <c r="N7179" s="31">
        <v>210385.75</v>
      </c>
      <c r="O7179" s="32">
        <v>22953.55</v>
      </c>
      <c r="P7179" s="113">
        <v>227197.22</v>
      </c>
      <c r="Q7179" s="113">
        <v>0</v>
      </c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172"/>
        <v>263341.24</v>
      </c>
      <c r="E7180" s="24">
        <f t="shared" si="173"/>
        <v>529.57000000000005</v>
      </c>
      <c r="F7180" s="104">
        <v>42540.79</v>
      </c>
      <c r="G7180" s="104">
        <v>0</v>
      </c>
      <c r="H7180" s="113">
        <v>43763.01</v>
      </c>
      <c r="I7180" s="113">
        <v>0</v>
      </c>
      <c r="J7180" s="31">
        <v>43763.01</v>
      </c>
      <c r="K7180" s="32">
        <v>0</v>
      </c>
      <c r="L7180" s="113">
        <v>43763.01</v>
      </c>
      <c r="M7180" s="113">
        <v>0</v>
      </c>
      <c r="N7180" s="31">
        <v>44763.01</v>
      </c>
      <c r="O7180" s="32">
        <v>529.57000000000005</v>
      </c>
      <c r="P7180" s="113">
        <v>44748.41</v>
      </c>
      <c r="Q7180" s="113">
        <v>0</v>
      </c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172"/>
        <v>74386.34</v>
      </c>
      <c r="E7181" s="24">
        <f t="shared" si="173"/>
        <v>169.17</v>
      </c>
      <c r="F7181" s="104">
        <v>12369.71</v>
      </c>
      <c r="G7181" s="104">
        <v>0</v>
      </c>
      <c r="H7181" s="113">
        <v>12369.71</v>
      </c>
      <c r="I7181" s="113">
        <v>0</v>
      </c>
      <c r="J7181" s="31">
        <v>12369.71</v>
      </c>
      <c r="K7181" s="32">
        <v>0</v>
      </c>
      <c r="L7181" s="113">
        <v>12537.79</v>
      </c>
      <c r="M7181" s="113">
        <v>0</v>
      </c>
      <c r="N7181" s="31">
        <v>12369.71</v>
      </c>
      <c r="O7181" s="32">
        <v>169.17</v>
      </c>
      <c r="P7181" s="113">
        <v>12369.71</v>
      </c>
      <c r="Q7181" s="113">
        <v>0</v>
      </c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172"/>
        <v>6454.18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>
        <v>104.17</v>
      </c>
      <c r="K7183" s="32">
        <v>0</v>
      </c>
      <c r="L7183" s="113">
        <v>104.17</v>
      </c>
      <c r="M7183" s="113">
        <v>0</v>
      </c>
      <c r="N7183" s="31">
        <v>3018.75</v>
      </c>
      <c r="O7183" s="32">
        <v>0</v>
      </c>
      <c r="P7183" s="113">
        <v>3018.75</v>
      </c>
      <c r="Q7183" s="113">
        <v>0</v>
      </c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1647</v>
      </c>
      <c r="C7187" s="112" t="s">
        <v>1648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172"/>
        <v>10389</v>
      </c>
      <c r="E7198" s="24">
        <f t="shared" si="173"/>
        <v>8209</v>
      </c>
      <c r="F7198" s="104">
        <v>1283</v>
      </c>
      <c r="G7198" s="104">
        <v>0</v>
      </c>
      <c r="H7198" s="105">
        <v>1283</v>
      </c>
      <c r="I7198" s="105">
        <v>1283</v>
      </c>
      <c r="J7198" s="106">
        <v>1283</v>
      </c>
      <c r="K7198" s="107">
        <v>1283</v>
      </c>
      <c r="L7198" s="105">
        <v>2180</v>
      </c>
      <c r="M7198" s="105">
        <v>1283</v>
      </c>
      <c r="N7198" s="106">
        <v>2180</v>
      </c>
      <c r="O7198" s="107">
        <v>2180</v>
      </c>
      <c r="P7198" s="105">
        <v>2180</v>
      </c>
      <c r="Q7198" s="105">
        <v>2180</v>
      </c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1649</v>
      </c>
      <c r="C7200" s="112" t="s">
        <v>1650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172"/>
        <v>2292900.29</v>
      </c>
      <c r="E7201" s="24">
        <f t="shared" si="173"/>
        <v>1846214.7999999998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>
        <v>375489.64</v>
      </c>
      <c r="K7201" s="107">
        <v>354219.61</v>
      </c>
      <c r="L7201" s="105">
        <v>393098.36</v>
      </c>
      <c r="M7201" s="105">
        <v>375489.64</v>
      </c>
      <c r="N7201" s="106">
        <v>403714.14</v>
      </c>
      <c r="O7201" s="107">
        <v>393098.36</v>
      </c>
      <c r="P7201" s="113">
        <v>446685.49</v>
      </c>
      <c r="Q7201" s="113">
        <v>403714.14</v>
      </c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1651</v>
      </c>
      <c r="D7202" s="21">
        <f t="shared" si="172"/>
        <v>6979443.8799999999</v>
      </c>
      <c r="E7202" s="24">
        <f t="shared" si="173"/>
        <v>5678733.7999999998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>
        <v>1126198.8799999999</v>
      </c>
      <c r="K7202" s="32">
        <v>1088168.48</v>
      </c>
      <c r="L7202" s="113">
        <v>1177612.8799999999</v>
      </c>
      <c r="M7202" s="113">
        <v>1126198.8799999999</v>
      </c>
      <c r="N7202" s="31">
        <v>1229613.03</v>
      </c>
      <c r="O7202" s="32">
        <v>1177612.8799999999</v>
      </c>
      <c r="P7202" s="105">
        <v>1300710.08</v>
      </c>
      <c r="Q7202" s="105">
        <v>1229613.03</v>
      </c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1652</v>
      </c>
      <c r="C7203" s="112" t="s">
        <v>1653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1654</v>
      </c>
      <c r="C7204" s="112" t="s">
        <v>1655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2450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>
        <v>2450</v>
      </c>
      <c r="Q7205" s="113">
        <v>0</v>
      </c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1656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1657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1694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174"/>
        <v>2500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>
        <v>2500</v>
      </c>
      <c r="Q7237" s="113">
        <v>0</v>
      </c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1658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1659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1660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1661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1662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1701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1701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1701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1701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1702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1701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1701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1702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1701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1701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1702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2021-04-12T05:56:18Z</dcterms:modified>
</cp:coreProperties>
</file>