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B2300C1E-EC56-481A-927B-0083721FC354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บึงกาฬ" sheetId="6" r:id="rId1"/>
    <sheet name="แผน 2-4 บึงกาฬ" sheetId="4" r:id="rId2"/>
    <sheet name="บึงกาฬ" sheetId="7" r:id="rId3"/>
    <sheet name="mapping" sheetId="5" r:id="rId4"/>
  </sheets>
  <definedNames>
    <definedName name="_xlnm._FilterDatabase" localSheetId="2" hidden="1">บึงกาฬ!$A$2:$BA$16907</definedName>
    <definedName name="_xlnm.Print_Area" localSheetId="1">'แผน 2-4 บึงกาฬ'!$A$1:$AQ$34</definedName>
    <definedName name="_xlnm.Print_Area" localSheetId="0">'สรุปแผน จ.บึงกาฬ'!$A$1:$H$34</definedName>
    <definedName name="_xlnm.Print_Titles" localSheetId="1">'แผน 2-4 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D32" i="6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AN32" i="4" l="1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J21" i="4" l="1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8" i="6" l="1"/>
  <c r="F5" i="6"/>
  <c r="F6" i="6"/>
  <c r="F30" i="6"/>
  <c r="F4" i="6"/>
  <c r="F26" i="6"/>
  <c r="F32" i="6"/>
  <c r="F27" i="6"/>
  <c r="F25" i="6"/>
  <c r="F29" i="6"/>
  <c r="F31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T22" i="4"/>
  <c r="O22" i="4"/>
  <c r="AD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L20" i="4" l="1"/>
  <c r="M20" i="4" s="1"/>
  <c r="U22" i="4"/>
  <c r="F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AK4" i="4"/>
  <c r="Q4" i="4"/>
  <c r="AK25" i="4"/>
  <c r="Q25" i="4"/>
  <c r="V4" i="4"/>
  <c r="AA4" i="4"/>
  <c r="G28" i="4"/>
  <c r="H28" i="4" s="1"/>
  <c r="G32" i="4"/>
  <c r="H32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  <c r="D275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<sst xmlns="http://schemas.openxmlformats.org/spreadsheetml/2006/main" count="22763" uniqueCount="1721">
  <si>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</si>
  <si>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</si>
  <si>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</si>
  <si>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</si>
  <si>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</si>
  <si>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</si>
  <si>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</si>
  <si>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</si>
  <si>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</si>
  <si>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</si>
  <si>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</si>
  <si>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</si>
  <si>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</si>
  <si>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</si>
  <si>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</si>
  <si>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</si>
  <si>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</si>
  <si>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</si>
  <si>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</si>
  <si>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</si>
  <si>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</si>
  <si>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</si>
  <si>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</si>
  <si>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</si>
  <si>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</si>
  <si>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</si>
  <si>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</si>
  <si>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</si>
  <si>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</si>
  <si>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</si>
  <si>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</si>
  <si>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</si>
  <si>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</si>
  <si>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</si>
  <si>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</si>
  <si>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</si>
  <si>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</si>
  <si>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</si>
  <si>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</si>
  <si>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</si>
  <si>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</si>
  <si>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</si>
  <si>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</si>
  <si>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</si>
  <si>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</si>
  <si>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</si>
  <si>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</si>
  <si>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</si>
  <si>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</si>
  <si>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</si>
  <si>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</si>
  <si>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</si>
  <si>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</si>
  <si>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</si>
  <si>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</si>
  <si>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</si>
  <si>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</si>
  <si>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</si>
  <si>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</si>
  <si>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</si>
  <si>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</si>
  <si>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</si>
  <si>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</si>
  <si>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</si>
  <si>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</si>
  <si>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</si>
  <si>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</si>
  <si>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</si>
  <si>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</si>
  <si>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</si>
  <si>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</si>
  <si>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</si>
  <si>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</si>
  <si>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</si>
  <si>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</si>
  <si>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</si>
  <si>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</si>
  <si>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</si>
  <si>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</si>
  <si>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</si>
  <si>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</si>
  <si>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</si>
  <si>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</si>
  <si>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</si>
  <si>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</si>
  <si>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</si>
  <si>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</si>
  <si>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</si>
  <si>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</si>
  <si>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</si>
  <si>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</si>
  <si>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</si>
  <si>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</si>
  <si>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</si>
  <si>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</si>
  <si>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</si>
  <si>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</si>
  <si>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</si>
  <si>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</si>
  <si>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</si>
  <si>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</si>
  <si>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</si>
  <si>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</si>
  <si>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</si>
  <si>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</si>
  <si>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</si>
  <si>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</si>
  <si>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</si>
  <si>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</si>
  <si>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</si>
  <si>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</si>
  <si>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</si>
  <si>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</si>
  <si>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</si>
  <si>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</si>
  <si>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</si>
  <si>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</si>
  <si>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</si>
  <si>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</si>
  <si>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</si>
  <si>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</si>
  <si>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</si>
  <si>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</si>
  <si>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</si>
  <si>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</si>
  <si>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</si>
  <si>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</si>
  <si>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</si>
  <si>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</si>
  <si>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</si>
  <si>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</si>
  <si>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</si>
  <si>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</si>
  <si>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</si>
  <si>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</si>
  <si>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</si>
  <si>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</si>
  <si>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</si>
  <si>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</si>
  <si>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</si>
  <si>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</si>
  <si>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</si>
  <si>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</si>
  <si>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</si>
  <si>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</si>
  <si>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</si>
  <si>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</si>
  <si>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</si>
  <si>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</si>
  <si>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</si>
  <si>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</si>
  <si>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</si>
  <si>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</si>
  <si>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</si>
  <si>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</si>
  <si>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</si>
  <si>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</si>
  <si>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</si>
  <si>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</si>
  <si>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</si>
  <si>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</si>
  <si>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</si>
  <si>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</si>
  <si>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</si>
  <si>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</si>
  <si>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</si>
  <si>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</si>
  <si>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</si>
  <si>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</si>
  <si>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</si>
  <si>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</si>
  <si>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</si>
  <si>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</si>
  <si>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</si>
  <si>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</si>
  <si>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</si>
  <si>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</si>
  <si>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</si>
  <si>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</si>
  <si>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</si>
  <si>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</si>
  <si>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</si>
  <si>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</si>
  <si>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</si>
  <si>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</si>
  <si>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</si>
  <si>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</si>
  <si>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</si>
  <si>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</si>
  <si>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</si>
  <si>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</si>
  <si>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</si>
  <si>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</si>
  <si>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</si>
  <si>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</si>
  <si>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</si>
  <si>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</si>
  <si>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</si>
  <si>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</si>
  <si>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</si>
  <si>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</si>
  <si>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</si>
  <si>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</si>
  <si>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</si>
  <si>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</si>
  <si>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</si>
  <si>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</si>
  <si>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</si>
  <si>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</si>
  <si>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</si>
  <si>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</si>
  <si>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</si>
  <si>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</si>
  <si>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</si>
  <si>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</si>
  <si>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</si>
  <si>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</si>
  <si>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</si>
  <si>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</si>
  <si>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</si>
  <si>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</si>
  <si>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</si>
  <si>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</si>
  <si>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</si>
  <si>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</si>
  <si>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</si>
  <si>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</si>
  <si>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</si>
  <si>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</si>
  <si>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</si>
  <si>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</si>
  <si>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</si>
  <si>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</si>
  <si>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</si>
  <si>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</si>
  <si>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</si>
  <si>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</si>
  <si>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</si>
  <si>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</si>
  <si>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</si>
  <si>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</si>
  <si>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</si>
  <si>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</si>
  <si>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</si>
  <si>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</si>
  <si>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</si>
  <si>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</si>
  <si>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</si>
  <si>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</si>
  <si>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</si>
  <si>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</si>
  <si>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</si>
  <si>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</si>
  <si>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</si>
  <si>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</si>
  <si>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</si>
  <si>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</si>
  <si>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</si>
  <si>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</si>
  <si>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</si>
  <si>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</si>
  <si>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</si>
  <si>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</si>
  <si>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</si>
  <si>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</si>
  <si>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</si>
  <si>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</si>
  <si>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</si>
  <si>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</si>
  <si>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</si>
  <si>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</si>
  <si>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</si>
  <si>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</si>
  <si>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</si>
  <si>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</si>
  <si>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</si>
  <si>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</si>
  <si>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</si>
  <si>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</si>
  <si>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</si>
  <si>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</si>
  <si>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</si>
  <si>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</si>
  <si>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</si>
  <si>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</si>
  <si>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</si>
  <si>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</si>
  <si>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</si>
  <si>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</si>
  <si>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</si>
  <si>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</si>
  <si>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</si>
  <si>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</si>
  <si>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</si>
  <si>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</si>
  <si>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</si>
  <si>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</si>
  <si>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</si>
  <si>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</si>
  <si>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</si>
  <si>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</si>
  <si>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</si>
  <si>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</si>
  <si>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</si>
  <si>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</si>
  <si>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</si>
  <si>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</si>
  <si>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</si>
  <si>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</si>
  <si>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</si>
  <si>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</si>
  <si>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</si>
  <si>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</si>
  <si>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</si>
  <si>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</si>
  <si>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</si>
  <si>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</si>
  <si>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</si>
  <si>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</si>
  <si>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</si>
  <si>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</si>
  <si>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</si>
  <si>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</si>
  <si>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</si>
  <si>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</si>
  <si>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</si>
  <si>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</si>
  <si>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</si>
  <si>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</si>
  <si>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</si>
  <si>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</si>
  <si>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</si>
  <si>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</si>
  <si>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</si>
  <si>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</si>
  <si>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</si>
  <si>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</si>
  <si>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</si>
  <si>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</si>
  <si>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</si>
  <si>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</si>
  <si>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</si>
  <si>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</si>
  <si>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</si>
  <si>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</si>
  <si>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</si>
  <si>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</si>
  <si>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</si>
  <si>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</si>
  <si>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</si>
  <si>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</si>
  <si>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</si>
  <si>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</si>
  <si>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</si>
  <si>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</si>
  <si>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</si>
  <si>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</si>
  <si>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</si>
  <si>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</si>
  <si>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</si>
  <si>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</si>
  <si>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</si>
  <si>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</si>
  <si>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</si>
  <si>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</si>
  <si>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</si>
  <si>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</si>
  <si>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</si>
  <si>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</si>
  <si>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</si>
  <si>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</si>
  <si>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</si>
  <si>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</si>
  <si>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</si>
  <si>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</si>
  <si>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</si>
  <si>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</si>
  <si>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</si>
  <si>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</si>
  <si>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</si>
  <si>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</si>
  <si>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</si>
  <si>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</si>
  <si>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</si>
  <si>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</si>
  <si>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</si>
  <si>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</si>
  <si>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</si>
  <si>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</si>
  <si>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</si>
  <si>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</si>
  <si>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</si>
  <si>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</si>
  <si>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</si>
  <si>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</si>
  <si>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</si>
  <si>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</si>
  <si>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</si>
  <si>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</si>
  <si>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</si>
  <si>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</si>
  <si>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</si>
  <si>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</si>
  <si>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</si>
  <si>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</si>
  <si>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</si>
  <si>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</si>
  <si>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</si>
  <si>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</si>
  <si>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</si>
  <si>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</si>
  <si>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</si>
  <si>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</si>
  <si>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</si>
  <si>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</si>
  <si>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</si>
  <si>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</si>
  <si>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</si>
  <si>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</si>
  <si>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</si>
  <si>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</si>
  <si>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</si>
  <si>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</si>
  <si>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</si>
  <si>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</si>
  <si>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</si>
  <si>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</si>
  <si>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</si>
  <si>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</si>
  <si>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</si>
  <si>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</si>
  <si>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</si>
  <si>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</si>
  <si>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</si>
  <si>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</si>
  <si>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</si>
  <si>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</si>
  <si>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</si>
  <si>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</si>
  <si>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</si>
  <si>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</si>
  <si>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</si>
  <si>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</si>
  <si>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</si>
  <si>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</si>
  <si>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</si>
  <si>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</si>
  <si>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</si>
  <si>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</si>
  <si>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</si>
  <si>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</si>
  <si>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</si>
  <si>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</si>
  <si>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</si>
  <si>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</si>
  <si>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</si>
  <si>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</si>
  <si>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</si>
  <si>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</si>
  <si>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</si>
  <si>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</si>
  <si>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</si>
  <si>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</si>
  <si>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</si>
  <si>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</si>
  <si>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</si>
  <si>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</si>
  <si>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</si>
  <si>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</si>
  <si>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</si>
  <si>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</si>
  <si>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</si>
  <si>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</si>
  <si>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</si>
  <si>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</si>
  <si>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</si>
  <si>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</si>
  <si>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</si>
  <si>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</si>
  <si>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</si>
  <si>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</si>
  <si>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</si>
  <si>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</si>
  <si>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</si>
  <si>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</si>
  <si>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</si>
  <si>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</si>
  <si>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</si>
  <si>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</si>
  <si>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</si>
  <si>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</si>
  <si>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</si>
  <si>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</si>
  <si>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</si>
  <si>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</si>
  <si>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</si>
  <si>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</si>
  <si>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</si>
  <si>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</si>
  <si>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</si>
  <si>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</si>
  <si>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</si>
  <si>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</si>
  <si>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</si>
  <si>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</si>
  <si>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</si>
  <si>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</si>
  <si>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</si>
  <si>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</si>
  <si>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</si>
  <si>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</si>
  <si>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</si>
  <si>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</si>
  <si>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</si>
  <si>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</si>
  <si>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</si>
  <si>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</si>
  <si>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</si>
  <si>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</si>
  <si>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</si>
  <si>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</si>
  <si>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</si>
  <si>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</si>
  <si>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</si>
  <si>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</si>
  <si>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</si>
  <si>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</si>
  <si>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</si>
  <si>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</si>
  <si>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</si>
  <si>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</si>
  <si>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</si>
  <si>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</si>
  <si>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</si>
  <si>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</si>
  <si>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</si>
  <si>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</si>
  <si>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</si>
  <si>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</si>
  <si>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</si>
  <si>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</si>
  <si>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</si>
  <si>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</si>
  <si>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</si>
  <si>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</si>
  <si>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</si>
  <si>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</si>
  <si>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</si>
  <si>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</si>
  <si>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</si>
  <si>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</si>
  <si>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</si>
  <si>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</si>
  <si>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</si>
  <si>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</si>
  <si>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</si>
  <si>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</si>
  <si>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</si>
  <si>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</si>
  <si>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</si>
  <si>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</si>
  <si>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</si>
  <si>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</si>
  <si>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</si>
  <si>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</si>
  <si>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</si>
  <si>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</si>
  <si>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</si>
  <si>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</si>
  <si>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</si>
  <si>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</si>
  <si>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</si>
  <si>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</si>
  <si>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</si>
  <si>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</si>
  <si>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</si>
  <si>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</si>
  <si>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</si>
  <si>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</si>
  <si>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</si>
  <si>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</si>
  <si>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</si>
  <si>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</si>
  <si>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</si>
  <si>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</si>
  <si>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</si>
  <si>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</si>
  <si>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</si>
  <si>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</si>
  <si>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</si>
  <si>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</si>
  <si>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</si>
  <si>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</si>
  <si>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</si>
  <si>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</si>
  <si>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</si>
  <si>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</si>
  <si>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</si>
  <si>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</si>
  <si>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</si>
  <si>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</si>
  <si>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</si>
  <si>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</si>
  <si>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</si>
  <si>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</si>
  <si>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</si>
  <si>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</si>
  <si>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</si>
  <si>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</si>
  <si>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</si>
  <si>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</si>
  <si>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</si>
  <si>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</si>
  <si>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</si>
  <si>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</si>
  <si>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</si>
  <si>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</si>
  <si>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</si>
  <si>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</si>
  <si>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</si>
  <si>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</si>
  <si>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</si>
  <si>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</si>
  <si>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</si>
  <si>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</si>
  <si>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</si>
  <si>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</si>
  <si>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</si>
  <si>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</si>
  <si>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</si>
  <si>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</si>
  <si>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</si>
  <si>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</si>
  <si>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</si>
  <si>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</si>
  <si>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</si>
  <si>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</si>
  <si>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</si>
  <si>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</si>
  <si>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</si>
  <si>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</si>
  <si>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</si>
  <si>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</si>
  <si>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</si>
  <si>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</si>
  <si>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</si>
  <si>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</si>
  <si>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</si>
  <si>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</si>
  <si>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</si>
  <si>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</si>
  <si>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</si>
  <si>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</si>
  <si>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</si>
  <si>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</si>
  <si>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</si>
  <si>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</si>
  <si>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</si>
  <si>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</si>
  <si>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</si>
  <si>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</si>
  <si>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</si>
  <si>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</si>
  <si>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</si>
  <si>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</si>
  <si>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</si>
  <si>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</si>
  <si>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</si>
  <si>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</si>
  <si>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</si>
  <si>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</si>
  <si>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</si>
  <si>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</si>
  <si>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</si>
  <si>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</si>
  <si>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</si>
  <si>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</si>
  <si>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</si>
  <si>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</si>
  <si>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</si>
  <si>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</si>
  <si>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</si>
  <si>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</si>
  <si>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</si>
  <si>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</si>
  <si>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</si>
  <si>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</si>
  <si>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</si>
  <si>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</si>
  <si>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</si>
  <si>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</si>
  <si>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</si>
  <si>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</si>
  <si>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</si>
  <si>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</si>
  <si>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</si>
  <si>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</si>
  <si>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</si>
  <si>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</si>
  <si>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</si>
  <si>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</si>
  <si>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</si>
  <si>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</si>
  <si>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</si>
  <si>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</si>
  <si>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</si>
  <si>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</si>
  <si>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</si>
  <si>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</si>
  <si>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</si>
  <si>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</si>
  <si>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</si>
  <si>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</si>
  <si>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</si>
  <si>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</si>
  <si>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</si>
  <si>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</si>
  <si>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</si>
  <si>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</si>
  <si>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</si>
  <si>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</si>
  <si>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</si>
  <si>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</si>
  <si>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</si>
  <si>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</si>
  <si>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</si>
  <si>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</si>
  <si>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</si>
  <si>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</si>
  <si>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</si>
  <si>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</si>
  <si>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</si>
  <si>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</si>
  <si>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</si>
  <si>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</si>
  <si>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</si>
  <si>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</si>
  <si>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</si>
  <si>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</si>
  <si>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</si>
  <si>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</si>
  <si>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</si>
  <si>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</si>
  <si>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</si>
  <si>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</si>
  <si>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</si>
  <si>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</si>
  <si>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</si>
  <si>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</si>
  <si>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</si>
  <si>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</si>
  <si>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</si>
  <si>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</si>
  <si>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</si>
  <si>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</si>
  <si>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</si>
  <si>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</si>
  <si>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</si>
  <si>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</si>
  <si>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</si>
  <si>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</si>
  <si>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</si>
  <si>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</si>
  <si>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</si>
  <si>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</si>
  <si>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</si>
  <si>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</si>
  <si>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</si>
  <si>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</si>
  <si>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</si>
  <si>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</si>
  <si>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</si>
  <si>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</si>
  <si>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</si>
  <si>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</si>
  <si>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</si>
  <si>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</si>
  <si>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</si>
  <si>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</si>
  <si>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</si>
  <si>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</si>
  <si>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</si>
  <si>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</si>
  <si>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</si>
  <si>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</si>
  <si>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</si>
  <si>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</si>
  <si>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</si>
  <si>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</si>
  <si>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</si>
  <si>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</si>
  <si>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</si>
  <si>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</si>
  <si>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</si>
  <si>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</si>
  <si>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</si>
  <si>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</si>
  <si>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</si>
  <si>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</si>
  <si>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</si>
  <si>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</si>
  <si>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</si>
  <si>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</si>
  <si>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</si>
  <si>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</si>
  <si>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</si>
  <si>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</si>
  <si>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</si>
  <si>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</si>
  <si>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</si>
  <si>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</si>
  <si>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</si>
  <si>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</si>
  <si>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</si>
  <si>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</si>
  <si>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</si>
  <si>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</si>
  <si>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</si>
  <si>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</si>
  <si>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</si>
  <si>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</si>
  <si>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</si>
  <si>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</si>
  <si>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</si>
  <si>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</si>
  <si>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</si>
  <si>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</si>
  <si>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</si>
  <si>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</si>
  <si>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</si>
  <si>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</si>
  <si>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</si>
  <si>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</si>
  <si>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</si>
  <si>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</si>
  <si>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</si>
  <si>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</si>
  <si>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</si>
  <si>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</si>
  <si>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</si>
  <si>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</si>
  <si>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</si>
  <si>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</si>
  <si>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</si>
  <si>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</si>
  <si>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</si>
  <si>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</si>
  <si>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</si>
  <si>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</si>
  <si>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</si>
  <si>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</si>
  <si>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</si>
  <si>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</si>
  <si>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</si>
  <si>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</si>
  <si>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</si>
  <si>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</si>
  <si>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</si>
  <si>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</si>
  <si>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</si>
  <si>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</si>
  <si>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</si>
  <si>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</si>
  <si>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</si>
  <si>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</si>
  <si>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</si>
  <si>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</si>
  <si>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</si>
  <si>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</si>
  <si>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</si>
  <si>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</si>
  <si>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</si>
  <si>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</si>
  <si>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</si>
  <si>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</si>
  <si>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</si>
  <si>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</si>
  <si>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</si>
  <si>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</si>
  <si>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</si>
  <si>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</si>
  <si>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</si>
  <si>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</si>
  <si>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</si>
  <si>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</si>
  <si>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</si>
  <si>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</si>
  <si>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</si>
  <si>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</si>
  <si>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</si>
  <si>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</si>
  <si>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</si>
  <si>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</si>
  <si>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</si>
  <si>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</si>
  <si>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</si>
  <si>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</si>
  <si>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</si>
  <si>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</si>
  <si>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</si>
  <si>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</si>
  <si>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</si>
  <si>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</si>
  <si>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</si>
  <si>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</si>
  <si>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</si>
  <si>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</si>
  <si>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</si>
  <si>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</si>
  <si>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</si>
  <si>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</si>
  <si>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</si>
  <si>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</si>
  <si>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</si>
  <si>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</si>
  <si>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</si>
  <si>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</si>
  <si>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</si>
  <si>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</si>
  <si>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</si>
  <si>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</si>
  <si>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</si>
  <si>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</si>
  <si>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</si>
  <si>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</si>
  <si>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</si>
  <si>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</si>
  <si>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</si>
  <si>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</si>
  <si>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</si>
  <si>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</si>
  <si>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</si>
  <si>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</si>
  <si>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</si>
  <si>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</si>
  <si>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</si>
  <si>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</si>
  <si>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</si>
  <si>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</si>
  <si>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</si>
  <si>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</si>
  <si>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</si>
  <si>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</si>
  <si>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</si>
  <si>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</si>
  <si>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</si>
  <si>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</si>
  <si>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</si>
  <si>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</si>
  <si>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</si>
  <si>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</si>
  <si>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</si>
  <si>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</si>
  <si>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</si>
  <si>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</si>
  <si>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</si>
  <si>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</si>
  <si>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</si>
  <si>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</si>
  <si>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</si>
  <si>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</si>
  <si>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</si>
  <si>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</si>
  <si>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</si>
  <si>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</si>
  <si>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</si>
  <si>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</si>
  <si>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</si>
  <si>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</si>
  <si>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</si>
  <si>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</si>
  <si>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</si>
  <si>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</si>
  <si>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</si>
  <si>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</si>
  <si>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</si>
  <si>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</si>
  <si>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</si>
  <si>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</si>
  <si>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</si>
  <si>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</si>
  <si>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</si>
  <si>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</si>
  <si>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</si>
  <si>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</si>
  <si>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</si>
  <si>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</si>
  <si>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</si>
  <si>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</si>
  <si>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</si>
  <si>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</si>
  <si>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</si>
  <si>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</si>
  <si>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</si>
  <si>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</si>
  <si>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</si>
  <si>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</si>
  <si>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</si>
  <si>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</si>
  <si>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</si>
  <si>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</si>
  <si>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</si>
  <si>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</si>
  <si>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</si>
  <si>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</si>
  <si>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</si>
  <si>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</si>
  <si>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</si>
  <si>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</si>
  <si>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</si>
  <si>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</si>
  <si>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</si>
  <si>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</si>
  <si>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</si>
  <si>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</si>
  <si>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</si>
  <si>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</si>
  <si>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</si>
  <si>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</si>
  <si>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</si>
  <si>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</si>
  <si>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</si>
  <si>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</si>
  <si>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</si>
  <si>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</si>
  <si>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</si>
  <si>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</si>
  <si>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</si>
  <si>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</si>
  <si>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</si>
  <si>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</si>
  <si>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</si>
  <si>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</si>
  <si>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</si>
  <si>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</si>
  <si>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</si>
  <si>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</si>
  <si>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</si>
  <si>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</si>
  <si>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</si>
  <si>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</si>
  <si>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</si>
  <si>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</si>
  <si>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</si>
  <si>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</si>
  <si>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</si>
  <si>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</si>
  <si>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</si>
  <si>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</si>
  <si>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</si>
  <si>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</si>
  <si>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</si>
  <si>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</si>
  <si>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</si>
  <si>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</si>
  <si>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</si>
  <si>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</si>
  <si>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</si>
  <si>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</si>
  <si>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</si>
  <si>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</si>
  <si>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</si>
  <si>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</si>
  <si>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</si>
  <si>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</si>
  <si>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</si>
  <si>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</si>
  <si>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</si>
  <si>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</si>
  <si>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</si>
  <si>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</si>
  <si>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</si>
  <si>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</si>
  <si>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</si>
  <si>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</si>
  <si>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</si>
  <si>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</si>
  <si>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</si>
  <si>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</si>
  <si>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</si>
  <si>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</si>
  <si>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</si>
  <si>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</si>
  <si>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</si>
  <si>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</si>
  <si>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</si>
  <si>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</si>
  <si>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</si>
  <si>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</si>
  <si>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</si>
  <si>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</si>
  <si>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</si>
  <si>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</si>
  <si>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</si>
  <si>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</si>
  <si>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</si>
  <si>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</si>
  <si>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</si>
  <si>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</si>
  <si>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</si>
  <si>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</si>
  <si>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</si>
  <si>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</si>
  <si>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</si>
  <si>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</si>
  <si>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</si>
  <si>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</si>
  <si>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</si>
  <si>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</si>
  <si>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</si>
  <si>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</si>
  <si>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</si>
  <si>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</si>
  <si>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</si>
  <si>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</si>
  <si>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</si>
  <si>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</si>
  <si>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</si>
  <si>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</si>
  <si>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</si>
  <si>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</si>
  <si>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</si>
  <si>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</si>
  <si>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</si>
  <si>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</si>
  <si>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</si>
  <si>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</si>
  <si>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</si>
  <si>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</si>
  <si>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</si>
  <si>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</si>
  <si>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</si>
  <si>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</si>
  <si>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</si>
  <si>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</si>
  <si>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</si>
  <si>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</si>
  <si>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</si>
  <si>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</si>
  <si>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</si>
  <si>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</si>
  <si>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</si>
  <si>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</si>
  <si>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</si>
  <si>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</si>
  <si>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</si>
  <si>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</si>
  <si>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</si>
  <si>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</si>
  <si>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</si>
  <si>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</si>
  <si>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</si>
  <si>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</si>
  <si>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</si>
  <si>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</si>
  <si>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</si>
  <si>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</si>
  <si>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</si>
  <si>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</si>
  <si>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</si>
  <si>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</si>
  <si>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</si>
  <si>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</si>
  <si>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</si>
  <si>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</si>
  <si>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</si>
  <si>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</si>
  <si>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</si>
  <si>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</si>
  <si>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</si>
  <si>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</si>
  <si>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</si>
  <si>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</si>
  <si>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</si>
  <si>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</si>
  <si>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</si>
  <si>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</si>
  <si>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</si>
  <si>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</si>
  <si>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</si>
  <si>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</si>
  <si>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</si>
  <si>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</si>
  <si>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</si>
  <si>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</si>
  <si>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</si>
  <si>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</si>
  <si>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</si>
  <si>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</si>
  <si>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</si>
  <si>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</si>
  <si>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</si>
  <si>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</si>
  <si>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</si>
  <si>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</si>
  <si>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</si>
  <si>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</si>
  <si>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</si>
  <si>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</si>
  <si>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</si>
  <si>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</si>
  <si>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</si>
  <si>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</si>
  <si>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</si>
  <si>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</si>
  <si>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</si>
  <si>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</si>
  <si>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</si>
  <si>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</si>
  <si>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</si>
  <si>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</si>
  <si>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</si>
  <si>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</si>
  <si>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</si>
  <si>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</si>
  <si>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</si>
  <si>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</si>
  <si>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</si>
  <si>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</si>
  <si>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</si>
  <si>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</si>
  <si>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</si>
  <si>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</si>
  <si>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</si>
  <si>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</si>
  <si>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</si>
  <si>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</si>
  <si>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</si>
  <si>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</si>
  <si>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</si>
  <si>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</si>
  <si>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</si>
  <si>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</si>
  <si>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</si>
  <si>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</si>
  <si>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</si>
  <si>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</si>
  <si>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</si>
  <si>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</si>
  <si>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</si>
  <si>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</si>
  <si>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</si>
  <si>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</si>
  <si>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</si>
  <si>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</si>
  <si>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</si>
  <si>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</si>
  <si>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</si>
  <si>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</si>
  <si>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</si>
  <si>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</si>
  <si>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</si>
  <si>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</si>
  <si>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</si>
  <si>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</si>
  <si>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</si>
  <si>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</si>
  <si>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</si>
  <si>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</si>
  <si>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</si>
  <si>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</si>
  <si>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</si>
  <si>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</si>
  <si>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</si>
  <si>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</si>
  <si>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</si>
  <si>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</si>
  <si>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</si>
  <si>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</si>
  <si>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</si>
  <si>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</si>
  <si>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</si>
  <si>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</si>
  <si>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</si>
  <si>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</si>
  <si>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</si>
  <si>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</si>
  <si>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</si>
  <si>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</si>
  <si>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</si>
  <si>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</si>
  <si>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</si>
  <si>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</si>
  <si>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</si>
  <si>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</si>
  <si>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</si>
  <si>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</si>
  <si>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</si>
  <si>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</si>
  <si>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</si>
  <si>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</si>
  <si>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</si>
  <si>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</si>
  <si>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</si>
  <si>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</si>
  <si>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</si>
  <si>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</si>
  <si>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</si>
  <si>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</si>
  <si>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</si>
  <si>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</si>
  <si>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</si>
  <si>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</si>
  <si>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</si>
  <si>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</si>
  <si>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</si>
  <si>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</si>
  <si>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</si>
  <si>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</si>
  <si>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</si>
  <si>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</si>
  <si>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</si>
  <si>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</si>
  <si>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</si>
  <si>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</si>
  <si>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</si>
  <si>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</si>
  <si>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</si>
  <si>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</si>
  <si>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</si>
  <si>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</si>
  <si>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</si>
  <si>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</si>
  <si>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</si>
  <si>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</si>
  <si>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</si>
  <si>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</si>
  <si>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</si>
  <si>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</si>
  <si>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</si>
  <si>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</si>
  <si>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</si>
  <si>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</si>
  <si>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</si>
  <si>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</si>
  <si>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</si>
  <si>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</si>
  <si>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</si>
  <si>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</si>
  <si>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</si>
  <si>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</si>
  <si>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</si>
  <si>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</si>
  <si>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</si>
  <si>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</si>
  <si>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</si>
  <si>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</si>
  <si>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</si>
  <si>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</si>
  <si>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</si>
  <si>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</si>
  <si>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</si>
  <si>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</si>
  <si>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</si>
  <si>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</si>
  <si>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</si>
  <si>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</si>
  <si>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</si>
  <si>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</si>
  <si>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</si>
  <si>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</si>
  <si>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</si>
  <si>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</si>
  <si>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</si>
  <si>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</si>
  <si>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</si>
  <si>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</si>
  <si>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</si>
  <si>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</si>
  <si>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</si>
  <si>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</si>
  <si>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</si>
  <si>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</si>
  <si>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</si>
  <si>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</si>
  <si>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</si>
  <si>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</si>
  <si>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</si>
  <si>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</si>
  <si>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</si>
  <si>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</si>
  <si>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</si>
  <si>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</si>
  <si>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</si>
  <si>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</si>
  <si>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</si>
  <si>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</si>
  <si>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</si>
  <si>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</si>
  <si>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</si>
  <si>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</si>
  <si>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</si>
  <si>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</si>
  <si>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</si>
  <si>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</si>
  <si>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</si>
  <si>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</si>
  <si>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</si>
  <si>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</si>
  <si>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</si>
  <si>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</si>
  <si>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</si>
  <si>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</si>
  <si>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</si>
  <si>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</si>
  <si>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</si>
  <si>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</si>
  <si>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</si>
  <si>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</si>
  <si>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</si>
  <si>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</si>
  <si>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</si>
  <si>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</si>
  <si>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</si>
  <si>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</si>
  <si>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</si>
  <si>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</si>
  <si>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</si>
  <si>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</si>
  <si>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</si>
  <si>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</si>
  <si>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</si>
  <si>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</si>
  <si>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</si>
  <si>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</si>
  <si>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</si>
  <si>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</si>
  <si>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</si>
  <si>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</si>
  <si>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</si>
  <si>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</si>
  <si>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</si>
  <si>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</si>
  <si>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</si>
  <si>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</si>
  <si>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</si>
  <si>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</si>
  <si>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</si>
  <si>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</si>
  <si>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</si>
  <si>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</si>
  <si>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</si>
  <si>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</si>
  <si>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</si>
  <si>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</si>
  <si>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</si>
  <si>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</si>
  <si>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</si>
  <si>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</si>
  <si>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</si>
  <si>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</si>
  <si>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</si>
  <si>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</si>
  <si>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</si>
  <si>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</si>
  <si>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</si>
  <si>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</si>
  <si>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</si>
  <si>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</si>
  <si>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</si>
  <si>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</si>
  <si>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</si>
  <si>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</si>
  <si>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</si>
  <si>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</si>
  <si>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</si>
  <si>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</si>
  <si>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</si>
  <si>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</si>
  <si>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</si>
  <si>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</si>
  <si>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</si>
  <si>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</si>
  <si>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</si>
  <si>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</si>
  <si>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</si>
  <si>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</si>
  <si>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</si>
  <si>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</si>
  <si>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</si>
  <si>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</si>
  <si>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</si>
  <si>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</si>
  <si>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</si>
  <si>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</si>
  <si>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</si>
  <si>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</si>
  <si>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</si>
  <si>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</si>
  <si>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</si>
  <si>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</si>
  <si>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</si>
  <si>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</si>
  <si>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</si>
  <si>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</si>
  <si>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</si>
  <si>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</si>
  <si>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</si>
  <si>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</si>
  <si>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</si>
  <si>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</si>
  <si>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</si>
  <si>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</si>
  <si>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</si>
  <si>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</si>
  <si>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</si>
  <si>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</si>
  <si>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</si>
  <si>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</si>
  <si>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</si>
  <si>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</si>
  <si>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</si>
  <si>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</si>
  <si>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</si>
  <si>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</si>
  <si>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</si>
  <si>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</si>
  <si>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</si>
  <si>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</si>
  <si>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</si>
  <si>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</si>
  <si>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</si>
  <si>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</si>
  <si>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</si>
  <si>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</si>
  <si>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</si>
  <si>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</si>
  <si>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</si>
  <si>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</si>
  <si>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</si>
  <si>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</si>
  <si>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</si>
  <si>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</si>
  <si>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</si>
  <si>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</si>
  <si>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</si>
  <si>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</si>
  <si>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</si>
  <si>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</si>
  <si>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</si>
  <si>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</si>
  <si>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</si>
  <si>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</si>
  <si>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</si>
  <si>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</si>
  <si>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</si>
  <si>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</si>
  <si>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</si>
  <si>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</si>
  <si>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</si>
  <si>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</si>
  <si>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</si>
  <si>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</si>
  <si>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</si>
  <si>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</si>
  <si>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</si>
  <si>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</si>
  <si>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</si>
  <si>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</si>
  <si>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</si>
  <si>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</si>
  <si>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</si>
  <si>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</si>
  <si>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</si>
  <si>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</si>
  <si>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</si>
  <si>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</si>
  <si>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</si>
  <si>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</si>
  <si>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</si>
  <si>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</si>
  <si>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</si>
  <si>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</si>
  <si>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</si>
  <si>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</si>
  <si>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</si>
  <si>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</si>
  <si>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</si>
  <si>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</si>
  <si>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</si>
  <si>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</si>
  <si>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</si>
  <si>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</si>
  <si>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</si>
  <si>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</si>
  <si>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</si>
  <si>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</si>
  <si>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</si>
  <si>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</si>
  <si>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</si>
  <si>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</si>
  <si>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</si>
  <si>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</si>
  <si>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</si>
  <si>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</si>
  <si>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</si>
  <si>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</si>
  <si>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</si>
  <si>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</si>
  <si>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</si>
  <si>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</si>
  <si>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</si>
  <si>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</si>
  <si>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</si>
  <si>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</si>
  <si>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</si>
  <si>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</si>
  <si>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</si>
  <si>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</si>
  <si>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</si>
  <si>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</si>
  <si>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</si>
  <si>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</si>
  <si>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</si>
  <si>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</si>
  <si>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</si>
  <si>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</si>
  <si>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</si>
  <si>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</si>
  <si>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</si>
  <si>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</si>
  <si>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</si>
  <si>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</si>
  <si>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</si>
  <si>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</si>
  <si>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</si>
  <si>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</si>
  <si>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</si>
  <si>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</si>
  <si>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</si>
  <si>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</si>
  <si>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</si>
  <si>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</si>
  <si>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</si>
  <si>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</si>
  <si>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</si>
  <si>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</si>
  <si>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</si>
  <si>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</si>
  <si>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</si>
  <si>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</si>
  <si>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</si>
  <si>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</si>
  <si>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</si>
  <si>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</si>
  <si>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</si>
  <si>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</si>
  <si>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</si>
  <si>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</si>
  <si>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</si>
  <si>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</si>
  <si>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</si>
  <si>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</si>
  <si>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</si>
  <si>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</si>
  <si>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</si>
  <si>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</si>
  <si>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</si>
  <si>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</si>
  <si>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</si>
  <si>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</si>
  <si>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</si>
  <si>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</si>
  <si>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</si>
  <si>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</si>
  <si>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</si>
  <si>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</si>
  <si>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</si>
  <si>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</si>
  <si>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</si>
  <si>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</si>
  <si>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</si>
  <si>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</si>
  <si>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</si>
  <si>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</si>
  <si>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</si>
  <si>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</si>
  <si>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</si>
  <si>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</si>
  <si>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</si>
  <si>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</si>
  <si>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</si>
  <si>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</si>
  <si>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</si>
  <si>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</si>
  <si>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</si>
  <si>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</si>
  <si>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</si>
  <si>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</si>
  <si>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</si>
  <si>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</si>
  <si>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</si>
  <si>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</si>
  <si>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</si>
  <si>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</si>
  <si>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</si>
  <si>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</si>
  <si>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</si>
  <si>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</si>
  <si>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</si>
  <si>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</si>
  <si>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</si>
  <si>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</si>
  <si>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</si>
  <si>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</si>
  <si>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</si>
  <si>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</si>
  <si>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สรุปแผน Planfin แผน 2-4 จ.บึงกาฬ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</si>
  <si>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</si>
  <si>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</si>
  <si>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</si>
  <si>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</si>
  <si>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</si>
  <si>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</si>
  <si>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</si>
  <si>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</si>
  <si>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</si>
  <si>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</si>
  <si>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รายได้กองทุน UC-OP ตามเกณฑ์คุณภาพผลงานบริการ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</si>
  <si>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</si>
  <si>
    <t>ค่าควรจะเป็น มีค.64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</si>
</sst>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9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4" xfId="2" applyNumberFormat="1" applyFont="1" applyFill="1" applyBorder="1" applyAlignment="1">
      <alignment horizontal="righ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187" fontId="1" fillId="0" borderId="14" xfId="2" applyNumberFormat="1" applyFont="1" applyFill="1" applyBorder="1" applyAlignment="1">
      <alignment horizontal="right" wrapText="1"/>
    </xf>
    <xf numFmtId="187" fontId="1" fillId="0" borderId="0" xfId="1" applyNumberFormat="1" applyFont="1" applyFill="1" applyAlignment="1">
      <alignment horizontal="right" wrapText="1"/>
    </xf>
    <xf numFmtId="187" fontId="1" fillId="0" borderId="25" xfId="1" applyNumberFormat="1" applyFont="1" applyFill="1" applyBorder="1" applyAlignment="1">
      <alignment horizontal="right" wrapText="1"/>
    </xf>
    <xf numFmtId="187" fontId="1" fillId="0" borderId="26" xfId="1" applyNumberFormat="1" applyFont="1" applyFill="1" applyBorder="1" applyAlignment="1">
      <alignment horizontal="right" wrapText="1"/>
    </xf>
    <xf numFmtId="0" fontId="7" fillId="0" borderId="25" xfId="0" applyFont="1" applyFill="1" applyBorder="1"/>
    <xf numFmtId="0" fontId="7" fillId="0" borderId="0" xfId="0" applyFont="1" applyFill="1"/>
    <xf numFmtId="0" fontId="7" fillId="0" borderId="26" xfId="0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center" wrapText="1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M26" sqref="M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บึงกาฬ'!A1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60" t="s">
        <v>1362</v>
      </c>
      <c r="B2" s="160" t="s">
        <v>1363</v>
      </c>
      <c r="C2" s="160"/>
      <c r="D2" s="161" t="s">
        <v>1707</v>
      </c>
      <c r="E2" s="162"/>
      <c r="F2" s="162"/>
      <c r="G2" s="162"/>
      <c r="H2" s="162"/>
    </row>
    <row r="3" spans="1:9" x14ac:dyDescent="0.25">
      <c r="A3" s="160"/>
      <c r="B3" s="160"/>
      <c r="C3" s="160"/>
      <c r="D3" s="4" t="s">
        <v>1696</v>
      </c>
      <c r="E3" s="4" t="str">
        <f>C35</f>
        <v>ค่าควรจะเป็น มีค.64</v>
      </c>
      <c r="F3" s="4" t="s">
        <v>1365</v>
      </c>
      <c r="G3" s="4" t="s">
        <v>1366</v>
      </c>
      <c r="H3" s="90" t="s">
        <v>1367</v>
      </c>
    </row>
    <row r="4" spans="1:9" x14ac:dyDescent="0.4">
      <c r="A4" s="156">
        <v>2</v>
      </c>
      <c r="B4" s="57" t="s">
        <v>1368</v>
      </c>
      <c r="C4" s="6" t="s">
        <v>1369</v>
      </c>
      <c r="D4" s="7">
        <f>'แผน 2-4 บึงกาฬ'!D4+'แผน 2-4 บึงกาฬ'!I4+'แผน 2-4 บึงกาฬ'!N4+'แผน 2-4 บึงกาฬ'!S4+'แผน 2-4 บึงกาฬ'!X4+'แผน 2-4 บึงกาฬ'!AC4+'แผน 2-4 บึงกาฬ'!AH4+'แผน 2-4 บึงกาฬ'!AM4</f>
        <v>146947538.66</v>
      </c>
      <c r="E4" s="7">
        <f>D4/12*D$35</f>
        <v>73473769.329999998</v>
      </c>
      <c r="F4" s="7">
        <f>'แผน 2-4 บึงกาฬ'!F4+'แผน 2-4 บึงกาฬ'!K4+'แผน 2-4 บึงกาฬ'!P4+'แผน 2-4 บึงกาฬ'!U4+'แผน 2-4 บึงกาฬ'!Z4+'แผน 2-4 บึงกาฬ'!AE4+'แผน 2-4 บึงกาฬ'!AJ4+'แผน 2-4 บึงกาฬ'!AO4</f>
        <v>76541454.620000005</v>
      </c>
      <c r="G4" s="7">
        <f>F4-E4</f>
        <v>3067685.2900000066</v>
      </c>
      <c r="H4" s="91">
        <f>G4/E4*100</f>
        <v>4.1752115319166609</v>
      </c>
    </row>
    <row r="5" spans="1:9" x14ac:dyDescent="0.4">
      <c r="A5" s="157"/>
      <c r="B5" s="58" t="s">
        <v>1370</v>
      </c>
      <c r="C5" s="6" t="s">
        <v>1371</v>
      </c>
      <c r="D5" s="7">
        <f>'แผน 2-4 บึงกาฬ'!D5+'แผน 2-4 บึงกาฬ'!I5+'แผน 2-4 บึงกาฬ'!N5+'แผน 2-4 บึงกาฬ'!S5+'แผน 2-4 บึงกาฬ'!X5+'แผน 2-4 บึงกาฬ'!AC5+'แผน 2-4 บึงกาฬ'!AH5+'แผน 2-4 บึงกาฬ'!AM5</f>
        <v>91388557.900000006</v>
      </c>
      <c r="E5" s="7">
        <f t="shared" ref="E5:E6" si="0">D5/12*D$35</f>
        <v>45694278.950000003</v>
      </c>
      <c r="F5" s="7">
        <f>'แผน 2-4 บึงกาฬ'!F5+'แผน 2-4 บึงกาฬ'!K5+'แผน 2-4 บึงกาฬ'!P5+'แผน 2-4 บึงกาฬ'!U5+'แผน 2-4 บึงกาฬ'!Z5+'แผน 2-4 บึงกาฬ'!AE5+'แผน 2-4 บึงกาฬ'!AJ5+'แผน 2-4 บึงกาฬ'!AO5</f>
        <v>52046162.569999993</v>
      </c>
      <c r="G5" s="7">
        <f t="shared" ref="G5:G6" si="1">F5-E5</f>
        <v>6351883.6199999899</v>
      </c>
      <c r="H5" s="91">
        <f>G5/E5*100</f>
        <v>13.900829088364441</v>
      </c>
    </row>
    <row r="6" spans="1:9" x14ac:dyDescent="0.4">
      <c r="A6" s="158"/>
      <c r="B6" s="59" t="s">
        <v>1372</v>
      </c>
      <c r="C6" s="6" t="s">
        <v>1373</v>
      </c>
      <c r="D6" s="7">
        <f>'แผน 2-4 บึงกาฬ'!D6+'แผน 2-4 บึงกาฬ'!I6+'แผน 2-4 บึงกาฬ'!N6+'แผน 2-4 บึงกาฬ'!S6+'แผน 2-4 บึงกาฬ'!X6+'แผน 2-4 บึงกาฬ'!AC6+'แผน 2-4 บึงกาฬ'!AH6+'แผน 2-4 บึงกาฬ'!AM6</f>
        <v>49978760.350000001</v>
      </c>
      <c r="E6" s="7">
        <f t="shared" si="0"/>
        <v>24989380.175000001</v>
      </c>
      <c r="F6" s="7">
        <f>'แผน 2-4 บึงกาฬ'!F6+'แผน 2-4 บึงกาฬ'!K6+'แผน 2-4 บึงกาฬ'!P6+'แผน 2-4 บึงกาฬ'!U6+'แผน 2-4 บึงกาฬ'!Z6+'แผน 2-4 บึงกาฬ'!AE6+'แผน 2-4 บึงกาฬ'!AJ6+'แผน 2-4 บึงกาฬ'!AO6</f>
        <v>22864514.359999999</v>
      </c>
      <c r="G6" s="7">
        <f t="shared" si="1"/>
        <v>-2124865.8150000013</v>
      </c>
      <c r="H6" s="91">
        <f t="shared" ref="H6:H33" si="2">G6/E6*100</f>
        <v>-8.5030753068688369</v>
      </c>
    </row>
    <row r="7" spans="1:9" x14ac:dyDescent="0.4">
      <c r="A7" s="159" t="s">
        <v>1374</v>
      </c>
      <c r="B7" s="159"/>
      <c r="C7" s="159"/>
      <c r="D7" s="8">
        <f>SUM(D4:D6)</f>
        <v>288314856.91000003</v>
      </c>
      <c r="E7" s="8">
        <f>SUM(E4:E6)</f>
        <v>144157428.45500001</v>
      </c>
      <c r="F7" s="8">
        <f>SUM(F4:F6)</f>
        <v>151452131.55000001</v>
      </c>
      <c r="G7" s="8">
        <f t="shared" ref="G7" si="3">SUM(G4:G6)</f>
        <v>7294703.0949999951</v>
      </c>
      <c r="H7" s="92">
        <f t="shared" si="2"/>
        <v>5.0602339214708589</v>
      </c>
      <c r="I7" s="84"/>
    </row>
    <row r="8" spans="1:9" x14ac:dyDescent="0.4">
      <c r="A8" s="93"/>
      <c r="B8" s="93"/>
      <c r="C8" s="94" t="str">
        <f>'แผน 2-4 บึงกาฬ'!B8</f>
        <v>สรุปแผนที่ 2 (แห่ง)</v>
      </c>
      <c r="D8" s="95"/>
      <c r="E8" s="96"/>
      <c r="F8" s="96"/>
      <c r="G8" s="96"/>
      <c r="H8" s="97">
        <f>'แผน 2-4 บึงกาฬ'!C8</f>
        <v>1</v>
      </c>
      <c r="I8" s="84"/>
    </row>
    <row r="9" spans="1:9" x14ac:dyDescent="0.4">
      <c r="A9" s="163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64"/>
      <c r="B10" s="81"/>
      <c r="C10" s="16" t="s">
        <v>99</v>
      </c>
      <c r="D10" s="7">
        <f>'แผน 2-4 บึงกาฬ'!D10+'แผน 2-4 บึงกาฬ'!I10+'แผน 2-4 บึงกาฬ'!N10+'แผน 2-4 บึงกาฬ'!S10+'แผน 2-4 บึงกาฬ'!X10+'แผน 2-4 บึงกาฬ'!AC10+'แผน 2-4 บึงกาฬ'!AH10+'แผน 2-4 บึงกาฬ'!AM10</f>
        <v>7641025.2199999997</v>
      </c>
      <c r="E10" s="7">
        <f>D10/12*D$35</f>
        <v>3820512.6100000003</v>
      </c>
      <c r="F10" s="7">
        <f>'แผน 2-4 บึงกาฬ'!F10+'แผน 2-4 บึงกาฬ'!K10+'แผน 2-4 บึงกาฬ'!P10+'แผน 2-4 บึงกาฬ'!U10+'แผน 2-4 บึงกาฬ'!Z10+'แผน 2-4 บึงกาฬ'!AE10+'แผน 2-4 บึงกาฬ'!AJ10+'แผน 2-4 บึงกาฬ'!AO10</f>
        <v>3390589.9</v>
      </c>
      <c r="G10" s="7">
        <f>F10-E10</f>
        <v>-429922.71000000043</v>
      </c>
      <c r="H10" s="91">
        <f t="shared" si="2"/>
        <v>-11.25301115024982</v>
      </c>
    </row>
    <row r="11" spans="1:9" x14ac:dyDescent="0.4">
      <c r="A11" s="164"/>
      <c r="B11" s="82"/>
      <c r="C11" s="16" t="s">
        <v>101</v>
      </c>
      <c r="D11" s="7">
        <f>'แผน 2-4 บึงกาฬ'!D11+'แผน 2-4 บึงกาฬ'!I11+'แผน 2-4 บึงกาฬ'!N11+'แผน 2-4 บึงกาฬ'!S11+'แผน 2-4 บึงกาฬ'!X11+'แผน 2-4 บึงกาฬ'!AC11+'แผน 2-4 บึงกาฬ'!AH11+'แผน 2-4 บึงกาฬ'!AM11</f>
        <v>569750</v>
      </c>
      <c r="E11" s="7">
        <f t="shared" ref="E11:E21" si="4">D11/12*D$35</f>
        <v>284875</v>
      </c>
      <c r="F11" s="7">
        <f>'แผน 2-4 บึงกาฬ'!F11+'แผน 2-4 บึงกาฬ'!K11+'แผน 2-4 บึงกาฬ'!P11+'แผน 2-4 บึงกาฬ'!U11+'แผน 2-4 บึงกาฬ'!Z11+'แผน 2-4 บึงกาฬ'!AE11+'แผน 2-4 บึงกาฬ'!AJ11+'แผน 2-4 บึงกาฬ'!AO11</f>
        <v>310535.70999999996</v>
      </c>
      <c r="G11" s="7">
        <f t="shared" ref="G11:G21" si="5">F11-E11</f>
        <v>25660.709999999963</v>
      </c>
      <c r="H11" s="91">
        <f t="shared" si="2"/>
        <v>9.0077086441421539</v>
      </c>
    </row>
    <row r="12" spans="1:9" x14ac:dyDescent="0.4">
      <c r="A12" s="164"/>
      <c r="B12" s="82"/>
      <c r="C12" s="16" t="s">
        <v>103</v>
      </c>
      <c r="D12" s="7">
        <f>'แผน 2-4 บึงกาฬ'!D12+'แผน 2-4 บึงกาฬ'!I12+'แผน 2-4 บึงกาฬ'!N12+'แผน 2-4 บึงกาฬ'!S12+'แผน 2-4 บึงกาฬ'!X12+'แผน 2-4 บึงกาฬ'!AC12+'แผน 2-4 บึงกาฬ'!AH12+'แผน 2-4 บึงกาฬ'!AM12</f>
        <v>6468485</v>
      </c>
      <c r="E12" s="7">
        <f t="shared" si="4"/>
        <v>3234242.5</v>
      </c>
      <c r="F12" s="7">
        <f>'แผน 2-4 บึงกาฬ'!F12+'แผน 2-4 บึงกาฬ'!K12+'แผน 2-4 บึงกาฬ'!P12+'แผน 2-4 บึงกาฬ'!U12+'แผน 2-4 บึงกาฬ'!Z12+'แผน 2-4 บึงกาฬ'!AE12+'แผน 2-4 บึงกาฬ'!AJ12+'แผน 2-4 บึงกาฬ'!AO12</f>
        <v>2852308.5999999996</v>
      </c>
      <c r="G12" s="7">
        <f t="shared" si="5"/>
        <v>-381933.90000000037</v>
      </c>
      <c r="H12" s="91">
        <f t="shared" si="2"/>
        <v>-11.809068120278562</v>
      </c>
    </row>
    <row r="13" spans="1:9" x14ac:dyDescent="0.4">
      <c r="A13" s="164"/>
      <c r="B13" s="82"/>
      <c r="C13" s="16" t="s">
        <v>105</v>
      </c>
      <c r="D13" s="7">
        <f>'แผน 2-4 บึงกาฬ'!D13+'แผน 2-4 บึงกาฬ'!I13+'แผน 2-4 บึงกาฬ'!N13+'แผน 2-4 บึงกาฬ'!S13+'แผน 2-4 บึงกาฬ'!X13+'แผน 2-4 บึงกาฬ'!AC13+'แผน 2-4 บึงกาฬ'!AH13+'แผน 2-4 บึงกาฬ'!AM13</f>
        <v>2070196.66</v>
      </c>
      <c r="E13" s="7">
        <f t="shared" si="4"/>
        <v>1035098.3300000001</v>
      </c>
      <c r="F13" s="7">
        <f>'แผน 2-4 บึงกาฬ'!F13+'แผน 2-4 บึงกาฬ'!K13+'แผน 2-4 บึงกาฬ'!P13+'แผน 2-4 บึงกาฬ'!U13+'แผน 2-4 บึงกาฬ'!Z13+'แผน 2-4 บึงกาฬ'!AE13+'แผน 2-4 บึงกาฬ'!AJ13+'แผน 2-4 บึงกาฬ'!AO13</f>
        <v>883424.4</v>
      </c>
      <c r="G13" s="7">
        <f t="shared" si="5"/>
        <v>-151673.93000000005</v>
      </c>
      <c r="H13" s="91">
        <f t="shared" si="2"/>
        <v>-14.65309387563209</v>
      </c>
    </row>
    <row r="14" spans="1:9" x14ac:dyDescent="0.4">
      <c r="A14" s="164"/>
      <c r="B14" s="82"/>
      <c r="C14" s="16" t="s">
        <v>107</v>
      </c>
      <c r="D14" s="7">
        <f>'แผน 2-4 บึงกาฬ'!D14+'แผน 2-4 บึงกาฬ'!I14+'แผน 2-4 บึงกาฬ'!N14+'แผน 2-4 บึงกาฬ'!S14+'แผน 2-4 บึงกาฬ'!X14+'แผน 2-4 บึงกาฬ'!AC14+'แผน 2-4 บึงกาฬ'!AH14+'แผน 2-4 บึงกาฬ'!AM14</f>
        <v>300868.7</v>
      </c>
      <c r="E14" s="7">
        <f t="shared" si="4"/>
        <v>150434.35</v>
      </c>
      <c r="F14" s="7">
        <f>'แผน 2-4 บึงกาฬ'!F14+'แผน 2-4 บึงกาฬ'!K14+'แผน 2-4 บึงกาฬ'!P14+'แผน 2-4 บึงกาฬ'!U14+'แผน 2-4 บึงกาฬ'!Z14+'แผน 2-4 บึงกาฬ'!AE14+'แผน 2-4 บึงกาฬ'!AJ14+'แผน 2-4 บึงกาฬ'!AO14</f>
        <v>91884.3</v>
      </c>
      <c r="G14" s="7">
        <f t="shared" si="5"/>
        <v>-58550.05</v>
      </c>
      <c r="H14" s="91">
        <f t="shared" si="2"/>
        <v>-38.920665393242963</v>
      </c>
    </row>
    <row r="15" spans="1:9" x14ac:dyDescent="0.4">
      <c r="A15" s="164"/>
      <c r="B15" s="82"/>
      <c r="C15" s="16" t="s">
        <v>109</v>
      </c>
      <c r="D15" s="7">
        <f>'แผน 2-4 บึงกาฬ'!D15+'แผน 2-4 บึงกาฬ'!I15+'แผน 2-4 บึงกาฬ'!N15+'แผน 2-4 บึงกาฬ'!S15+'แผน 2-4 บึงกาฬ'!X15+'แผน 2-4 บึงกาฬ'!AC15+'แผน 2-4 บึงกาฬ'!AH15+'แผน 2-4 บึงกาฬ'!AM15</f>
        <v>3376483</v>
      </c>
      <c r="E15" s="7">
        <f t="shared" si="4"/>
        <v>1688241.5</v>
      </c>
      <c r="F15" s="7">
        <f>'แผน 2-4 บึงกาฬ'!F15+'แผน 2-4 บึงกาฬ'!K15+'แผน 2-4 บึงกาฬ'!P15+'แผน 2-4 บึงกาฬ'!U15+'แผน 2-4 บึงกาฬ'!Z15+'แผน 2-4 บึงกาฬ'!AE15+'แผน 2-4 บึงกาฬ'!AJ15+'แผน 2-4 บึงกาฬ'!AO15</f>
        <v>1365038</v>
      </c>
      <c r="G15" s="7">
        <f t="shared" si="5"/>
        <v>-323203.5</v>
      </c>
      <c r="H15" s="91">
        <f t="shared" si="2"/>
        <v>-19.144387814184167</v>
      </c>
    </row>
    <row r="16" spans="1:9" x14ac:dyDescent="0.4">
      <c r="A16" s="164"/>
      <c r="B16" s="82"/>
      <c r="C16" s="16" t="s">
        <v>111</v>
      </c>
      <c r="D16" s="7">
        <f>'แผน 2-4 บึงกาฬ'!D16+'แผน 2-4 บึงกาฬ'!I16+'แผน 2-4 บึงกาฬ'!N16+'แผน 2-4 บึงกาฬ'!S16+'แผน 2-4 บึงกาฬ'!X16+'แผน 2-4 บึงกาฬ'!AC16+'แผน 2-4 บึงกาฬ'!AH16+'แผน 2-4 บึงกาฬ'!AM16</f>
        <v>12837777.689999999</v>
      </c>
      <c r="E16" s="7">
        <f t="shared" si="4"/>
        <v>6418888.8449999988</v>
      </c>
      <c r="F16" s="7">
        <f>'แผน 2-4 บึงกาฬ'!F16+'แผน 2-4 บึงกาฬ'!K16+'แผน 2-4 บึงกาฬ'!P16+'แผน 2-4 บึงกาฬ'!U16+'แผน 2-4 บึงกาฬ'!Z16+'แผน 2-4 บึงกาฬ'!AE16+'แผน 2-4 บึงกาฬ'!AJ16+'แผน 2-4 บึงกาฬ'!AO16</f>
        <v>5324635.3900000006</v>
      </c>
      <c r="G16" s="7">
        <f t="shared" si="5"/>
        <v>-1094253.4549999982</v>
      </c>
      <c r="H16" s="91">
        <f t="shared" si="2"/>
        <v>-17.047396853621606</v>
      </c>
    </row>
    <row r="17" spans="1:9" x14ac:dyDescent="0.4">
      <c r="A17" s="164"/>
      <c r="B17" s="82"/>
      <c r="C17" s="16" t="s">
        <v>95</v>
      </c>
      <c r="D17" s="7">
        <f>'แผน 2-4 บึงกาฬ'!D17+'แผน 2-4 บึงกาฬ'!I17+'แผน 2-4 บึงกาฬ'!N17+'แผน 2-4 บึงกาฬ'!S17+'แผน 2-4 บึงกาฬ'!X17+'แผน 2-4 บึงกาฬ'!AC17+'แผน 2-4 บึงกาฬ'!AH17+'แผน 2-4 บึงกาฬ'!AM17</f>
        <v>11759177.93</v>
      </c>
      <c r="E17" s="7">
        <f t="shared" si="4"/>
        <v>5879588.9649999999</v>
      </c>
      <c r="F17" s="7">
        <f>'แผน 2-4 บึงกาฬ'!F17+'แผน 2-4 บึงกาฬ'!K17+'แผน 2-4 บึงกาฬ'!P17+'แผน 2-4 บึงกาฬ'!U17+'แผน 2-4 บึงกาฬ'!Z17+'แผน 2-4 บึงกาฬ'!AE17+'แผน 2-4 บึงกาฬ'!AJ17+'แผน 2-4 บึงกาฬ'!AO17</f>
        <v>4990339.12</v>
      </c>
      <c r="G17" s="7">
        <f t="shared" si="5"/>
        <v>-889249.84499999974</v>
      </c>
      <c r="H17" s="91">
        <f t="shared" si="2"/>
        <v>-15.124353935173421</v>
      </c>
    </row>
    <row r="18" spans="1:9" x14ac:dyDescent="0.4">
      <c r="A18" s="164"/>
      <c r="B18" s="82"/>
      <c r="C18" s="16" t="s">
        <v>97</v>
      </c>
      <c r="D18" s="7">
        <f>'แผน 2-4 บึงกาฬ'!D18+'แผน 2-4 บึงกาฬ'!I18+'แผน 2-4 บึงกาฬ'!N18+'แผน 2-4 บึงกาฬ'!S18+'แผน 2-4 บึงกาฬ'!X18+'แผน 2-4 บึงกาฬ'!AC18+'แผน 2-4 บึงกาฬ'!AH18+'แผน 2-4 บึงกาฬ'!AM18</f>
        <v>2637190</v>
      </c>
      <c r="E18" s="7">
        <f t="shared" si="4"/>
        <v>1318595</v>
      </c>
      <c r="F18" s="7">
        <f>'แผน 2-4 บึงกาฬ'!F18+'แผน 2-4 บึงกาฬ'!K18+'แผน 2-4 บึงกาฬ'!P18+'แผน 2-4 บึงกาฬ'!U18+'แผน 2-4 บึงกาฬ'!Z18+'แผน 2-4 บึงกาฬ'!AE18+'แผน 2-4 บึงกาฬ'!AJ18+'แผน 2-4 บึงกาฬ'!AO18</f>
        <v>1116145</v>
      </c>
      <c r="G18" s="7">
        <f t="shared" si="5"/>
        <v>-202450</v>
      </c>
      <c r="H18" s="91">
        <f t="shared" si="2"/>
        <v>-15.35346334545482</v>
      </c>
    </row>
    <row r="19" spans="1:9" x14ac:dyDescent="0.4">
      <c r="A19" s="164"/>
      <c r="B19" s="82"/>
      <c r="C19" s="16" t="s">
        <v>113</v>
      </c>
      <c r="D19" s="7">
        <f>'แผน 2-4 บึงกาฬ'!D19+'แผน 2-4 บึงกาฬ'!I19+'แผน 2-4 บึงกาฬ'!N19+'แผน 2-4 บึงกาฬ'!S19+'แผน 2-4 บึงกาฬ'!X19+'แผน 2-4 บึงกาฬ'!AC19+'แผน 2-4 บึงกาฬ'!AH19+'แผน 2-4 บึงกาฬ'!AM19</f>
        <v>2956367.83</v>
      </c>
      <c r="E19" s="7">
        <f t="shared" si="4"/>
        <v>1478183.915</v>
      </c>
      <c r="F19" s="7">
        <f>'แผน 2-4 บึงกาฬ'!F19+'แผน 2-4 บึงกาฬ'!K19+'แผน 2-4 บึงกาฬ'!P19+'แผน 2-4 บึงกาฬ'!U19+'แผน 2-4 บึงกาฬ'!Z19+'แผน 2-4 บึงกาฬ'!AE19+'แผน 2-4 บึงกาฬ'!AJ19+'แผน 2-4 บึงกาฬ'!AO19</f>
        <v>1810484.47</v>
      </c>
      <c r="G19" s="7">
        <f t="shared" si="5"/>
        <v>332300.55499999993</v>
      </c>
      <c r="H19" s="91">
        <f t="shared" si="2"/>
        <v>22.480325460719136</v>
      </c>
    </row>
    <row r="20" spans="1:9" x14ac:dyDescent="0.4">
      <c r="A20" s="164"/>
      <c r="B20" s="82"/>
      <c r="C20" s="16" t="s">
        <v>115</v>
      </c>
      <c r="D20" s="7">
        <f>'แผน 2-4 บึงกาฬ'!D20+'แผน 2-4 บึงกาฬ'!I20+'แผน 2-4 บึงกาฬ'!N20+'แผน 2-4 บึงกาฬ'!S20+'แผน 2-4 บึงกาฬ'!X20+'แผน 2-4 บึงกาฬ'!AC20+'แผน 2-4 บึงกาฬ'!AH20+'แผน 2-4 บึงกาฬ'!AM20</f>
        <v>382525</v>
      </c>
      <c r="E20" s="7">
        <f t="shared" si="4"/>
        <v>191262.5</v>
      </c>
      <c r="F20" s="7">
        <f>'แผน 2-4 บึงกาฬ'!F20+'แผน 2-4 บึงกาฬ'!K20+'แผน 2-4 บึงกาฬ'!P20+'แผน 2-4 บึงกาฬ'!U20+'แผน 2-4 บึงกาฬ'!Z20+'แผน 2-4 บึงกาฬ'!AE20+'แผน 2-4 บึงกาฬ'!AJ20+'แผน 2-4 บึงกาฬ'!AO20</f>
        <v>571470.80000000005</v>
      </c>
      <c r="G20" s="7">
        <f t="shared" si="5"/>
        <v>380208.30000000005</v>
      </c>
      <c r="H20" s="91">
        <f t="shared" si="2"/>
        <v>198.78873276256456</v>
      </c>
    </row>
    <row r="21" spans="1:9" x14ac:dyDescent="0.4">
      <c r="A21" s="80"/>
      <c r="B21" s="83"/>
      <c r="C21" s="16" t="s">
        <v>1119</v>
      </c>
      <c r="D21" s="7">
        <f>'แผน 2-4 บึงกาฬ'!D21+'แผน 2-4 บึงกาฬ'!I21+'แผน 2-4 บึงกาฬ'!N21+'แผน 2-4 บึงกาฬ'!S21+'แผน 2-4 บึงกาฬ'!X21+'แผน 2-4 บึงกาฬ'!AC21+'แผน 2-4 บึงกาฬ'!AH21+'แผน 2-4 บึงกาฬ'!AM21</f>
        <v>4206045</v>
      </c>
      <c r="E21" s="7">
        <f t="shared" si="4"/>
        <v>2103022.5</v>
      </c>
      <c r="F21" s="7">
        <f>'แผน 2-4 บึงกาฬ'!F21+'แผน 2-4 บึงกาฬ'!K21+'แผน 2-4 บึงกาฬ'!P21+'แผน 2-4 บึงกาฬ'!U21+'แผน 2-4 บึงกาฬ'!Z21+'แผน 2-4 บึงกาฬ'!AE21+'แผน 2-4 บึงกาฬ'!AJ21+'แผน 2-4 บึงกาฬ'!AO21</f>
        <v>2595737.4</v>
      </c>
      <c r="G21" s="7">
        <f t="shared" si="5"/>
        <v>492714.89999999991</v>
      </c>
      <c r="H21" s="91">
        <f t="shared" si="2"/>
        <v>23.428893414121813</v>
      </c>
    </row>
    <row r="22" spans="1:9" x14ac:dyDescent="0.4">
      <c r="A22" s="159" t="s">
        <v>1377</v>
      </c>
      <c r="B22" s="159"/>
      <c r="C22" s="159"/>
      <c r="D22" s="8">
        <f>SUM(D10:D21)</f>
        <v>55205892.029999994</v>
      </c>
      <c r="E22" s="8">
        <f t="shared" ref="E22:G22" si="6">SUM(E10:E21)</f>
        <v>27602946.015000001</v>
      </c>
      <c r="F22" s="8">
        <f t="shared" si="6"/>
        <v>25302593.09</v>
      </c>
      <c r="G22" s="8">
        <f t="shared" si="6"/>
        <v>-2300352.9249999993</v>
      </c>
      <c r="H22" s="92">
        <f t="shared" si="2"/>
        <v>-8.3337225082784308</v>
      </c>
      <c r="I22" s="84"/>
    </row>
    <row r="23" spans="1:9" x14ac:dyDescent="0.4">
      <c r="A23" s="93"/>
      <c r="B23" s="93"/>
      <c r="C23" s="94" t="str">
        <f>'แผน 2-4 บึงกาฬ'!B23</f>
        <v>สรุป แผนที่ 3</v>
      </c>
      <c r="D23" s="96"/>
      <c r="E23" s="96"/>
      <c r="F23" s="96"/>
      <c r="G23" s="96"/>
      <c r="H23" s="97">
        <f>'แผน 2-4 บึงกาฬ'!C23</f>
        <v>1</v>
      </c>
      <c r="I23" s="84"/>
    </row>
    <row r="24" spans="1:9" x14ac:dyDescent="0.4">
      <c r="A24" s="156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57"/>
      <c r="B25" s="53"/>
      <c r="C25" s="52" t="s">
        <v>1380</v>
      </c>
      <c r="D25" s="7">
        <f>'แผน 2-4 บึงกาฬ'!D25+'แผน 2-4 บึงกาฬ'!I25+'แผน 2-4 บึงกาฬ'!N25+'แผน 2-4 บึงกาฬ'!S25+'แผน 2-4 บึงกาฬ'!X25+'แผน 2-4 บึงกาฬ'!AC25+'แผน 2-4 บึงกาฬ'!AH25+'แผน 2-4 บึงกาฬ'!AM25</f>
        <v>155244937.93000001</v>
      </c>
      <c r="E25" s="7">
        <f>D25/12*D$35</f>
        <v>77622468.965000004</v>
      </c>
      <c r="F25" s="7">
        <f>'แผน 2-4 บึงกาฬ'!F25+'แผน 2-4 บึงกาฬ'!K25+'แผน 2-4 บึงกาฬ'!P25+'แผน 2-4 บึงกาฬ'!U25+'แผน 2-4 บึงกาฬ'!Z25+'แผน 2-4 บึงกาฬ'!AE25+'แผน 2-4 บึงกาฬ'!AJ25+'แผน 2-4 บึงกาฬ'!AO25</f>
        <v>83580787.549999997</v>
      </c>
      <c r="G25" s="7">
        <f>F25-E25</f>
        <v>5958318.5849999934</v>
      </c>
      <c r="H25" s="91">
        <f t="shared" si="2"/>
        <v>7.6760230181374425</v>
      </c>
    </row>
    <row r="26" spans="1:9" x14ac:dyDescent="0.4">
      <c r="A26" s="157"/>
      <c r="B26" s="53"/>
      <c r="C26" s="52" t="s">
        <v>1381</v>
      </c>
      <c r="D26" s="7">
        <f>'แผน 2-4 บึงกาฬ'!D26+'แผน 2-4 บึงกาฬ'!I26+'แผน 2-4 บึงกาฬ'!N26+'แผน 2-4 บึงกาฬ'!S26+'แผน 2-4 บึงกาฬ'!X26+'แผน 2-4 บึงกาฬ'!AC26+'แผน 2-4 บึงกาฬ'!AH26+'แผน 2-4 บึงกาฬ'!AM26</f>
        <v>97143056.489999995</v>
      </c>
      <c r="E26" s="7">
        <f t="shared" ref="E26:E32" si="7">D26/12*D$35</f>
        <v>48571528.244999997</v>
      </c>
      <c r="F26" s="7">
        <f>'แผน 2-4 บึงกาฬ'!F26+'แผน 2-4 บึงกาฬ'!K26+'แผน 2-4 บึงกาฬ'!P26+'แผน 2-4 บึงกาฬ'!U26+'แผน 2-4 บึงกาฬ'!Z26+'แผน 2-4 บึงกาฬ'!AE26+'แผน 2-4 บึงกาฬ'!AJ26+'แผน 2-4 บึงกาฬ'!AO26</f>
        <v>55940634.899999991</v>
      </c>
      <c r="G26" s="7">
        <f t="shared" ref="G26:G32" si="8">F26-E26</f>
        <v>7369106.6549999937</v>
      </c>
      <c r="H26" s="91">
        <f t="shared" si="2"/>
        <v>15.171659038252677</v>
      </c>
    </row>
    <row r="27" spans="1:9" x14ac:dyDescent="0.4">
      <c r="A27" s="157"/>
      <c r="B27" s="53"/>
      <c r="C27" s="52" t="s">
        <v>1382</v>
      </c>
      <c r="D27" s="7">
        <f>'แผน 2-4 บึงกาฬ'!D27+'แผน 2-4 บึงกาฬ'!I27+'แผน 2-4 บึงกาฬ'!N27+'แผน 2-4 บึงกาฬ'!S27+'แผน 2-4 บึงกาฬ'!X27+'แผน 2-4 บึงกาฬ'!AC27+'แผน 2-4 บึงกาฬ'!AH27+'แผน 2-4 บึงกาฬ'!AM27</f>
        <v>49528445.720000006</v>
      </c>
      <c r="E27" s="7">
        <f t="shared" si="7"/>
        <v>24764222.860000003</v>
      </c>
      <c r="F27" s="7">
        <f>'แผน 2-4 บึงกาฬ'!F27+'แผน 2-4 บึงกาฬ'!K27+'แผน 2-4 บึงกาฬ'!P27+'แผน 2-4 บึงกาฬ'!U27+'แผน 2-4 บึงกาฬ'!Z27+'แผน 2-4 บึงกาฬ'!AE27+'แผน 2-4 บึงกาฬ'!AJ27+'แผน 2-4 บึงกาฬ'!AO27</f>
        <v>24213267.139999997</v>
      </c>
      <c r="G27" s="7">
        <f t="shared" si="8"/>
        <v>-550955.72000000626</v>
      </c>
      <c r="H27" s="91">
        <f t="shared" si="2"/>
        <v>-2.224805208363426</v>
      </c>
    </row>
    <row r="28" spans="1:9" x14ac:dyDescent="0.4">
      <c r="A28" s="157"/>
      <c r="B28" s="53"/>
      <c r="C28" s="52" t="s">
        <v>1383</v>
      </c>
      <c r="D28" s="7">
        <f>'แผน 2-4 บึงกาฬ'!D28+'แผน 2-4 บึงกาฬ'!I28+'แผน 2-4 บึงกาฬ'!N28+'แผน 2-4 บึงกาฬ'!S28+'แผน 2-4 บึงกาฬ'!X28+'แผน 2-4 บึงกาฬ'!AC28+'แผน 2-4 บึงกาฬ'!AH28+'แผน 2-4 บึงกาฬ'!AM28</f>
        <v>28301477.93</v>
      </c>
      <c r="E28" s="7">
        <f t="shared" si="7"/>
        <v>14150738.965</v>
      </c>
      <c r="F28" s="7">
        <f>'แผน 2-4 บึงกาฬ'!F28+'แผน 2-4 บึงกาฬ'!K28+'แผน 2-4 บึงกาฬ'!P28+'แผน 2-4 บึงกาฬ'!U28+'แผน 2-4 บึงกาฬ'!Z28+'แผน 2-4 บึงกาฬ'!AE28+'แผน 2-4 บึงกาฬ'!AJ28+'แผน 2-4 บึงกาฬ'!AO28</f>
        <v>9707731.6899999995</v>
      </c>
      <c r="G28" s="7">
        <f t="shared" si="8"/>
        <v>-4443007.2750000004</v>
      </c>
      <c r="H28" s="91">
        <f>G28/E28*100</f>
        <v>-31.397704996107954</v>
      </c>
    </row>
    <row r="29" spans="1:9" x14ac:dyDescent="0.4">
      <c r="A29" s="157"/>
      <c r="B29" s="53"/>
      <c r="C29" s="52" t="s">
        <v>1384</v>
      </c>
      <c r="D29" s="7">
        <f>'แผน 2-4 บึงกาฬ'!D29+'แผน 2-4 บึงกาฬ'!I29+'แผน 2-4 บึงกาฬ'!N29+'แผน 2-4 บึงกาฬ'!S29+'แผน 2-4 บึงกาฬ'!X29+'แผน 2-4 บึงกาฬ'!AC29+'แผน 2-4 บึงกาฬ'!AH29+'แผน 2-4 บึงกาฬ'!AM29</f>
        <v>243792576.25</v>
      </c>
      <c r="E29" s="7">
        <f t="shared" si="7"/>
        <v>121896288.125</v>
      </c>
      <c r="F29" s="7">
        <f>'แผน 2-4 บึงกาฬ'!F29+'แผน 2-4 บึงกาฬ'!K29+'แผน 2-4 บึงกาฬ'!P29+'แผน 2-4 บึงกาฬ'!U29+'แผน 2-4 บึงกาฬ'!Z29+'แผน 2-4 บึงกาฬ'!AE29+'แผน 2-4 บึงกาฬ'!AJ29+'แผน 2-4 บึงกาฬ'!AO29</f>
        <v>103152744.80999999</v>
      </c>
      <c r="G29" s="7">
        <f t="shared" si="8"/>
        <v>-18743543.315000013</v>
      </c>
      <c r="H29" s="91">
        <f>G29/E29*100</f>
        <v>-15.37663172793188</v>
      </c>
    </row>
    <row r="30" spans="1:9" x14ac:dyDescent="0.4">
      <c r="A30" s="157"/>
      <c r="B30" s="53"/>
      <c r="C30" s="52" t="s">
        <v>1385</v>
      </c>
      <c r="D30" s="7">
        <f>'แผน 2-4 บึงกาฬ'!D30+'แผน 2-4 บึงกาฬ'!I30+'แผน 2-4 บึงกาฬ'!N30+'แผน 2-4 บึงกาฬ'!S30+'แผน 2-4 บึงกาฬ'!X30+'แผน 2-4 บึงกาฬ'!AC30+'แผน 2-4 บึงกาฬ'!AH30+'แผน 2-4 บึงกาฬ'!AM30</f>
        <v>166432199.42999998</v>
      </c>
      <c r="E30" s="7">
        <f t="shared" si="7"/>
        <v>83216099.714999989</v>
      </c>
      <c r="F30" s="7">
        <f>'แผน 2-4 บึงกาฬ'!F30+'แผน 2-4 บึงกาฬ'!K30+'แผน 2-4 บึงกาฬ'!P30+'แผน 2-4 บึงกาฬ'!U30+'แผน 2-4 บึงกาฬ'!Z30+'แผน 2-4 บึงกาฬ'!AE30+'แผน 2-4 บึงกาฬ'!AJ30+'แผน 2-4 บึงกาฬ'!AO30</f>
        <v>27879913.98</v>
      </c>
      <c r="G30" s="7">
        <f t="shared" si="8"/>
        <v>-55336185.734999985</v>
      </c>
      <c r="H30" s="91">
        <f t="shared" si="2"/>
        <v>-66.496971048290362</v>
      </c>
    </row>
    <row r="31" spans="1:9" x14ac:dyDescent="0.4">
      <c r="A31" s="157"/>
      <c r="B31" s="53"/>
      <c r="C31" s="52" t="s">
        <v>1386</v>
      </c>
      <c r="D31" s="7">
        <f>'แผน 2-4 บึงกาฬ'!D31+'แผน 2-4 บึงกาฬ'!I31+'แผน 2-4 บึงกาฬ'!N31+'แผน 2-4 บึงกาฬ'!S31+'แผน 2-4 บึงกาฬ'!X31+'แผน 2-4 บึงกาฬ'!AC31+'แผน 2-4 บึงกาฬ'!AH31+'แผน 2-4 บึงกาฬ'!AM31</f>
        <v>51066451.25</v>
      </c>
      <c r="E31" s="7">
        <f t="shared" si="7"/>
        <v>25533225.625</v>
      </c>
      <c r="F31" s="7">
        <f>'แผน 2-4 บึงกาฬ'!F31+'แผน 2-4 บึงกาฬ'!K31+'แผน 2-4 บึงกาฬ'!P31+'แผน 2-4 บึงกาฬ'!U31+'แผน 2-4 บึงกาฬ'!Z31+'แผน 2-4 บึงกาฬ'!AE31+'แผน 2-4 บึงกาฬ'!AJ31+'แผน 2-4 บึงกาฬ'!AO31</f>
        <v>23082952.099999998</v>
      </c>
      <c r="G31" s="7">
        <f t="shared" si="8"/>
        <v>-2450273.5250000022</v>
      </c>
      <c r="H31" s="91">
        <f t="shared" si="2"/>
        <v>-9.596411988781</v>
      </c>
    </row>
    <row r="32" spans="1:9" x14ac:dyDescent="0.4">
      <c r="A32" s="158"/>
      <c r="B32" s="49"/>
      <c r="C32" s="52" t="s">
        <v>1387</v>
      </c>
      <c r="D32" s="7">
        <f>'แผน 2-4 บึงกาฬ'!D32+'แผน 2-4 บึงกาฬ'!I32+'แผน 2-4 บึงกาฬ'!N32+'แผน 2-4 บึงกาฬ'!S32+'แผน 2-4 บึงกาฬ'!X32+'แผน 2-4 บึงกาฬ'!AC32+'แผน 2-4 บึงกาฬ'!AH32+'แผน 2-4 บึงกาฬ'!AM32</f>
        <v>88996027.609999999</v>
      </c>
      <c r="E32" s="7">
        <f t="shared" si="7"/>
        <v>44498013.805</v>
      </c>
      <c r="F32" s="7">
        <f>'แผน 2-4 บึงกาฬ'!F32+'แผน 2-4 บึงกาฬ'!K32+'แผน 2-4 บึงกาฬ'!P32+'แผน 2-4 บึงกาฬ'!U32+'แผน 2-4 บึงกาฬ'!Z32+'แผน 2-4 บึงกาฬ'!AE32+'แผน 2-4 บึงกาฬ'!AJ32+'แผน 2-4 บึงกาฬ'!AO32</f>
        <v>27149497.079999998</v>
      </c>
      <c r="G32" s="7">
        <f t="shared" si="8"/>
        <v>-17348516.725000001</v>
      </c>
      <c r="H32" s="91">
        <f t="shared" si="2"/>
        <v>-38.98717098031608</v>
      </c>
    </row>
    <row r="33" spans="1:9" x14ac:dyDescent="0.4">
      <c r="A33" s="159" t="s">
        <v>1388</v>
      </c>
      <c r="B33" s="159"/>
      <c r="C33" s="159"/>
      <c r="D33" s="8">
        <f>SUM(D25:D32)</f>
        <v>880505172.61000001</v>
      </c>
      <c r="E33" s="8">
        <f t="shared" ref="E33:F33" si="9">SUM(E25:E32)</f>
        <v>440252586.30500001</v>
      </c>
      <c r="F33" s="8">
        <f t="shared" si="9"/>
        <v>354707529.25</v>
      </c>
      <c r="G33" s="8">
        <f>SUM(G25:G32)</f>
        <v>-85545057.055000007</v>
      </c>
      <c r="H33" s="92">
        <f t="shared" si="2"/>
        <v>-19.430903921081281</v>
      </c>
      <c r="I33" s="84"/>
    </row>
    <row r="34" spans="1:9" x14ac:dyDescent="0.4">
      <c r="A34" s="98"/>
      <c r="B34" s="98"/>
      <c r="C34" s="98" t="str">
        <f>'แผน 2-4 บึงกาฬ'!B34</f>
        <v>สรุป แผนที่ 4</v>
      </c>
      <c r="D34" s="98"/>
      <c r="E34" s="98"/>
      <c r="F34" s="98"/>
      <c r="G34" s="98"/>
      <c r="H34" s="99">
        <f>'แผน 2-4 บึงกาฬ'!C34</f>
        <v>2</v>
      </c>
    </row>
    <row r="35" spans="1:9" x14ac:dyDescent="0.4">
      <c r="B35" s="51" t="s">
        <v>1414</v>
      </c>
      <c r="C35" s="51" t="str">
        <f>'แผน 2-4 บึงกาฬ'!C36</f>
        <v>ค่าควรจะเป็น มีค.64</v>
      </c>
      <c r="D35" s="51">
        <f>'แผน 2-4 บึงกาฬ'!D36</f>
        <v>6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7" priority="1" operator="lessThan">
      <formula>-5</formula>
    </cfRule>
    <cfRule type="cellIs" dxfId="16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Q69"/>
  <sheetViews>
    <sheetView view="pageBreakPreview" zoomScale="60" zoomScaleNormal="80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E41" sqref="E41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69921875" style="2"/>
  </cols>
  <sheetData>
    <row r="1" spans="1:43" ht="21" x14ac:dyDescent="0.4">
      <c r="A1" s="1" t="s">
        <v>1719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3" s="3" customFormat="1" x14ac:dyDescent="0.25">
      <c r="A2" s="167" t="s">
        <v>1362</v>
      </c>
      <c r="B2" s="168"/>
      <c r="C2" s="165" t="s">
        <v>1363</v>
      </c>
      <c r="D2" s="161" t="s">
        <v>1716</v>
      </c>
      <c r="E2" s="162"/>
      <c r="F2" s="162"/>
      <c r="G2" s="162"/>
      <c r="H2" s="174"/>
      <c r="I2" s="171" t="s">
        <v>1717</v>
      </c>
      <c r="J2" s="172"/>
      <c r="K2" s="172"/>
      <c r="L2" s="172"/>
      <c r="M2" s="173"/>
      <c r="N2" s="161" t="s">
        <v>1710</v>
      </c>
      <c r="O2" s="162"/>
      <c r="P2" s="162"/>
      <c r="Q2" s="162"/>
      <c r="R2" s="174"/>
      <c r="S2" s="171" t="s">
        <v>1711</v>
      </c>
      <c r="T2" s="172"/>
      <c r="U2" s="172"/>
      <c r="V2" s="172"/>
      <c r="W2" s="173"/>
      <c r="X2" s="175" t="s">
        <v>1712</v>
      </c>
      <c r="Y2" s="176"/>
      <c r="Z2" s="176"/>
      <c r="AA2" s="176"/>
      <c r="AB2" s="177"/>
      <c r="AC2" s="171" t="s">
        <v>1713</v>
      </c>
      <c r="AD2" s="172"/>
      <c r="AE2" s="172"/>
      <c r="AF2" s="172"/>
      <c r="AG2" s="173"/>
      <c r="AH2" s="175" t="s">
        <v>1714</v>
      </c>
      <c r="AI2" s="176"/>
      <c r="AJ2" s="176"/>
      <c r="AK2" s="176"/>
      <c r="AL2" s="177"/>
      <c r="AM2" s="171" t="s">
        <v>1715</v>
      </c>
      <c r="AN2" s="172"/>
      <c r="AO2" s="172"/>
      <c r="AP2" s="172"/>
      <c r="AQ2" s="173"/>
    </row>
    <row r="3" spans="1:43" s="3" customFormat="1" ht="43.95" customHeight="1" x14ac:dyDescent="0.25">
      <c r="A3" s="169"/>
      <c r="B3" s="170"/>
      <c r="C3" s="166"/>
      <c r="D3" s="4" t="s">
        <v>1364</v>
      </c>
      <c r="E3" s="4" t="str">
        <f>C36</f>
        <v>ค่าควรจะเป็น มีค.64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มีค.64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มีค.64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มีค.64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มีค.64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มีค.64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มีค.64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มีค.64</v>
      </c>
      <c r="AO3" s="5" t="s">
        <v>1365</v>
      </c>
      <c r="AP3" s="5" t="s">
        <v>1366</v>
      </c>
      <c r="AQ3" s="5" t="s">
        <v>1367</v>
      </c>
    </row>
    <row r="4" spans="1:43" s="50" customFormat="1" x14ac:dyDescent="0.4">
      <c r="A4" s="156">
        <v>2</v>
      </c>
      <c r="B4" s="57" t="s">
        <v>1368</v>
      </c>
      <c r="C4" s="6" t="s">
        <v>1369</v>
      </c>
      <c r="D4" s="7">
        <v>66961030.009999998</v>
      </c>
      <c r="E4" s="7">
        <f>D4/12*D$36</f>
        <v>33480515.004999999</v>
      </c>
      <c r="F4" s="7">
        <f>บึงกาฬ!E259+บึงกาฬ!E270+บึงกาฬ!E278</f>
        <v>39203378.850000001</v>
      </c>
      <c r="G4" s="7">
        <f>F4-E4</f>
        <v>5722863.8450000025</v>
      </c>
      <c r="H4" s="18">
        <f>G4/E4*100</f>
        <v>17.093117725773773</v>
      </c>
      <c r="I4" s="7">
        <v>11359139.619999999</v>
      </c>
      <c r="J4" s="7">
        <f>I4/12*D$36</f>
        <v>5679569.8099999996</v>
      </c>
      <c r="K4" s="7">
        <f>บึงกาฬ!E1064+บึงกาฬ!E1075+บึงกาฬ!E1083</f>
        <v>4803770.4300000006</v>
      </c>
      <c r="L4" s="7">
        <f>K4-J4</f>
        <v>-875799.37999999896</v>
      </c>
      <c r="M4" s="18">
        <f>L4/J4*100</f>
        <v>-15.420171056934311</v>
      </c>
      <c r="N4" s="7">
        <v>11000000</v>
      </c>
      <c r="O4" s="7">
        <f>N4/12*D$36</f>
        <v>5500000</v>
      </c>
      <c r="P4" s="7">
        <f>บึงกาฬ!E1869+บึงกาฬ!E1880+บึงกาฬ!E1888</f>
        <v>4958076.6100000003</v>
      </c>
      <c r="Q4" s="7">
        <f>P4-O4</f>
        <v>-541923.38999999966</v>
      </c>
      <c r="R4" s="18">
        <f>Q4/O4*100</f>
        <v>-9.8531525454545399</v>
      </c>
      <c r="S4" s="7">
        <v>24593265.829999998</v>
      </c>
      <c r="T4" s="7">
        <f>S4/12*D$36</f>
        <v>12296632.914999999</v>
      </c>
      <c r="U4" s="7">
        <f>บึงกาฬ!E2674+บึงกาฬ!E2685+บึงกาฬ!E2693</f>
        <v>12571902.489999998</v>
      </c>
      <c r="V4" s="7">
        <f>U4-T4</f>
        <v>275269.57499999925</v>
      </c>
      <c r="W4" s="18">
        <f>V4/T4*100</f>
        <v>2.2385768275168463</v>
      </c>
      <c r="X4" s="7">
        <v>8740570.7300000004</v>
      </c>
      <c r="Y4" s="7">
        <f>X4/12*D$36</f>
        <v>4370285.3650000002</v>
      </c>
      <c r="Z4" s="7">
        <f>บึงกาฬ!E3479+บึงกาฬ!E3490+บึงกาฬ!E3498</f>
        <v>4092964.95</v>
      </c>
      <c r="AA4" s="7">
        <f>Z4-Y4</f>
        <v>-277320.41500000004</v>
      </c>
      <c r="AB4" s="18">
        <f>AA4/Y4*100</f>
        <v>-6.3455905470374248</v>
      </c>
      <c r="AC4" s="7">
        <v>12000000</v>
      </c>
      <c r="AD4" s="7">
        <f>AC4/12*D$36</f>
        <v>6000000</v>
      </c>
      <c r="AE4" s="7">
        <f>บึงกาฬ!E4284+บึงกาฬ!E4295+บึงกาฬ!E4303</f>
        <v>5770807.1899999995</v>
      </c>
      <c r="AF4" s="7">
        <f>AE4-AD4</f>
        <v>-229192.81000000052</v>
      </c>
      <c r="AG4" s="18">
        <f>AF4/AD4*100</f>
        <v>-3.8198801666666755</v>
      </c>
      <c r="AH4" s="7">
        <v>8301294.1799999997</v>
      </c>
      <c r="AI4" s="7">
        <f>AH4/12*D$36</f>
        <v>4150647.09</v>
      </c>
      <c r="AJ4" s="7">
        <f>บึงกาฬ!E5089+บึงกาฬ!E5100+บึงกาฬ!E5108</f>
        <v>3027139.45</v>
      </c>
      <c r="AK4" s="7">
        <f>AJ4-AI4</f>
        <v>-1123507.6399999997</v>
      </c>
      <c r="AL4" s="18">
        <f>AK4/AI4*100</f>
        <v>-27.068252627568</v>
      </c>
      <c r="AM4" s="7">
        <v>3992238.29</v>
      </c>
      <c r="AN4" s="7">
        <f>AM4/12*D$36</f>
        <v>1996119.145</v>
      </c>
      <c r="AO4" s="7">
        <f>บึงกาฬ!E5894+บึงกาฬ!E5905+บึงกาฬ!E5913</f>
        <v>2113414.65</v>
      </c>
      <c r="AP4" s="7">
        <f>AO4-AN4</f>
        <v>117295.50499999989</v>
      </c>
      <c r="AQ4" s="18">
        <f>AP4/AN4*100</f>
        <v>5.876177546506117</v>
      </c>
    </row>
    <row r="5" spans="1:43" s="50" customFormat="1" x14ac:dyDescent="0.4">
      <c r="A5" s="157"/>
      <c r="B5" s="58" t="s">
        <v>1370</v>
      </c>
      <c r="C5" s="6" t="s">
        <v>1371</v>
      </c>
      <c r="D5" s="7">
        <v>59455439.219999999</v>
      </c>
      <c r="E5" s="7">
        <f t="shared" ref="E5:E6" si="0">D5/12*D$36</f>
        <v>29727719.609999999</v>
      </c>
      <c r="F5" s="7">
        <f>บึงกาฬ!E260+บึงกาฬ!E264+บึงกาฬ!E265+บึงกาฬ!E266+บึงกาฬ!E271+บึงกาฬ!E275+บึงกาฬ!E276+บึงกาฬ!E277+บึงกาฬ!E279+บึงกาฬ!E287+บึงกาฬ!E288+บึงกาฬ!E289</f>
        <v>30670180.020000003</v>
      </c>
      <c r="G5" s="7">
        <f t="shared" ref="G5:G6" si="1">F5-E5</f>
        <v>942460.41000000387</v>
      </c>
      <c r="H5" s="18">
        <f>G5/E5*100</f>
        <v>3.1703084608042822</v>
      </c>
      <c r="I5" s="7">
        <v>4671800</v>
      </c>
      <c r="J5" s="7">
        <f t="shared" ref="J5" si="2">I5/12*D$36</f>
        <v>2335900</v>
      </c>
      <c r="K5" s="7">
        <f>บึงกาฬ!E1065+บึงกาฬ!E1069+บึงกาฬ!E1070+บึงกาฬ!E1071+บึงกาฬ!E1076+บึงกาฬ!E1080+บึงกาฬ!E1081+บึงกาฬ!E1082+บึงกาฬ!E1084+บึงกาฬ!E1092+บึงกาฬ!E1093+บึงกาฬ!E1094</f>
        <v>3699418.75</v>
      </c>
      <c r="L5" s="7">
        <f t="shared" ref="L5:L6" si="3">K5-J5</f>
        <v>1363518.75</v>
      </c>
      <c r="M5" s="18">
        <f>L5/J5*100</f>
        <v>58.37230831799306</v>
      </c>
      <c r="N5" s="7">
        <v>4400000</v>
      </c>
      <c r="O5" s="7">
        <f t="shared" ref="O5" si="4">N5/12*D$36</f>
        <v>2200000</v>
      </c>
      <c r="P5" s="7">
        <f>บึงกาฬ!E1870+บึงกาฬ!E1874+บึงกาฬ!E1875+บึงกาฬ!E1876+บึงกาฬ!E1881+บึงกาฬ!E1885+บึงกาฬ!E1886+บึงกาฬ!E1887+บึงกาฬ!E1889+บึงกาฬ!E1897+บึงกาฬ!E1898+บึงกาฬ!E1899</f>
        <v>3096592.12</v>
      </c>
      <c r="Q5" s="7">
        <f t="shared" ref="Q5:Q6" si="5">P5-O5</f>
        <v>896592.12000000011</v>
      </c>
      <c r="R5" s="18">
        <f>Q5/O5*100</f>
        <v>40.754187272727279</v>
      </c>
      <c r="S5" s="7">
        <v>10980293</v>
      </c>
      <c r="T5" s="7">
        <f t="shared" ref="T5:T6" si="6">S5/12*D$36</f>
        <v>5490146.5</v>
      </c>
      <c r="U5" s="7">
        <f>บึงกาฬ!E2675+บึงกาฬ!E2679+บึงกาฬ!E2680+บึงกาฬ!E2681+บึงกาฬ!E2686+บึงกาฬ!E2690+บึงกาฬ!E2691+บึงกาฬ!E2692+บึงกาฬ!E2694+บึงกาฬ!E2702+บึงกาฬ!E2703+บึงกาฬ!E2704</f>
        <v>8209635.1899999995</v>
      </c>
      <c r="V5" s="7">
        <f t="shared" ref="V5:V6" si="7">U5-T5</f>
        <v>2719488.6899999995</v>
      </c>
      <c r="W5" s="18">
        <f>V5/T5*100</f>
        <v>49.533991306060763</v>
      </c>
      <c r="X5" s="7">
        <v>2916460.73</v>
      </c>
      <c r="Y5" s="7">
        <f t="shared" ref="Y5:Y6" si="8">X5/12*D$36</f>
        <v>1458230.365</v>
      </c>
      <c r="Z5" s="7">
        <f>บึงกาฬ!E3480+บึงกาฬ!E3484+บึงกาฬ!E3485+บึงกาฬ!E3486+บึงกาฬ!E3491+บึงกาฬ!E3495+บึงกาฬ!E3496+บึงกาฬ!E3497+บึงกาฬ!E3499+บึงกาฬ!E3507+บึงกาฬ!E3508+บึงกาฬ!E3509</f>
        <v>1556055.0499999998</v>
      </c>
      <c r="AA5" s="7">
        <f t="shared" ref="AA5:AA6" si="9">Z5-Y5</f>
        <v>97824.684999999823</v>
      </c>
      <c r="AB5" s="18">
        <f>AA5/Y5*100</f>
        <v>6.7084520627164306</v>
      </c>
      <c r="AC5" s="7">
        <v>3438191.52</v>
      </c>
      <c r="AD5" s="7">
        <f t="shared" ref="AD5:AD6" si="10">AC5/12*D$36</f>
        <v>1719095.7600000002</v>
      </c>
      <c r="AE5" s="7">
        <f>บึงกาฬ!E4285+บึงกาฬ!E4289+บึงกาฬ!E4290+บึงกาฬ!E4291+บึงกาฬ!E4296+บึงกาฬ!E4300+บึงกาฬ!E4301+บึงกาฬ!E4302+บึงกาฬ!E4304+บึงกาฬ!E4312+บึงกาฬ!E4313+บึงกาฬ!E4314</f>
        <v>2766412.42</v>
      </c>
      <c r="AF5" s="7">
        <f t="shared" ref="AF5:AF6" si="11">AE5-AD5</f>
        <v>1047316.6599999997</v>
      </c>
      <c r="AG5" s="18">
        <f>AF5/AD5*100</f>
        <v>60.922531738429718</v>
      </c>
      <c r="AH5" s="7">
        <v>3700500</v>
      </c>
      <c r="AI5" s="7">
        <f t="shared" ref="AI5:AI6" si="12">AH5/12*D$36</f>
        <v>1850250</v>
      </c>
      <c r="AJ5" s="7">
        <f>บึงกาฬ!E5090+บึงกาฬ!E5094+บึงกาฬ!E5095+บึงกาฬ!E5096+บึงกาฬ!E5101+บึงกาฬ!E5105+บึงกาฬ!E5106+บึงกาฬ!E5107+บึงกาฬ!E5109+บึงกาฬ!E5117+บึงกาฬ!E5118+บึงกาฬ!E5119</f>
        <v>1222828.3700000001</v>
      </c>
      <c r="AK5" s="7">
        <f t="shared" ref="AK5:AK6" si="13">AJ5-AI5</f>
        <v>-627421.62999999989</v>
      </c>
      <c r="AL5" s="18">
        <f>AK5/AI5*100</f>
        <v>-33.91010025672206</v>
      </c>
      <c r="AM5" s="7">
        <v>1825873.43</v>
      </c>
      <c r="AN5" s="7">
        <f>AM5/12*D$36</f>
        <v>912936.71500000008</v>
      </c>
      <c r="AO5" s="7">
        <f>บึงกาฬ!E5895+บึงกาฬ!E5899+บึงกาฬ!E5900+บึงกาฬ!E5901+บึงกาฬ!E5906+บึงกาฬ!E5910+บึงกาฬ!E5911+บึงกาฬ!E5912+บึงกาฬ!E5914+บึงกาฬ!E5922+บึงกาฬ!E5923+บึงกาฬ!E5924</f>
        <v>825040.64999999991</v>
      </c>
      <c r="AP5" s="7">
        <f t="shared" ref="AP5:AP6" si="14">AO5-AN5</f>
        <v>-87896.065000000177</v>
      </c>
      <c r="AQ5" s="18">
        <f>AP5/AN5*100</f>
        <v>-9.6278376754735042</v>
      </c>
    </row>
    <row r="6" spans="1:43" s="50" customFormat="1" x14ac:dyDescent="0.4">
      <c r="A6" s="158"/>
      <c r="B6" s="59" t="s">
        <v>1372</v>
      </c>
      <c r="C6" s="6" t="s">
        <v>1373</v>
      </c>
      <c r="D6" s="7">
        <v>26940705.949999999</v>
      </c>
      <c r="E6" s="7">
        <f t="shared" si="0"/>
        <v>13470352.975</v>
      </c>
      <c r="F6" s="7">
        <f>บึงกาฬ!E261+บึงกาฬ!E272+บึงกาฬ!E280</f>
        <v>9631730.1999999993</v>
      </c>
      <c r="G6" s="7">
        <f t="shared" si="1"/>
        <v>-3838622.7750000004</v>
      </c>
      <c r="H6" s="18">
        <f t="shared" ref="H6:H33" si="15">G6/E6*100</f>
        <v>-28.496823966856745</v>
      </c>
      <c r="I6" s="7">
        <v>3902860</v>
      </c>
      <c r="J6" s="7">
        <f>I6/12*D$36</f>
        <v>1951430</v>
      </c>
      <c r="K6" s="7">
        <f>บึงกาฬ!E1066+บึงกาฬ!E1077+บึงกาฬ!E1085</f>
        <v>2439984</v>
      </c>
      <c r="L6" s="7">
        <f t="shared" si="3"/>
        <v>488554</v>
      </c>
      <c r="M6" s="18">
        <f t="shared" ref="M6:M7" si="16">L6/J6*100</f>
        <v>25.035691774749797</v>
      </c>
      <c r="N6" s="7">
        <v>2524219</v>
      </c>
      <c r="O6" s="7">
        <f>N6/12*D$36</f>
        <v>1262109.5</v>
      </c>
      <c r="P6" s="7">
        <f>บึงกาฬ!E1871+บึงกาฬ!E1882+บึงกาฬ!E1890</f>
        <v>1378253</v>
      </c>
      <c r="Q6" s="7">
        <f t="shared" si="5"/>
        <v>116143.5</v>
      </c>
      <c r="R6" s="18">
        <f t="shared" ref="R6:R7" si="17">Q6/O6*100</f>
        <v>9.2023314934243032</v>
      </c>
      <c r="S6" s="7">
        <v>6688396</v>
      </c>
      <c r="T6" s="7">
        <f t="shared" si="6"/>
        <v>3344198</v>
      </c>
      <c r="U6" s="7">
        <f>บึงกาฬ!E2676+บึงกาฬ!E2687+บึงกาฬ!E2695</f>
        <v>4012308</v>
      </c>
      <c r="V6" s="7">
        <f t="shared" si="7"/>
        <v>668110</v>
      </c>
      <c r="W6" s="18">
        <f t="shared" ref="W6:W7" si="18">V6/T6*100</f>
        <v>19.978183109971358</v>
      </c>
      <c r="X6" s="7">
        <v>3504680.5</v>
      </c>
      <c r="Y6" s="7">
        <f t="shared" si="8"/>
        <v>1752340.25</v>
      </c>
      <c r="Z6" s="7">
        <f>บึงกาฬ!E3481+บึงกาฬ!E3492+บึงกาฬ!E3500</f>
        <v>1528383.1600000001</v>
      </c>
      <c r="AA6" s="7">
        <f t="shared" si="9"/>
        <v>-223957.08999999985</v>
      </c>
      <c r="AB6" s="18">
        <f t="shared" ref="AB6:AB7" si="19">AA6/Y6*100</f>
        <v>-12.780456877595539</v>
      </c>
      <c r="AC6" s="7">
        <v>2236770.9</v>
      </c>
      <c r="AD6" s="7">
        <f t="shared" si="10"/>
        <v>1118385.45</v>
      </c>
      <c r="AE6" s="7">
        <f>บึงกาฬ!E4286+บึงกาฬ!E4297+บึงกาฬ!E4305</f>
        <v>1240407</v>
      </c>
      <c r="AF6" s="7">
        <f t="shared" si="11"/>
        <v>122021.55000000005</v>
      </c>
      <c r="AG6" s="18">
        <f t="shared" ref="AG6:AG7" si="20">AF6/AD6*100</f>
        <v>10.910509431251993</v>
      </c>
      <c r="AH6" s="7">
        <v>2980854</v>
      </c>
      <c r="AI6" s="7">
        <f t="shared" si="12"/>
        <v>1490427</v>
      </c>
      <c r="AJ6" s="7">
        <f>บึงกาฬ!E5091+บึงกาฬ!E5102+บึงกาฬ!E5110</f>
        <v>1852595</v>
      </c>
      <c r="AK6" s="7">
        <f t="shared" si="13"/>
        <v>362168</v>
      </c>
      <c r="AL6" s="18">
        <f t="shared" ref="AL6:AL7" si="21">AK6/AI6*100</f>
        <v>24.299613466476387</v>
      </c>
      <c r="AM6" s="7">
        <v>1200274</v>
      </c>
      <c r="AN6" s="7">
        <f>AM6/12*D$36</f>
        <v>600137</v>
      </c>
      <c r="AO6" s="7">
        <f>บึงกาฬ!E5896+บึงกาฬ!E5907+บึงกาฬ!E5915</f>
        <v>780854</v>
      </c>
      <c r="AP6" s="7">
        <f t="shared" si="14"/>
        <v>180717</v>
      </c>
      <c r="AQ6" s="18">
        <f t="shared" ref="AQ6:AQ7" si="22">AP6/AN6*100</f>
        <v>30.112624284121793</v>
      </c>
    </row>
    <row r="7" spans="1:43" s="10" customFormat="1" x14ac:dyDescent="0.4">
      <c r="A7" s="159" t="s">
        <v>1374</v>
      </c>
      <c r="B7" s="159"/>
      <c r="C7" s="159"/>
      <c r="D7" s="8">
        <v>153357175.17999998</v>
      </c>
      <c r="E7" s="8">
        <f>SUM(E4:E6)</f>
        <v>76678587.589999989</v>
      </c>
      <c r="F7" s="8">
        <f>SUM(F4:F6)</f>
        <v>79505289.070000008</v>
      </c>
      <c r="G7" s="8">
        <f t="shared" ref="G7" si="23">SUM(G4:G6)</f>
        <v>2826701.480000006</v>
      </c>
      <c r="H7" s="9">
        <f t="shared" si="15"/>
        <v>3.6864287265101492</v>
      </c>
      <c r="I7" s="8">
        <v>19933799.619999997</v>
      </c>
      <c r="J7" s="8">
        <f>SUM(J4:J6)</f>
        <v>9966899.8099999987</v>
      </c>
      <c r="K7" s="8">
        <f>SUM(K4:K6)</f>
        <v>10943173.18</v>
      </c>
      <c r="L7" s="8">
        <f t="shared" ref="L7" si="24">SUM(L4:L6)</f>
        <v>976273.37000000104</v>
      </c>
      <c r="M7" s="9">
        <f t="shared" si="16"/>
        <v>9.79515585197802</v>
      </c>
      <c r="N7" s="8">
        <v>17924219</v>
      </c>
      <c r="O7" s="8">
        <f>SUM(O4:O6)</f>
        <v>8962109.5</v>
      </c>
      <c r="P7" s="8">
        <f>SUM(P4:P6)</f>
        <v>9432921.7300000004</v>
      </c>
      <c r="Q7" s="8">
        <f t="shared" ref="Q7" si="25">SUM(Q4:Q6)</f>
        <v>470812.23000000045</v>
      </c>
      <c r="R7" s="9">
        <f t="shared" si="17"/>
        <v>5.2533639541003199</v>
      </c>
      <c r="S7" s="8">
        <v>42261954.829999998</v>
      </c>
      <c r="T7" s="8">
        <f>SUM(T4:T6)</f>
        <v>21130977.414999999</v>
      </c>
      <c r="U7" s="8">
        <f>SUM(U4:U6)</f>
        <v>24793845.68</v>
      </c>
      <c r="V7" s="8">
        <f t="shared" ref="V7" si="26">SUM(V4:V6)</f>
        <v>3662868.2649999987</v>
      </c>
      <c r="W7" s="9">
        <f t="shared" si="18"/>
        <v>17.334116605509603</v>
      </c>
      <c r="X7" s="8">
        <v>15161711.960000001</v>
      </c>
      <c r="Y7" s="8">
        <f>SUM(Y4:Y6)</f>
        <v>7580855.9800000004</v>
      </c>
      <c r="Z7" s="8">
        <f>SUM(Z4:Z6)</f>
        <v>7177403.1600000001</v>
      </c>
      <c r="AA7" s="8">
        <f t="shared" ref="AA7" si="27">SUM(AA4:AA6)</f>
        <v>-403452.82000000007</v>
      </c>
      <c r="AB7" s="9">
        <f t="shared" si="19"/>
        <v>-5.3219955776023076</v>
      </c>
      <c r="AC7" s="8">
        <v>17674962.419999998</v>
      </c>
      <c r="AD7" s="8">
        <f>SUM(AD4:AD6)</f>
        <v>8837481.209999999</v>
      </c>
      <c r="AE7" s="8">
        <f>SUM(AE4:AE6)</f>
        <v>9777626.6099999994</v>
      </c>
      <c r="AF7" s="8">
        <f t="shared" ref="AF7" si="28">SUM(AF4:AF6)</f>
        <v>940145.39999999921</v>
      </c>
      <c r="AG7" s="9">
        <f t="shared" si="20"/>
        <v>10.638160100823562</v>
      </c>
      <c r="AH7" s="8">
        <v>14982648.18</v>
      </c>
      <c r="AI7" s="8">
        <f>SUM(AI4:AI6)</f>
        <v>7491324.0899999999</v>
      </c>
      <c r="AJ7" s="8">
        <f>SUM(AJ4:AJ6)</f>
        <v>6102562.8200000003</v>
      </c>
      <c r="AK7" s="8">
        <f t="shared" ref="AK7" si="29">SUM(AK4:AK6)</f>
        <v>-1388761.2699999996</v>
      </c>
      <c r="AL7" s="9">
        <f t="shared" si="21"/>
        <v>-18.538261772092142</v>
      </c>
      <c r="AM7" s="8">
        <v>7018385.7199999997</v>
      </c>
      <c r="AN7" s="8">
        <f>SUM(AN4:AN6)</f>
        <v>3509192.8600000003</v>
      </c>
      <c r="AO7" s="8">
        <f>SUM(AO4:AO6)</f>
        <v>3719309.3</v>
      </c>
      <c r="AP7" s="8">
        <f t="shared" ref="AP7" si="30">SUM(AP4:AP6)</f>
        <v>210116.43999999971</v>
      </c>
      <c r="AQ7" s="9">
        <f t="shared" si="22"/>
        <v>5.9876002369388068</v>
      </c>
    </row>
    <row r="8" spans="1:43" s="85" customFormat="1" x14ac:dyDescent="0.25">
      <c r="A8" s="87"/>
      <c r="B8" s="87" t="s">
        <v>1426</v>
      </c>
      <c r="C8" s="88">
        <f>COUNTIF(H8:AQ8,"ผ่าน")</f>
        <v>1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</row>
    <row r="9" spans="1:43" s="15" customFormat="1" x14ac:dyDescent="0.4">
      <c r="A9" s="163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3" s="50" customFormat="1" x14ac:dyDescent="0.4">
      <c r="A10" s="164"/>
      <c r="B10" s="81"/>
      <c r="C10" s="16" t="s">
        <v>99</v>
      </c>
      <c r="D10" s="7">
        <v>3528713.42</v>
      </c>
      <c r="E10" s="7">
        <f>D10/12*D$36</f>
        <v>1764356.71</v>
      </c>
      <c r="F10" s="7">
        <f>บึงกาฬ!D118</f>
        <v>1290989.8</v>
      </c>
      <c r="G10" s="7">
        <f>F10-E10</f>
        <v>-473366.90999999992</v>
      </c>
      <c r="H10" s="18">
        <f t="shared" si="15"/>
        <v>-26.829433487970807</v>
      </c>
      <c r="I10" s="7">
        <v>585250</v>
      </c>
      <c r="J10" s="7">
        <f>I10/12*D$36</f>
        <v>292625</v>
      </c>
      <c r="K10" s="7">
        <f>บึงกาฬ!D923</f>
        <v>307771.59999999998</v>
      </c>
      <c r="L10" s="7">
        <f>K10-J10</f>
        <v>15146.599999999977</v>
      </c>
      <c r="M10" s="18">
        <f t="shared" ref="M10:M22" si="31">L10/J10*100</f>
        <v>5.1761127723195131</v>
      </c>
      <c r="N10" s="7">
        <v>500000</v>
      </c>
      <c r="O10" s="7">
        <f>N10/12*D$36</f>
        <v>250000</v>
      </c>
      <c r="P10" s="7">
        <f>บึงกาฬ!D1728</f>
        <v>377178</v>
      </c>
      <c r="Q10" s="7">
        <f>P10-O10</f>
        <v>127178</v>
      </c>
      <c r="R10" s="18">
        <f t="shared" ref="R10:R22" si="32">Q10/O10*100</f>
        <v>50.871200000000002</v>
      </c>
      <c r="S10" s="7">
        <v>1358754</v>
      </c>
      <c r="T10" s="7">
        <f>S10/12*D$36</f>
        <v>679377</v>
      </c>
      <c r="U10" s="7">
        <f>บึงกาฬ!D2533</f>
        <v>527642.5</v>
      </c>
      <c r="V10" s="7">
        <f>U10-T10</f>
        <v>-151734.5</v>
      </c>
      <c r="W10" s="18">
        <f t="shared" ref="W10:W22" si="33">V10/T10*100</f>
        <v>-22.334359273275368</v>
      </c>
      <c r="X10" s="7">
        <v>368259.8</v>
      </c>
      <c r="Y10" s="7">
        <f>X10/12*D$36</f>
        <v>184129.9</v>
      </c>
      <c r="Z10" s="7">
        <f>บึงกาฬ!D3338</f>
        <v>188377</v>
      </c>
      <c r="AA10" s="7">
        <f>Z10-Y10</f>
        <v>4247.1000000000058</v>
      </c>
      <c r="AB10" s="18">
        <f t="shared" ref="AB10:AB22" si="34">AA10/Y10*100</f>
        <v>2.3065781277239634</v>
      </c>
      <c r="AC10" s="7">
        <v>450000</v>
      </c>
      <c r="AD10" s="7">
        <f>AC10/12*D$36</f>
        <v>225000</v>
      </c>
      <c r="AE10" s="7">
        <f>บึงกาฬ!D4143</f>
        <v>179509</v>
      </c>
      <c r="AF10" s="7">
        <f>AE10-AD10</f>
        <v>-45491</v>
      </c>
      <c r="AG10" s="18">
        <f t="shared" ref="AG10:AG22" si="35">AF10/AD10*100</f>
        <v>-20.218222222222224</v>
      </c>
      <c r="AH10" s="7">
        <v>680000</v>
      </c>
      <c r="AI10" s="7">
        <f>AH10/12*D$36</f>
        <v>340000</v>
      </c>
      <c r="AJ10" s="7">
        <f>บึงกาฬ!D4948</f>
        <v>447370</v>
      </c>
      <c r="AK10" s="7">
        <f>AJ10-AI10</f>
        <v>107370</v>
      </c>
      <c r="AL10" s="18">
        <f t="shared" ref="AL10:AL22" si="36">AK10/AI10*100</f>
        <v>31.579411764705885</v>
      </c>
      <c r="AM10" s="7">
        <v>170048</v>
      </c>
      <c r="AN10" s="7">
        <f>AM10/12*D$36</f>
        <v>85024</v>
      </c>
      <c r="AO10" s="7">
        <f>บึงกาฬ!D5753</f>
        <v>71752</v>
      </c>
      <c r="AP10" s="7">
        <f>AO10-AN10</f>
        <v>-13272</v>
      </c>
      <c r="AQ10" s="18">
        <f t="shared" ref="AQ10:AQ22" si="37">AP10/AN10*100</f>
        <v>-15.60971019947309</v>
      </c>
    </row>
    <row r="11" spans="1:43" s="50" customFormat="1" x14ac:dyDescent="0.4">
      <c r="A11" s="164"/>
      <c r="B11" s="82"/>
      <c r="C11" s="16" t="s">
        <v>101</v>
      </c>
      <c r="D11" s="7">
        <v>24000</v>
      </c>
      <c r="E11" s="7">
        <f t="shared" ref="E11:E20" si="38">D11/12*D$36</f>
        <v>12000</v>
      </c>
      <c r="F11" s="7">
        <f>บึงกาฬ!D119</f>
        <v>15314.71</v>
      </c>
      <c r="G11" s="7">
        <f t="shared" ref="G11:G20" si="39">F11-E11</f>
        <v>3314.7099999999991</v>
      </c>
      <c r="H11" s="18">
        <f t="shared" si="15"/>
        <v>27.622583333333328</v>
      </c>
      <c r="I11" s="7">
        <v>0</v>
      </c>
      <c r="J11" s="7">
        <f t="shared" ref="J11:J21" si="40">I11/12*D$36</f>
        <v>0</v>
      </c>
      <c r="K11" s="7">
        <f>บึงกาฬ!D924</f>
        <v>0</v>
      </c>
      <c r="L11" s="7">
        <f t="shared" ref="L11:L20" si="41">K11-J11</f>
        <v>0</v>
      </c>
      <c r="M11" s="18" t="e">
        <f t="shared" si="31"/>
        <v>#DIV/0!</v>
      </c>
      <c r="N11" s="7">
        <v>130000</v>
      </c>
      <c r="O11" s="7">
        <f t="shared" ref="O11:O20" si="42">N11/12*D$36</f>
        <v>65000</v>
      </c>
      <c r="P11" s="7">
        <f>บึงกาฬ!D1729</f>
        <v>93788</v>
      </c>
      <c r="Q11" s="7">
        <f t="shared" ref="Q11:Q20" si="43">P11-O11</f>
        <v>28788</v>
      </c>
      <c r="R11" s="18">
        <f t="shared" si="32"/>
        <v>44.28923076923077</v>
      </c>
      <c r="S11" s="7">
        <v>265250</v>
      </c>
      <c r="T11" s="7">
        <f t="shared" ref="T11:T21" si="44">S11/12*D$36</f>
        <v>132625</v>
      </c>
      <c r="U11" s="7">
        <f>บึงกาฬ!D2534</f>
        <v>138117</v>
      </c>
      <c r="V11" s="7">
        <f t="shared" ref="V11:V20" si="45">U11-T11</f>
        <v>5492</v>
      </c>
      <c r="W11" s="18">
        <f t="shared" si="33"/>
        <v>4.1409990574929312</v>
      </c>
      <c r="X11" s="7">
        <v>19500</v>
      </c>
      <c r="Y11" s="7">
        <f t="shared" ref="Y11:Y21" si="46">X11/12*D$36</f>
        <v>9750</v>
      </c>
      <c r="Z11" s="7">
        <f>บึงกาฬ!D3339</f>
        <v>6200</v>
      </c>
      <c r="AA11" s="7">
        <f t="shared" ref="AA11:AA20" si="47">Z11-Y11</f>
        <v>-3550</v>
      </c>
      <c r="AB11" s="18">
        <f t="shared" si="34"/>
        <v>-36.410256410256409</v>
      </c>
      <c r="AC11" s="7">
        <v>81000</v>
      </c>
      <c r="AD11" s="7">
        <f t="shared" ref="AD11:AD21" si="48">AC11/12*D$36</f>
        <v>40500</v>
      </c>
      <c r="AE11" s="7">
        <f>บึงกาฬ!D4144</f>
        <v>45576</v>
      </c>
      <c r="AF11" s="7">
        <f t="shared" ref="AF11:AF20" si="49">AE11-AD11</f>
        <v>5076</v>
      </c>
      <c r="AG11" s="18">
        <f t="shared" si="35"/>
        <v>12.533333333333333</v>
      </c>
      <c r="AH11" s="7">
        <v>50000</v>
      </c>
      <c r="AI11" s="7">
        <f t="shared" ref="AI11:AI20" si="50">AH11/12*D$36</f>
        <v>25000</v>
      </c>
      <c r="AJ11" s="7">
        <f>บึงกาฬ!D4949</f>
        <v>2040</v>
      </c>
      <c r="AK11" s="7">
        <f t="shared" ref="AK11:AK20" si="51">AJ11-AI11</f>
        <v>-22960</v>
      </c>
      <c r="AL11" s="18">
        <f t="shared" si="36"/>
        <v>-91.84</v>
      </c>
      <c r="AM11" s="7">
        <v>0</v>
      </c>
      <c r="AN11" s="7">
        <f t="shared" ref="AN11:AN21" si="52">AM11/12*D$36</f>
        <v>0</v>
      </c>
      <c r="AO11" s="7">
        <f>บึงกาฬ!D5754</f>
        <v>9500</v>
      </c>
      <c r="AP11" s="7">
        <f t="shared" ref="AP11:AP20" si="53">AO11-AN11</f>
        <v>9500</v>
      </c>
      <c r="AQ11" s="18" t="e">
        <f t="shared" si="37"/>
        <v>#DIV/0!</v>
      </c>
    </row>
    <row r="12" spans="1:43" s="50" customFormat="1" x14ac:dyDescent="0.4">
      <c r="A12" s="164"/>
      <c r="B12" s="82"/>
      <c r="C12" s="16" t="s">
        <v>103</v>
      </c>
      <c r="D12" s="7">
        <v>1826200</v>
      </c>
      <c r="E12" s="7">
        <f t="shared" si="38"/>
        <v>913100</v>
      </c>
      <c r="F12" s="7">
        <f>บึงกาฬ!D120</f>
        <v>745915.89999999991</v>
      </c>
      <c r="G12" s="7">
        <f t="shared" si="39"/>
        <v>-167184.10000000009</v>
      </c>
      <c r="H12" s="18">
        <f t="shared" si="15"/>
        <v>-18.30950607819517</v>
      </c>
      <c r="I12" s="7">
        <v>992000</v>
      </c>
      <c r="J12" s="7">
        <f t="shared" si="40"/>
        <v>496000</v>
      </c>
      <c r="K12" s="7">
        <f>บึงกาฬ!D925</f>
        <v>272962.09999999998</v>
      </c>
      <c r="L12" s="7">
        <f t="shared" si="41"/>
        <v>-223037.90000000002</v>
      </c>
      <c r="M12" s="18">
        <f t="shared" si="31"/>
        <v>-44.967318548387105</v>
      </c>
      <c r="N12" s="7">
        <v>920000</v>
      </c>
      <c r="O12" s="7">
        <f t="shared" si="42"/>
        <v>460000</v>
      </c>
      <c r="P12" s="7">
        <f>บึงกาฬ!D1730</f>
        <v>506118.19999999995</v>
      </c>
      <c r="Q12" s="7">
        <f t="shared" si="43"/>
        <v>46118.199999999953</v>
      </c>
      <c r="R12" s="18">
        <f t="shared" si="32"/>
        <v>10.025695652173903</v>
      </c>
      <c r="S12" s="7">
        <v>747240</v>
      </c>
      <c r="T12" s="7">
        <f t="shared" si="44"/>
        <v>373620</v>
      </c>
      <c r="U12" s="7">
        <f>บึงกาฬ!D2535</f>
        <v>374546.9</v>
      </c>
      <c r="V12" s="7">
        <f t="shared" si="45"/>
        <v>926.90000000002328</v>
      </c>
      <c r="W12" s="18">
        <f t="shared" si="33"/>
        <v>0.24808629088379189</v>
      </c>
      <c r="X12" s="7">
        <v>640653.05000000005</v>
      </c>
      <c r="Y12" s="7">
        <f t="shared" si="46"/>
        <v>320326.52500000002</v>
      </c>
      <c r="Z12" s="7">
        <f>บึงกาฬ!D3340</f>
        <v>250668</v>
      </c>
      <c r="AA12" s="7">
        <f t="shared" si="47"/>
        <v>-69658.525000000023</v>
      </c>
      <c r="AB12" s="18">
        <f t="shared" si="34"/>
        <v>-21.74609954639255</v>
      </c>
      <c r="AC12" s="7">
        <v>630000</v>
      </c>
      <c r="AD12" s="7">
        <f t="shared" si="48"/>
        <v>315000</v>
      </c>
      <c r="AE12" s="7">
        <f>บึงกาฬ!D4145</f>
        <v>274366.69999999995</v>
      </c>
      <c r="AF12" s="7">
        <f t="shared" si="49"/>
        <v>-40633.300000000047</v>
      </c>
      <c r="AG12" s="18">
        <f t="shared" si="35"/>
        <v>-12.899460317460331</v>
      </c>
      <c r="AH12" s="7">
        <v>412391.95</v>
      </c>
      <c r="AI12" s="7">
        <f t="shared" si="50"/>
        <v>206195.97500000001</v>
      </c>
      <c r="AJ12" s="7">
        <f>บึงกาฬ!D4950</f>
        <v>264881</v>
      </c>
      <c r="AK12" s="7">
        <f t="shared" si="51"/>
        <v>58685.024999999994</v>
      </c>
      <c r="AL12" s="18">
        <f t="shared" si="36"/>
        <v>28.460800459368805</v>
      </c>
      <c r="AM12" s="7">
        <v>300000</v>
      </c>
      <c r="AN12" s="7">
        <f t="shared" si="52"/>
        <v>150000</v>
      </c>
      <c r="AO12" s="7">
        <f>บึงกาฬ!D5755</f>
        <v>162849.79999999999</v>
      </c>
      <c r="AP12" s="7">
        <f t="shared" si="53"/>
        <v>12849.799999999988</v>
      </c>
      <c r="AQ12" s="18">
        <f t="shared" si="37"/>
        <v>8.5665333333333251</v>
      </c>
    </row>
    <row r="13" spans="1:43" s="50" customFormat="1" x14ac:dyDescent="0.4">
      <c r="A13" s="164"/>
      <c r="B13" s="82"/>
      <c r="C13" s="16" t="s">
        <v>105</v>
      </c>
      <c r="D13" s="7">
        <v>1027989.5</v>
      </c>
      <c r="E13" s="7">
        <f t="shared" si="38"/>
        <v>513994.75</v>
      </c>
      <c r="F13" s="7">
        <f>บึงกาฬ!D121</f>
        <v>257574.39999999999</v>
      </c>
      <c r="G13" s="7">
        <f t="shared" si="39"/>
        <v>-256420.35</v>
      </c>
      <c r="H13" s="18">
        <f t="shared" si="15"/>
        <v>-49.887737180194932</v>
      </c>
      <c r="I13" s="7">
        <v>78000</v>
      </c>
      <c r="J13" s="7">
        <f t="shared" si="40"/>
        <v>39000</v>
      </c>
      <c r="K13" s="7">
        <f>บึงกาฬ!D926</f>
        <v>76395</v>
      </c>
      <c r="L13" s="7">
        <f t="shared" si="41"/>
        <v>37395</v>
      </c>
      <c r="M13" s="18">
        <f t="shared" si="31"/>
        <v>95.884615384615373</v>
      </c>
      <c r="N13" s="7">
        <v>200000</v>
      </c>
      <c r="O13" s="7">
        <f t="shared" si="42"/>
        <v>100000</v>
      </c>
      <c r="P13" s="7">
        <f>บึงกาฬ!D1731</f>
        <v>107378</v>
      </c>
      <c r="Q13" s="7">
        <f t="shared" si="43"/>
        <v>7378</v>
      </c>
      <c r="R13" s="18">
        <f t="shared" si="32"/>
        <v>7.3780000000000001</v>
      </c>
      <c r="S13" s="7">
        <v>288244</v>
      </c>
      <c r="T13" s="7">
        <f t="shared" si="44"/>
        <v>144122</v>
      </c>
      <c r="U13" s="7">
        <f>บึงกาฬ!D2536</f>
        <v>87360</v>
      </c>
      <c r="V13" s="7">
        <f t="shared" si="45"/>
        <v>-56762</v>
      </c>
      <c r="W13" s="18">
        <f t="shared" si="33"/>
        <v>-39.384687972689804</v>
      </c>
      <c r="X13" s="7">
        <v>148413.16</v>
      </c>
      <c r="Y13" s="7">
        <f t="shared" si="46"/>
        <v>74206.58</v>
      </c>
      <c r="Z13" s="7">
        <f>บึงกาฬ!D3341</f>
        <v>42580</v>
      </c>
      <c r="AA13" s="7">
        <f t="shared" si="47"/>
        <v>-31626.58</v>
      </c>
      <c r="AB13" s="18">
        <f t="shared" si="34"/>
        <v>-42.619643702755198</v>
      </c>
      <c r="AC13" s="7">
        <v>186300</v>
      </c>
      <c r="AD13" s="7">
        <f t="shared" si="48"/>
        <v>93150</v>
      </c>
      <c r="AE13" s="7">
        <f>บึงกาฬ!D4146</f>
        <v>224825</v>
      </c>
      <c r="AF13" s="7">
        <f t="shared" si="49"/>
        <v>131675</v>
      </c>
      <c r="AG13" s="18">
        <f t="shared" si="35"/>
        <v>141.35802469135803</v>
      </c>
      <c r="AH13" s="7">
        <v>130000</v>
      </c>
      <c r="AI13" s="7">
        <f t="shared" si="50"/>
        <v>65000</v>
      </c>
      <c r="AJ13" s="7">
        <f>บึงกาฬ!D4951</f>
        <v>67295</v>
      </c>
      <c r="AK13" s="7">
        <f t="shared" si="51"/>
        <v>2295</v>
      </c>
      <c r="AL13" s="18">
        <f t="shared" si="36"/>
        <v>3.5307692307692311</v>
      </c>
      <c r="AM13" s="7">
        <v>11250</v>
      </c>
      <c r="AN13" s="7">
        <f t="shared" si="52"/>
        <v>5625</v>
      </c>
      <c r="AO13" s="7">
        <f>บึงกาฬ!D5756</f>
        <v>20017</v>
      </c>
      <c r="AP13" s="7">
        <f t="shared" si="53"/>
        <v>14392</v>
      </c>
      <c r="AQ13" s="18">
        <f t="shared" si="37"/>
        <v>255.85777777777778</v>
      </c>
    </row>
    <row r="14" spans="1:43" s="50" customFormat="1" x14ac:dyDescent="0.4">
      <c r="A14" s="164"/>
      <c r="B14" s="82"/>
      <c r="C14" s="16" t="s">
        <v>107</v>
      </c>
      <c r="D14" s="7">
        <v>198843.7</v>
      </c>
      <c r="E14" s="7">
        <f t="shared" si="38"/>
        <v>99421.85</v>
      </c>
      <c r="F14" s="7">
        <f>บึงกาฬ!D122</f>
        <v>56850</v>
      </c>
      <c r="G14" s="7">
        <f t="shared" si="39"/>
        <v>-42571.850000000006</v>
      </c>
      <c r="H14" s="18">
        <f t="shared" si="15"/>
        <v>-42.819410421351044</v>
      </c>
      <c r="I14" s="7">
        <v>0</v>
      </c>
      <c r="J14" s="7">
        <f t="shared" si="40"/>
        <v>0</v>
      </c>
      <c r="K14" s="7">
        <f>บึงกาฬ!D927</f>
        <v>0</v>
      </c>
      <c r="L14" s="7">
        <f t="shared" si="41"/>
        <v>0</v>
      </c>
      <c r="M14" s="18" t="e">
        <f t="shared" si="31"/>
        <v>#DIV/0!</v>
      </c>
      <c r="N14" s="7">
        <v>20000</v>
      </c>
      <c r="O14" s="7">
        <f t="shared" si="42"/>
        <v>10000</v>
      </c>
      <c r="P14" s="7">
        <f>บึงกาฬ!D1732</f>
        <v>3870</v>
      </c>
      <c r="Q14" s="7">
        <f t="shared" si="43"/>
        <v>-6130</v>
      </c>
      <c r="R14" s="18">
        <f t="shared" si="32"/>
        <v>-61.3</v>
      </c>
      <c r="S14" s="7">
        <v>34000</v>
      </c>
      <c r="T14" s="7">
        <f t="shared" si="44"/>
        <v>17000</v>
      </c>
      <c r="U14" s="7">
        <f>บึงกาฬ!D2537</f>
        <v>0</v>
      </c>
      <c r="V14" s="7">
        <f t="shared" si="45"/>
        <v>-17000</v>
      </c>
      <c r="W14" s="18">
        <f t="shared" si="33"/>
        <v>-100</v>
      </c>
      <c r="X14" s="7">
        <v>0</v>
      </c>
      <c r="Y14" s="7">
        <f t="shared" si="46"/>
        <v>0</v>
      </c>
      <c r="Z14" s="7">
        <f>บึงกาฬ!D3342</f>
        <v>0</v>
      </c>
      <c r="AA14" s="7">
        <f t="shared" si="47"/>
        <v>0</v>
      </c>
      <c r="AB14" s="18" t="e">
        <f>AA14/Y14*100</f>
        <v>#DIV/0!</v>
      </c>
      <c r="AC14" s="7">
        <v>38025</v>
      </c>
      <c r="AD14" s="7">
        <f t="shared" si="48"/>
        <v>19012.5</v>
      </c>
      <c r="AE14" s="7">
        <f>บึงกาฬ!D4147</f>
        <v>3000</v>
      </c>
      <c r="AF14" s="7">
        <f t="shared" si="49"/>
        <v>-16012.5</v>
      </c>
      <c r="AG14" s="18">
        <f t="shared" si="35"/>
        <v>-84.220907297830365</v>
      </c>
      <c r="AH14" s="7">
        <v>10000</v>
      </c>
      <c r="AI14" s="7">
        <f t="shared" si="50"/>
        <v>5000</v>
      </c>
      <c r="AJ14" s="7">
        <f>บึงกาฬ!D4952</f>
        <v>28164.3</v>
      </c>
      <c r="AK14" s="7">
        <f t="shared" si="51"/>
        <v>23164.3</v>
      </c>
      <c r="AL14" s="18">
        <f t="shared" si="36"/>
        <v>463.286</v>
      </c>
      <c r="AM14" s="7">
        <v>0</v>
      </c>
      <c r="AN14" s="7">
        <f t="shared" si="52"/>
        <v>0</v>
      </c>
      <c r="AO14" s="7">
        <f>บึงกาฬ!D5757</f>
        <v>0</v>
      </c>
      <c r="AP14" s="7">
        <f t="shared" si="53"/>
        <v>0</v>
      </c>
      <c r="AQ14" s="18" t="e">
        <f t="shared" si="37"/>
        <v>#DIV/0!</v>
      </c>
    </row>
    <row r="15" spans="1:43" s="50" customFormat="1" x14ac:dyDescent="0.4">
      <c r="A15" s="164"/>
      <c r="B15" s="82"/>
      <c r="C15" s="16" t="s">
        <v>109</v>
      </c>
      <c r="D15" s="7">
        <v>486000</v>
      </c>
      <c r="E15" s="7">
        <f t="shared" si="38"/>
        <v>243000</v>
      </c>
      <c r="F15" s="7">
        <f>บึงกาฬ!D123</f>
        <v>169200</v>
      </c>
      <c r="G15" s="7">
        <f t="shared" si="39"/>
        <v>-73800</v>
      </c>
      <c r="H15" s="18">
        <f t="shared" si="15"/>
        <v>-30.37037037037037</v>
      </c>
      <c r="I15" s="7">
        <v>260000</v>
      </c>
      <c r="J15" s="7">
        <f t="shared" si="40"/>
        <v>130000</v>
      </c>
      <c r="K15" s="7">
        <f>บึงกาฬ!D928</f>
        <v>183740</v>
      </c>
      <c r="L15" s="7">
        <f t="shared" si="41"/>
        <v>53740</v>
      </c>
      <c r="M15" s="18">
        <f t="shared" si="31"/>
        <v>41.338461538461537</v>
      </c>
      <c r="N15" s="7">
        <v>120000</v>
      </c>
      <c r="O15" s="7">
        <f t="shared" si="42"/>
        <v>60000</v>
      </c>
      <c r="P15" s="7">
        <f>บึงกาฬ!D1733</f>
        <v>65814</v>
      </c>
      <c r="Q15" s="7">
        <f t="shared" si="43"/>
        <v>5814</v>
      </c>
      <c r="R15" s="18">
        <f t="shared" si="32"/>
        <v>9.69</v>
      </c>
      <c r="S15" s="7">
        <v>817540</v>
      </c>
      <c r="T15" s="7">
        <f t="shared" si="44"/>
        <v>408770</v>
      </c>
      <c r="U15" s="7">
        <f>บึงกาฬ!D2538</f>
        <v>481655</v>
      </c>
      <c r="V15" s="7">
        <f t="shared" si="45"/>
        <v>72885</v>
      </c>
      <c r="W15" s="18">
        <f t="shared" si="33"/>
        <v>17.83032022897962</v>
      </c>
      <c r="X15" s="7">
        <v>461120</v>
      </c>
      <c r="Y15" s="7">
        <f t="shared" si="46"/>
        <v>230560</v>
      </c>
      <c r="Z15" s="7">
        <f>บึงกาฬ!D3343</f>
        <v>62440</v>
      </c>
      <c r="AA15" s="7">
        <f t="shared" si="47"/>
        <v>-168120</v>
      </c>
      <c r="AB15" s="18">
        <f t="shared" si="34"/>
        <v>-72.918112421929209</v>
      </c>
      <c r="AC15" s="7">
        <v>450873</v>
      </c>
      <c r="AD15" s="7">
        <f t="shared" si="48"/>
        <v>225436.5</v>
      </c>
      <c r="AE15" s="7">
        <f>บึงกาฬ!D4148</f>
        <v>152919</v>
      </c>
      <c r="AF15" s="7">
        <f t="shared" si="49"/>
        <v>-72517.5</v>
      </c>
      <c r="AG15" s="18">
        <f t="shared" si="35"/>
        <v>-32.167594865960034</v>
      </c>
      <c r="AH15" s="7">
        <v>430000</v>
      </c>
      <c r="AI15" s="7">
        <f t="shared" si="50"/>
        <v>215000</v>
      </c>
      <c r="AJ15" s="7">
        <f>บึงกาฬ!D4953</f>
        <v>116790</v>
      </c>
      <c r="AK15" s="7">
        <f t="shared" si="51"/>
        <v>-98210</v>
      </c>
      <c r="AL15" s="18">
        <f t="shared" si="36"/>
        <v>-45.67906976744186</v>
      </c>
      <c r="AM15" s="7">
        <v>350950</v>
      </c>
      <c r="AN15" s="7">
        <f t="shared" si="52"/>
        <v>175475</v>
      </c>
      <c r="AO15" s="7">
        <f>บึงกาฬ!D5758</f>
        <v>132480</v>
      </c>
      <c r="AP15" s="7">
        <f t="shared" si="53"/>
        <v>-42995</v>
      </c>
      <c r="AQ15" s="18">
        <f t="shared" si="37"/>
        <v>-24.502065821342072</v>
      </c>
    </row>
    <row r="16" spans="1:43" s="50" customFormat="1" x14ac:dyDescent="0.4">
      <c r="A16" s="164"/>
      <c r="B16" s="82"/>
      <c r="C16" s="16" t="s">
        <v>111</v>
      </c>
      <c r="D16" s="7">
        <v>6427186</v>
      </c>
      <c r="E16" s="7">
        <f t="shared" si="38"/>
        <v>3213593</v>
      </c>
      <c r="F16" s="7">
        <f>บึงกาฬ!D124</f>
        <v>1773597.2</v>
      </c>
      <c r="G16" s="7">
        <f t="shared" si="39"/>
        <v>-1439995.8</v>
      </c>
      <c r="H16" s="18">
        <f t="shared" si="15"/>
        <v>-44.809526284131188</v>
      </c>
      <c r="I16" s="7">
        <v>821935</v>
      </c>
      <c r="J16" s="7">
        <f t="shared" si="40"/>
        <v>410967.5</v>
      </c>
      <c r="K16" s="7">
        <f>บึงกาฬ!D929</f>
        <v>406487</v>
      </c>
      <c r="L16" s="7">
        <f t="shared" si="41"/>
        <v>-4480.5</v>
      </c>
      <c r="M16" s="18">
        <f t="shared" si="31"/>
        <v>-1.0902321959765675</v>
      </c>
      <c r="N16" s="7">
        <v>800000</v>
      </c>
      <c r="O16" s="7">
        <f t="shared" si="42"/>
        <v>400000</v>
      </c>
      <c r="P16" s="7">
        <f>บึงกาฬ!D1734</f>
        <v>773836</v>
      </c>
      <c r="Q16" s="7">
        <f t="shared" si="43"/>
        <v>373836</v>
      </c>
      <c r="R16" s="18">
        <f t="shared" si="32"/>
        <v>93.459000000000003</v>
      </c>
      <c r="S16" s="7">
        <v>1934870</v>
      </c>
      <c r="T16" s="7">
        <f t="shared" si="44"/>
        <v>967435</v>
      </c>
      <c r="U16" s="7">
        <f>บึงกาฬ!D2539</f>
        <v>988083</v>
      </c>
      <c r="V16" s="7">
        <f t="shared" si="45"/>
        <v>20648</v>
      </c>
      <c r="W16" s="18">
        <f t="shared" si="33"/>
        <v>2.1343035966240627</v>
      </c>
      <c r="X16" s="7">
        <v>830518.69</v>
      </c>
      <c r="Y16" s="7">
        <f t="shared" si="46"/>
        <v>415259.34499999997</v>
      </c>
      <c r="Z16" s="7">
        <f>บึงกาฬ!D3344</f>
        <v>337995</v>
      </c>
      <c r="AA16" s="7">
        <f t="shared" si="47"/>
        <v>-77264.344999999972</v>
      </c>
      <c r="AB16" s="18">
        <f t="shared" si="34"/>
        <v>-18.606286873568127</v>
      </c>
      <c r="AC16" s="7">
        <v>1232028</v>
      </c>
      <c r="AD16" s="7">
        <f t="shared" si="48"/>
        <v>616014</v>
      </c>
      <c r="AE16" s="7">
        <f>บึงกาฬ!D4149</f>
        <v>573720.29</v>
      </c>
      <c r="AF16" s="7">
        <f t="shared" si="49"/>
        <v>-42293.709999999963</v>
      </c>
      <c r="AG16" s="18">
        <f t="shared" si="35"/>
        <v>-6.8657059742148654</v>
      </c>
      <c r="AH16" s="7">
        <v>550000</v>
      </c>
      <c r="AI16" s="7">
        <f t="shared" si="50"/>
        <v>275000</v>
      </c>
      <c r="AJ16" s="7">
        <f>บึงกาฬ!D4954</f>
        <v>319355</v>
      </c>
      <c r="AK16" s="7">
        <f t="shared" si="51"/>
        <v>44355</v>
      </c>
      <c r="AL16" s="18">
        <f t="shared" si="36"/>
        <v>16.129090909090909</v>
      </c>
      <c r="AM16" s="7">
        <v>241240</v>
      </c>
      <c r="AN16" s="7">
        <f t="shared" si="52"/>
        <v>120620</v>
      </c>
      <c r="AO16" s="7">
        <f>บึงกาฬ!D5759</f>
        <v>151561.9</v>
      </c>
      <c r="AP16" s="7">
        <f t="shared" si="53"/>
        <v>30941.899999999994</v>
      </c>
      <c r="AQ16" s="18">
        <f t="shared" si="37"/>
        <v>25.652379373238265</v>
      </c>
    </row>
    <row r="17" spans="1:43" s="50" customFormat="1" x14ac:dyDescent="0.4">
      <c r="A17" s="164"/>
      <c r="B17" s="82"/>
      <c r="C17" s="16" t="s">
        <v>95</v>
      </c>
      <c r="D17" s="7">
        <v>5042000</v>
      </c>
      <c r="E17" s="7">
        <f t="shared" si="38"/>
        <v>2521000</v>
      </c>
      <c r="F17" s="7">
        <f>บึงกาฬ!D116</f>
        <v>2745153.12</v>
      </c>
      <c r="G17" s="7">
        <f t="shared" si="39"/>
        <v>224153.12000000011</v>
      </c>
      <c r="H17" s="18">
        <f t="shared" si="15"/>
        <v>8.8914367314557765</v>
      </c>
      <c r="I17" s="7">
        <v>844708</v>
      </c>
      <c r="J17" s="7">
        <f t="shared" si="40"/>
        <v>422354</v>
      </c>
      <c r="K17" s="7">
        <f>บึงกาฬ!D921</f>
        <v>110676</v>
      </c>
      <c r="L17" s="7">
        <f t="shared" si="41"/>
        <v>-311678</v>
      </c>
      <c r="M17" s="18">
        <f t="shared" si="31"/>
        <v>-73.795441738446897</v>
      </c>
      <c r="N17" s="7">
        <v>1050000</v>
      </c>
      <c r="O17" s="7">
        <f t="shared" si="42"/>
        <v>525000</v>
      </c>
      <c r="P17" s="7">
        <f>บึงกาฬ!D1726</f>
        <v>474320</v>
      </c>
      <c r="Q17" s="7">
        <f t="shared" si="43"/>
        <v>-50680</v>
      </c>
      <c r="R17" s="18">
        <f t="shared" si="32"/>
        <v>-9.6533333333333324</v>
      </c>
      <c r="S17" s="7">
        <v>2286672</v>
      </c>
      <c r="T17" s="7">
        <f t="shared" si="44"/>
        <v>1143336</v>
      </c>
      <c r="U17" s="7">
        <f>บึงกาฬ!D2531</f>
        <v>1005494</v>
      </c>
      <c r="V17" s="7">
        <f t="shared" si="45"/>
        <v>-137842</v>
      </c>
      <c r="W17" s="18">
        <f t="shared" si="33"/>
        <v>-12.056123484260095</v>
      </c>
      <c r="X17" s="7">
        <v>634069.23</v>
      </c>
      <c r="Y17" s="7">
        <f t="shared" si="46"/>
        <v>317034.61499999999</v>
      </c>
      <c r="Z17" s="7">
        <f>บึงกาฬ!D3336</f>
        <v>62488</v>
      </c>
      <c r="AA17" s="7">
        <f t="shared" si="47"/>
        <v>-254546.61499999999</v>
      </c>
      <c r="AB17" s="18">
        <f t="shared" si="34"/>
        <v>-80.28984942227838</v>
      </c>
      <c r="AC17" s="7">
        <v>786728.7</v>
      </c>
      <c r="AD17" s="7">
        <f t="shared" si="48"/>
        <v>393364.35</v>
      </c>
      <c r="AE17" s="7">
        <f>บึงกาฬ!D4141</f>
        <v>75778</v>
      </c>
      <c r="AF17" s="7">
        <f t="shared" si="49"/>
        <v>-317586.34999999998</v>
      </c>
      <c r="AG17" s="18">
        <f t="shared" si="35"/>
        <v>-80.735925866184871</v>
      </c>
      <c r="AH17" s="7">
        <v>580000</v>
      </c>
      <c r="AI17" s="7">
        <f t="shared" si="50"/>
        <v>290000</v>
      </c>
      <c r="AJ17" s="7">
        <f>บึงกาฬ!D4946</f>
        <v>290770</v>
      </c>
      <c r="AK17" s="7">
        <f t="shared" si="51"/>
        <v>770</v>
      </c>
      <c r="AL17" s="18">
        <f t="shared" si="36"/>
        <v>0.26551724137931032</v>
      </c>
      <c r="AM17" s="7">
        <v>535000</v>
      </c>
      <c r="AN17" s="7">
        <f t="shared" si="52"/>
        <v>267500</v>
      </c>
      <c r="AO17" s="7">
        <f>บึงกาฬ!D5751</f>
        <v>225660</v>
      </c>
      <c r="AP17" s="7">
        <f t="shared" si="53"/>
        <v>-41840</v>
      </c>
      <c r="AQ17" s="18">
        <f t="shared" si="37"/>
        <v>-15.641121495327104</v>
      </c>
    </row>
    <row r="18" spans="1:43" s="50" customFormat="1" x14ac:dyDescent="0.4">
      <c r="A18" s="164"/>
      <c r="B18" s="82"/>
      <c r="C18" s="16" t="s">
        <v>97</v>
      </c>
      <c r="D18" s="7">
        <v>0</v>
      </c>
      <c r="E18" s="7">
        <f t="shared" si="38"/>
        <v>0</v>
      </c>
      <c r="F18" s="7">
        <f>บึงกาฬ!D117</f>
        <v>0</v>
      </c>
      <c r="G18" s="7">
        <f t="shared" si="39"/>
        <v>0</v>
      </c>
      <c r="H18" s="18" t="e">
        <f t="shared" si="15"/>
        <v>#DIV/0!</v>
      </c>
      <c r="I18" s="7">
        <v>476640</v>
      </c>
      <c r="J18" s="7">
        <f t="shared" si="40"/>
        <v>238320</v>
      </c>
      <c r="K18" s="7">
        <f>บึงกาฬ!D922</f>
        <v>16000</v>
      </c>
      <c r="L18" s="7">
        <f t="shared" si="41"/>
        <v>-222320</v>
      </c>
      <c r="M18" s="18">
        <f t="shared" si="31"/>
        <v>-93.286337697213824</v>
      </c>
      <c r="N18" s="7">
        <v>300000</v>
      </c>
      <c r="O18" s="7">
        <f t="shared" si="42"/>
        <v>150000</v>
      </c>
      <c r="P18" s="7">
        <f>บึงกาฬ!D1727</f>
        <v>64480</v>
      </c>
      <c r="Q18" s="7">
        <f t="shared" si="43"/>
        <v>-85520</v>
      </c>
      <c r="R18" s="18">
        <f t="shared" si="32"/>
        <v>-57.013333333333335</v>
      </c>
      <c r="S18" s="7">
        <v>1251000</v>
      </c>
      <c r="T18" s="7">
        <f t="shared" si="44"/>
        <v>625500</v>
      </c>
      <c r="U18" s="7">
        <f>บึงกาฬ!D2532</f>
        <v>569100</v>
      </c>
      <c r="V18" s="7">
        <f t="shared" si="45"/>
        <v>-56400</v>
      </c>
      <c r="W18" s="18">
        <f t="shared" si="33"/>
        <v>-9.0167865707434061</v>
      </c>
      <c r="X18" s="7">
        <v>0</v>
      </c>
      <c r="Y18" s="7">
        <f t="shared" si="46"/>
        <v>0</v>
      </c>
      <c r="Z18" s="7">
        <f>บึงกาฬ!D3337</f>
        <v>285365</v>
      </c>
      <c r="AA18" s="7">
        <f t="shared" si="47"/>
        <v>285365</v>
      </c>
      <c r="AB18" s="18" t="e">
        <f t="shared" si="34"/>
        <v>#DIV/0!</v>
      </c>
      <c r="AC18" s="7">
        <v>159300</v>
      </c>
      <c r="AD18" s="7">
        <f t="shared" si="48"/>
        <v>79650</v>
      </c>
      <c r="AE18" s="7">
        <f>บึงกาฬ!D4142</f>
        <v>0</v>
      </c>
      <c r="AF18" s="7">
        <f t="shared" si="49"/>
        <v>-79650</v>
      </c>
      <c r="AG18" s="18">
        <f t="shared" si="35"/>
        <v>-100</v>
      </c>
      <c r="AH18" s="7">
        <v>250000</v>
      </c>
      <c r="AI18" s="7">
        <f t="shared" si="50"/>
        <v>125000</v>
      </c>
      <c r="AJ18" s="7">
        <f>บึงกาฬ!D4947</f>
        <v>127300</v>
      </c>
      <c r="AK18" s="7">
        <f t="shared" si="51"/>
        <v>2300</v>
      </c>
      <c r="AL18" s="18">
        <f t="shared" si="36"/>
        <v>1.8399999999999999</v>
      </c>
      <c r="AM18" s="7">
        <v>200250</v>
      </c>
      <c r="AN18" s="7">
        <f t="shared" si="52"/>
        <v>100125</v>
      </c>
      <c r="AO18" s="7">
        <f>บึงกาฬ!D5752</f>
        <v>53900</v>
      </c>
      <c r="AP18" s="7">
        <f t="shared" si="53"/>
        <v>-46225</v>
      </c>
      <c r="AQ18" s="18">
        <f t="shared" si="37"/>
        <v>-46.16729088639201</v>
      </c>
    </row>
    <row r="19" spans="1:43" s="50" customFormat="1" x14ac:dyDescent="0.4">
      <c r="A19" s="164"/>
      <c r="B19" s="82"/>
      <c r="C19" s="16" t="s">
        <v>113</v>
      </c>
      <c r="D19" s="7">
        <v>1040000</v>
      </c>
      <c r="E19" s="7">
        <f t="shared" si="38"/>
        <v>520000</v>
      </c>
      <c r="F19" s="7">
        <f>บึงกาฬ!D125</f>
        <v>775714</v>
      </c>
      <c r="G19" s="7">
        <f t="shared" si="39"/>
        <v>255714</v>
      </c>
      <c r="H19" s="18">
        <f t="shared" si="15"/>
        <v>49.175769230769227</v>
      </c>
      <c r="I19" s="7">
        <v>246126</v>
      </c>
      <c r="J19" s="7">
        <f t="shared" si="40"/>
        <v>123063</v>
      </c>
      <c r="K19" s="7">
        <f>บึงกาฬ!D930</f>
        <v>72700</v>
      </c>
      <c r="L19" s="7">
        <f t="shared" si="41"/>
        <v>-50363</v>
      </c>
      <c r="M19" s="18">
        <f t="shared" si="31"/>
        <v>-40.924567091652243</v>
      </c>
      <c r="N19" s="7">
        <v>800000</v>
      </c>
      <c r="O19" s="7">
        <f t="shared" si="42"/>
        <v>400000</v>
      </c>
      <c r="P19" s="7">
        <f>บึงกาฬ!D1735</f>
        <v>415408.89</v>
      </c>
      <c r="Q19" s="7">
        <f t="shared" si="43"/>
        <v>15408.890000000014</v>
      </c>
      <c r="R19" s="18">
        <f t="shared" si="32"/>
        <v>3.8522225000000034</v>
      </c>
      <c r="S19" s="7">
        <v>315168</v>
      </c>
      <c r="T19" s="7">
        <f t="shared" si="44"/>
        <v>157584</v>
      </c>
      <c r="U19" s="7">
        <f>บึงกาฬ!D2540</f>
        <v>257960.68</v>
      </c>
      <c r="V19" s="7">
        <f t="shared" si="45"/>
        <v>100376.68</v>
      </c>
      <c r="W19" s="18">
        <f t="shared" si="33"/>
        <v>63.697253528276974</v>
      </c>
      <c r="X19" s="7">
        <v>81073.83</v>
      </c>
      <c r="Y19" s="7">
        <f t="shared" si="46"/>
        <v>40536.915000000001</v>
      </c>
      <c r="Z19" s="7">
        <f>บึงกาฬ!D3345</f>
        <v>50769.009999999995</v>
      </c>
      <c r="AA19" s="7">
        <f t="shared" si="47"/>
        <v>10232.094999999994</v>
      </c>
      <c r="AB19" s="18">
        <f t="shared" si="34"/>
        <v>25.24142500730505</v>
      </c>
      <c r="AC19" s="7">
        <v>324000</v>
      </c>
      <c r="AD19" s="7">
        <f t="shared" si="48"/>
        <v>162000</v>
      </c>
      <c r="AE19" s="7">
        <f>บึงกาฬ!D4150</f>
        <v>170966.88999999998</v>
      </c>
      <c r="AF19" s="7">
        <f t="shared" si="49"/>
        <v>8966.8899999999849</v>
      </c>
      <c r="AG19" s="18">
        <f t="shared" si="35"/>
        <v>5.5351172839506084</v>
      </c>
      <c r="AH19" s="7">
        <v>100000</v>
      </c>
      <c r="AI19" s="7">
        <f t="shared" si="50"/>
        <v>50000</v>
      </c>
      <c r="AJ19" s="7">
        <f>บึงกาฬ!D4955</f>
        <v>65265</v>
      </c>
      <c r="AK19" s="7">
        <f t="shared" si="51"/>
        <v>15265</v>
      </c>
      <c r="AL19" s="18">
        <f t="shared" si="36"/>
        <v>30.53</v>
      </c>
      <c r="AM19" s="7">
        <v>50000</v>
      </c>
      <c r="AN19" s="7">
        <f t="shared" si="52"/>
        <v>25000</v>
      </c>
      <c r="AO19" s="7">
        <f>บึงกาฬ!D5760</f>
        <v>1700</v>
      </c>
      <c r="AP19" s="7">
        <f t="shared" si="53"/>
        <v>-23300</v>
      </c>
      <c r="AQ19" s="18">
        <f t="shared" si="37"/>
        <v>-93.2</v>
      </c>
    </row>
    <row r="20" spans="1:43" s="50" customFormat="1" x14ac:dyDescent="0.4">
      <c r="A20" s="164"/>
      <c r="B20" s="82"/>
      <c r="C20" s="16" t="s">
        <v>115</v>
      </c>
      <c r="D20" s="7">
        <v>70000</v>
      </c>
      <c r="E20" s="7">
        <f t="shared" si="38"/>
        <v>35000</v>
      </c>
      <c r="F20" s="7">
        <f>บึงกาฬ!D126</f>
        <v>55953</v>
      </c>
      <c r="G20" s="7">
        <f t="shared" si="39"/>
        <v>20953</v>
      </c>
      <c r="H20" s="18">
        <f t="shared" si="15"/>
        <v>59.86571428571429</v>
      </c>
      <c r="I20" s="7">
        <v>25000</v>
      </c>
      <c r="J20" s="7">
        <f t="shared" si="40"/>
        <v>12500</v>
      </c>
      <c r="K20" s="7">
        <f>บึงกาฬ!D931</f>
        <v>0</v>
      </c>
      <c r="L20" s="7">
        <f t="shared" si="41"/>
        <v>-12500</v>
      </c>
      <c r="M20" s="18">
        <f t="shared" si="31"/>
        <v>-100</v>
      </c>
      <c r="N20" s="7">
        <v>200000</v>
      </c>
      <c r="O20" s="7">
        <f t="shared" si="42"/>
        <v>100000</v>
      </c>
      <c r="P20" s="7">
        <f>บึงกาฬ!D1736</f>
        <v>425618</v>
      </c>
      <c r="Q20" s="7">
        <f t="shared" si="43"/>
        <v>325618</v>
      </c>
      <c r="R20" s="18">
        <f t="shared" si="32"/>
        <v>325.61799999999999</v>
      </c>
      <c r="S20" s="7">
        <v>40000</v>
      </c>
      <c r="T20" s="7">
        <f t="shared" si="44"/>
        <v>20000</v>
      </c>
      <c r="U20" s="7">
        <f>บึงกาฬ!D2541</f>
        <v>2000</v>
      </c>
      <c r="V20" s="7">
        <f t="shared" si="45"/>
        <v>-18000</v>
      </c>
      <c r="W20" s="18">
        <f t="shared" si="33"/>
        <v>-90</v>
      </c>
      <c r="X20" s="7">
        <v>4500</v>
      </c>
      <c r="Y20" s="7">
        <f t="shared" si="46"/>
        <v>2250</v>
      </c>
      <c r="Z20" s="7">
        <f>บึงกาฬ!D3346</f>
        <v>0</v>
      </c>
      <c r="AA20" s="7">
        <f t="shared" si="47"/>
        <v>-2250</v>
      </c>
      <c r="AB20" s="18">
        <f t="shared" si="34"/>
        <v>-100</v>
      </c>
      <c r="AC20" s="7">
        <v>38025</v>
      </c>
      <c r="AD20" s="7">
        <f t="shared" si="48"/>
        <v>19012.5</v>
      </c>
      <c r="AE20" s="7">
        <f>บึงกาฬ!D4151</f>
        <v>87899.8</v>
      </c>
      <c r="AF20" s="7">
        <f t="shared" si="49"/>
        <v>68887.3</v>
      </c>
      <c r="AG20" s="18">
        <f t="shared" si="35"/>
        <v>362.3263642340566</v>
      </c>
      <c r="AH20" s="7">
        <v>0</v>
      </c>
      <c r="AI20" s="7">
        <f t="shared" si="50"/>
        <v>0</v>
      </c>
      <c r="AJ20" s="7">
        <f>บึงกาฬ!D4956</f>
        <v>0</v>
      </c>
      <c r="AK20" s="7">
        <f t="shared" si="51"/>
        <v>0</v>
      </c>
      <c r="AL20" s="18" t="e">
        <f t="shared" si="36"/>
        <v>#DIV/0!</v>
      </c>
      <c r="AM20" s="7">
        <v>5000</v>
      </c>
      <c r="AN20" s="7">
        <f t="shared" si="52"/>
        <v>2500</v>
      </c>
      <c r="AO20" s="7">
        <f>บึงกาฬ!D5761</f>
        <v>0</v>
      </c>
      <c r="AP20" s="7">
        <f t="shared" si="53"/>
        <v>-2500</v>
      </c>
      <c r="AQ20" s="18">
        <f t="shared" si="37"/>
        <v>-100</v>
      </c>
    </row>
    <row r="21" spans="1:43" s="50" customFormat="1" x14ac:dyDescent="0.4">
      <c r="A21" s="80"/>
      <c r="B21" s="83"/>
      <c r="C21" s="16" t="s">
        <v>1119</v>
      </c>
      <c r="D21" s="7">
        <v>1120430</v>
      </c>
      <c r="E21" s="7">
        <f>D21/12*D$36</f>
        <v>560215</v>
      </c>
      <c r="F21" s="7">
        <f>บึงกาฬ!D667</f>
        <v>511336.4</v>
      </c>
      <c r="G21" s="7">
        <f t="shared" ref="G21" si="54">F21-E21</f>
        <v>-48878.599999999977</v>
      </c>
      <c r="H21" s="18">
        <f t="shared" ref="H21" si="55">G21/E21*100</f>
        <v>-8.7249716626652223</v>
      </c>
      <c r="I21" s="7">
        <v>592425</v>
      </c>
      <c r="J21" s="7">
        <f t="shared" si="40"/>
        <v>296212.5</v>
      </c>
      <c r="K21" s="7">
        <f>บึงกาฬ!D1472</f>
        <v>334991</v>
      </c>
      <c r="L21" s="7">
        <f t="shared" ref="L21" si="56">K21-J21</f>
        <v>38778.5</v>
      </c>
      <c r="M21" s="18">
        <f t="shared" ref="M21" si="57">L21/J21*100</f>
        <v>13.091446174621261</v>
      </c>
      <c r="N21" s="7">
        <v>302400</v>
      </c>
      <c r="O21" s="7">
        <f>N21/12*D$36</f>
        <v>151200</v>
      </c>
      <c r="P21" s="7">
        <f>บึงกาฬ!D2277</f>
        <v>385519</v>
      </c>
      <c r="Q21" s="7">
        <f t="shared" ref="Q21" si="58">P21-O21</f>
        <v>234319</v>
      </c>
      <c r="R21" s="18">
        <f t="shared" ref="R21" si="59">Q21/O21*100</f>
        <v>154.97288359788359</v>
      </c>
      <c r="S21" s="7">
        <v>800000</v>
      </c>
      <c r="T21" s="7">
        <f t="shared" si="44"/>
        <v>400000</v>
      </c>
      <c r="U21" s="7">
        <f>บึงกาฬ!D3082</f>
        <v>414742</v>
      </c>
      <c r="V21" s="7">
        <f t="shared" ref="V21" si="60">U21-T21</f>
        <v>14742</v>
      </c>
      <c r="W21" s="18">
        <f t="shared" ref="W21" si="61">V21/T21*100</f>
        <v>3.6854999999999998</v>
      </c>
      <c r="X21" s="7">
        <v>334410</v>
      </c>
      <c r="Y21" s="7">
        <f t="shared" si="46"/>
        <v>167205</v>
      </c>
      <c r="Z21" s="7">
        <f>บึงกาฬ!D3887</f>
        <v>84399</v>
      </c>
      <c r="AA21" s="7">
        <f t="shared" ref="AA21" si="62">Z21-Y21</f>
        <v>-82806</v>
      </c>
      <c r="AB21" s="18">
        <f t="shared" ref="AB21" si="63">AA21/Y21*100</f>
        <v>-49.523638647169641</v>
      </c>
      <c r="AC21" s="7">
        <v>300000</v>
      </c>
      <c r="AD21" s="7">
        <f t="shared" si="48"/>
        <v>150000</v>
      </c>
      <c r="AE21" s="7">
        <f>บึงกาฬ!D4692</f>
        <v>253261</v>
      </c>
      <c r="AF21" s="7">
        <f t="shared" ref="AF21" si="64">AE21-AD21</f>
        <v>103261</v>
      </c>
      <c r="AG21" s="18">
        <f t="shared" ref="AG21" si="65">AF21/AD21*100</f>
        <v>68.840666666666664</v>
      </c>
      <c r="AH21" s="7">
        <v>371780</v>
      </c>
      <c r="AI21" s="7">
        <f>AH21/12*D$36</f>
        <v>185890</v>
      </c>
      <c r="AJ21" s="7">
        <f>บึงกาฬ!D5497</f>
        <v>385089</v>
      </c>
      <c r="AK21" s="7">
        <f t="shared" ref="AK21" si="66">AJ21-AI21</f>
        <v>199199</v>
      </c>
      <c r="AL21" s="18">
        <f t="shared" ref="AL21" si="67">AK21/AI21*100</f>
        <v>107.15961052235193</v>
      </c>
      <c r="AM21" s="7">
        <v>384600</v>
      </c>
      <c r="AN21" s="7">
        <f t="shared" si="52"/>
        <v>192300</v>
      </c>
      <c r="AO21" s="7">
        <f>บึงกาฬ!D6302</f>
        <v>226400</v>
      </c>
      <c r="AP21" s="7">
        <f t="shared" ref="AP21" si="68">AO21-AN21</f>
        <v>34100</v>
      </c>
      <c r="AQ21" s="18">
        <f t="shared" ref="AQ21" si="69">AP21/AN21*100</f>
        <v>17.732709308372335</v>
      </c>
    </row>
    <row r="22" spans="1:43" s="10" customFormat="1" x14ac:dyDescent="0.4">
      <c r="A22" s="159" t="s">
        <v>1377</v>
      </c>
      <c r="B22" s="159"/>
      <c r="C22" s="159"/>
      <c r="D22" s="8">
        <v>20791362.620000001</v>
      </c>
      <c r="E22" s="8">
        <f t="shared" ref="E22:G22" si="70">SUM(E10:E21)</f>
        <v>10395681.310000001</v>
      </c>
      <c r="F22" s="8">
        <f t="shared" si="70"/>
        <v>8397598.5299999993</v>
      </c>
      <c r="G22" s="8">
        <f t="shared" si="70"/>
        <v>-1998082.7799999998</v>
      </c>
      <c r="H22" s="9">
        <f t="shared" si="15"/>
        <v>-19.220315825553136</v>
      </c>
      <c r="I22" s="8">
        <v>4922084</v>
      </c>
      <c r="J22" s="8">
        <f t="shared" ref="J22:L22" si="71">SUM(J10:J21)</f>
        <v>2461042</v>
      </c>
      <c r="K22" s="8">
        <f t="shared" si="71"/>
        <v>1781722.7</v>
      </c>
      <c r="L22" s="8">
        <f t="shared" si="71"/>
        <v>-679319.3</v>
      </c>
      <c r="M22" s="9">
        <f t="shared" si="31"/>
        <v>-27.602913725161944</v>
      </c>
      <c r="N22" s="8">
        <v>5342400</v>
      </c>
      <c r="O22" s="8">
        <f t="shared" ref="O22:Q22" si="72">SUM(O10:O21)</f>
        <v>2671200</v>
      </c>
      <c r="P22" s="8">
        <f t="shared" si="72"/>
        <v>3693328.0900000003</v>
      </c>
      <c r="Q22" s="8">
        <f t="shared" si="72"/>
        <v>1022128.09</v>
      </c>
      <c r="R22" s="9">
        <f t="shared" si="32"/>
        <v>38.264753294399519</v>
      </c>
      <c r="S22" s="8">
        <v>10138738</v>
      </c>
      <c r="T22" s="8">
        <f t="shared" ref="T22:V22" si="73">SUM(T10:T21)</f>
        <v>5069369</v>
      </c>
      <c r="U22" s="8">
        <f t="shared" si="73"/>
        <v>4846701.08</v>
      </c>
      <c r="V22" s="8">
        <f t="shared" si="73"/>
        <v>-222667.91999999998</v>
      </c>
      <c r="W22" s="9">
        <f t="shared" si="33"/>
        <v>-4.3924188592308031</v>
      </c>
      <c r="X22" s="8">
        <v>3522517.7600000002</v>
      </c>
      <c r="Y22" s="8">
        <f t="shared" ref="Y22:AA22" si="74">SUM(Y10:Y21)</f>
        <v>1761258.8800000001</v>
      </c>
      <c r="Z22" s="8">
        <f t="shared" si="74"/>
        <v>1371281.01</v>
      </c>
      <c r="AA22" s="8">
        <f t="shared" si="74"/>
        <v>-389977.87</v>
      </c>
      <c r="AB22" s="9">
        <f t="shared" si="34"/>
        <v>-22.141995956891925</v>
      </c>
      <c r="AC22" s="8">
        <v>4676279.7</v>
      </c>
      <c r="AD22" s="8">
        <f t="shared" ref="AD22:AF22" si="75">SUM(AD10:AD21)</f>
        <v>2338139.85</v>
      </c>
      <c r="AE22" s="8">
        <f>SUM(AE10:AE21)</f>
        <v>2041821.68</v>
      </c>
      <c r="AF22" s="8">
        <f t="shared" si="75"/>
        <v>-296318.17</v>
      </c>
      <c r="AG22" s="9">
        <f t="shared" si="35"/>
        <v>-12.673244074771658</v>
      </c>
      <c r="AH22" s="8">
        <v>3564171.95</v>
      </c>
      <c r="AI22" s="8">
        <f t="shared" ref="AI22:AK22" si="76">SUM(AI10:AI21)</f>
        <v>1782085.9750000001</v>
      </c>
      <c r="AJ22" s="8">
        <f t="shared" si="76"/>
        <v>2114319.2999999998</v>
      </c>
      <c r="AK22" s="8">
        <f t="shared" si="76"/>
        <v>332233.32499999995</v>
      </c>
      <c r="AL22" s="9">
        <f t="shared" si="36"/>
        <v>18.642945944288684</v>
      </c>
      <c r="AM22" s="8">
        <v>2248338</v>
      </c>
      <c r="AN22" s="8">
        <f t="shared" ref="AN22:AP22" si="77">SUM(AN10:AN21)</f>
        <v>1124169</v>
      </c>
      <c r="AO22" s="8">
        <f t="shared" si="77"/>
        <v>1055820.7</v>
      </c>
      <c r="AP22" s="8">
        <f t="shared" si="77"/>
        <v>-68348.300000000017</v>
      </c>
      <c r="AQ22" s="9">
        <f t="shared" si="37"/>
        <v>-6.079895460557978</v>
      </c>
    </row>
    <row r="23" spans="1:43" s="85" customFormat="1" x14ac:dyDescent="0.25">
      <c r="A23" s="87"/>
      <c r="B23" s="87" t="s">
        <v>1424</v>
      </c>
      <c r="C23" s="88">
        <f>COUNTIF(H23:AQ23,"ผ่าน")</f>
        <v>1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</row>
    <row r="24" spans="1:43" s="50" customFormat="1" x14ac:dyDescent="0.4">
      <c r="A24" s="156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</row>
    <row r="25" spans="1:43" s="50" customFormat="1" x14ac:dyDescent="0.4">
      <c r="A25" s="157"/>
      <c r="B25" s="53"/>
      <c r="C25" s="52" t="s">
        <v>1380</v>
      </c>
      <c r="D25" s="7">
        <v>73961030.010000005</v>
      </c>
      <c r="E25" s="7">
        <f>D25/12*D$36</f>
        <v>36980515.005000003</v>
      </c>
      <c r="F25" s="7">
        <f>บึงกาฬ!D259+บึงกาฬ!D270+บึงกาฬ!D278</f>
        <v>44133527.989999995</v>
      </c>
      <c r="G25" s="7">
        <f>F25-E25</f>
        <v>7153012.984999992</v>
      </c>
      <c r="H25" s="18">
        <f t="shared" si="15"/>
        <v>19.342653784115388</v>
      </c>
      <c r="I25" s="7">
        <v>11792919.25</v>
      </c>
      <c r="J25" s="7">
        <f>I25/12*D$36</f>
        <v>5896459.625</v>
      </c>
      <c r="K25" s="7">
        <f>บึงกาฬ!D1064+บึงกาฬ!D1075+บึงกาฬ!D1083</f>
        <v>3637958.54</v>
      </c>
      <c r="L25" s="7">
        <f>K25-J25</f>
        <v>-2258501.085</v>
      </c>
      <c r="M25" s="18">
        <f t="shared" ref="M25:M27" si="78">L25/J25*100</f>
        <v>-38.30266343933458</v>
      </c>
      <c r="N25" s="7">
        <v>7500000</v>
      </c>
      <c r="O25" s="7">
        <f>N25/12*D$36</f>
        <v>3750000</v>
      </c>
      <c r="P25" s="7">
        <f>บึงกาฬ!D1869+บึงกาฬ!D1880+บึงกาฬ!D1888</f>
        <v>5314179.17</v>
      </c>
      <c r="Q25" s="7">
        <f>P25-O25</f>
        <v>1564179.17</v>
      </c>
      <c r="R25" s="18">
        <f t="shared" ref="R25:R27" si="79">Q25/O25*100</f>
        <v>41.711444533333328</v>
      </c>
      <c r="S25" s="7">
        <v>24593265.829999998</v>
      </c>
      <c r="T25" s="7">
        <f>S25/12*D$36</f>
        <v>12296632.914999999</v>
      </c>
      <c r="U25" s="7">
        <f>บึงกาฬ!D2674+บึงกาฬ!D2685+บึงกาฬ!D2693</f>
        <v>12413302.910000002</v>
      </c>
      <c r="V25" s="7">
        <f>U25-T25</f>
        <v>116669.99500000291</v>
      </c>
      <c r="W25" s="18">
        <f t="shared" ref="W25:W27" si="80">V25/T25*100</f>
        <v>0.94879627461012905</v>
      </c>
      <c r="X25" s="7">
        <v>9985722.8399999999</v>
      </c>
      <c r="Y25" s="7">
        <f>X25/12*D$36</f>
        <v>4992861.42</v>
      </c>
      <c r="Z25" s="7">
        <f>บึงกาฬ!D3479+บึงกาฬ!D3490+บึงกาฬ!D3498</f>
        <v>4618997.28</v>
      </c>
      <c r="AA25" s="7">
        <f>Z25-Y25</f>
        <v>-373864.13999999966</v>
      </c>
      <c r="AB25" s="18">
        <f t="shared" ref="AB25:AB27" si="81">AA25/Y25*100</f>
        <v>-7.4879734995729104</v>
      </c>
      <c r="AC25" s="7">
        <v>13000000</v>
      </c>
      <c r="AD25" s="7">
        <f>AC25/12*D$36</f>
        <v>6500000</v>
      </c>
      <c r="AE25" s="7">
        <f>บึงกาฬ!D4284+บึงกาฬ!D4295+บึงกาฬ!D4303</f>
        <v>8303355.7299999995</v>
      </c>
      <c r="AF25" s="7">
        <f>AE25-AD25</f>
        <v>1803355.7299999995</v>
      </c>
      <c r="AG25" s="18">
        <f t="shared" ref="AG25:AG27" si="82">AF25/AD25*100</f>
        <v>27.743934307692303</v>
      </c>
      <c r="AH25" s="7">
        <v>8512000</v>
      </c>
      <c r="AI25" s="7">
        <f>AH25/12*D$36</f>
        <v>4256000</v>
      </c>
      <c r="AJ25" s="7">
        <f>บึงกาฬ!D5089+บึงกาฬ!D5100+บึงกาฬ!D5108</f>
        <v>4080865.85</v>
      </c>
      <c r="AK25" s="7">
        <f>AJ25-AI25</f>
        <v>-175134.14999999991</v>
      </c>
      <c r="AL25" s="18">
        <f t="shared" ref="AL25:AL27" si="83">AK25/AI25*100</f>
        <v>-4.1149941259398481</v>
      </c>
      <c r="AM25" s="7">
        <v>5900000</v>
      </c>
      <c r="AN25" s="7">
        <f>AM25/12*D$36</f>
        <v>2950000</v>
      </c>
      <c r="AO25" s="7">
        <f>+บึงกาฬ!D5894+บึงกาฬ!D5905+บึงกาฬ!D5913</f>
        <v>1078600.08</v>
      </c>
      <c r="AP25" s="7">
        <f>AO25-AN25</f>
        <v>-1871399.92</v>
      </c>
      <c r="AQ25" s="18">
        <f t="shared" ref="AQ25:AQ27" si="84">AP25/AN25*100</f>
        <v>-63.43728542372881</v>
      </c>
    </row>
    <row r="26" spans="1:43" s="50" customFormat="1" x14ac:dyDescent="0.4">
      <c r="A26" s="157"/>
      <c r="B26" s="86"/>
      <c r="C26" s="52" t="s">
        <v>1381</v>
      </c>
      <c r="D26" s="7">
        <v>66455439.219999999</v>
      </c>
      <c r="E26" s="7">
        <f t="shared" ref="E26:E32" si="85">D26/12*D$36</f>
        <v>33227719.609999999</v>
      </c>
      <c r="F26" s="7">
        <f>บึงกาฬ!D260+บึงกาฬ!D264+บึงกาฬ!D265+บึงกาฬ!D266+บึงกาฬ!D271+บึงกาฬ!D275+บึงกาฬ!D276+บึงกาฬ!D277+บึงกาฬ!D279+บึงกาฬ!D287+บึงกาฬ!D288+บึงกาฬ!D289</f>
        <v>36508583.829999998</v>
      </c>
      <c r="G26" s="7">
        <f t="shared" ref="G26:G32" si="86">F26-E26</f>
        <v>3280864.2199999988</v>
      </c>
      <c r="H26" s="18">
        <f t="shared" si="15"/>
        <v>9.8738771679432702</v>
      </c>
      <c r="I26" s="7">
        <v>4720404.3499999996</v>
      </c>
      <c r="J26" s="7">
        <f t="shared" ref="J26:J31" si="87">I26/12*D$36</f>
        <v>2360202.1749999998</v>
      </c>
      <c r="K26" s="7">
        <f>บึงกาฬ!D1065+บึงกาฬ!D1069+บึงกาฬ!D1070+บึงกาฬ!D1071+บึงกาฬ!D1076+บึงกาฬ!D1080+บึงกาฬ!D1081+บึงกาฬ!D1082+บึงกาฬ!D1084+บึงกาฬ!D1092+บึงกาฬ!D1093+บึงกาฬ!D1094</f>
        <v>2542397.25</v>
      </c>
      <c r="L26" s="7">
        <f t="shared" ref="L26:L32" si="88">K26-J26</f>
        <v>182195.07500000019</v>
      </c>
      <c r="M26" s="18">
        <f t="shared" si="78"/>
        <v>7.7194689899817677</v>
      </c>
      <c r="N26" s="7">
        <v>2400000</v>
      </c>
      <c r="O26" s="7">
        <f t="shared" ref="O26:O32" si="89">N26/12*D$36</f>
        <v>1200000</v>
      </c>
      <c r="P26" s="7">
        <f>บึงกาฬ!D1870+บึงกาฬ!D1874+บึงกาฬ!D1875+บึงกาฬ!D1876+บึงกาฬ!D1881+บึงกาฬ!D1885+บึงกาฬ!D1886+บึงกาฬ!D1887+บึงกาฬ!D1889+บึงกาฬ!D1897+บึงกาฬ!D1898+บึงกาฬ!D1899</f>
        <v>2820869.98</v>
      </c>
      <c r="Q26" s="7">
        <f t="shared" ref="Q26:Q32" si="90">P26-O26</f>
        <v>1620869.98</v>
      </c>
      <c r="R26" s="18">
        <f t="shared" si="79"/>
        <v>135.07249833333333</v>
      </c>
      <c r="S26" s="7">
        <v>10980293</v>
      </c>
      <c r="T26" s="7">
        <f t="shared" ref="T26:T31" si="91">S26/12*D$36</f>
        <v>5490146.5</v>
      </c>
      <c r="U26" s="7">
        <f>บึงกาฬ!D2675+บึงกาฬ!D2679+บึงกาฬ!D2680+บึงกาฬ!D2681+บึงกาฬ!D2686+บึงกาฬ!D2690+บึงกาฬ!D2691+บึงกาฬ!D2692+บึงกาฬ!D2694+บึงกาฬ!D2702+บึงกาฬ!D2703+บึงกาฬ!D2704</f>
        <v>7181504.6699999999</v>
      </c>
      <c r="V26" s="7">
        <f t="shared" ref="V26:V32" si="92">U26-T26</f>
        <v>1691358.17</v>
      </c>
      <c r="W26" s="18">
        <f t="shared" si="80"/>
        <v>30.807159153221136</v>
      </c>
      <c r="X26" s="7">
        <v>3586919.92</v>
      </c>
      <c r="Y26" s="7">
        <f t="shared" ref="Y26:Y32" si="93">X26/12*D$36</f>
        <v>1793459.96</v>
      </c>
      <c r="Z26" s="7">
        <f>บึงกาฬ!D3480+บึงกาฬ!D3484+บึงกาฬ!D3485+บึงกาฬ!D3486+บึงกาฬ!D3491+บึงกาฬ!D3495+บึงกาฬ!D3496+บึงกาฬ!D3497+บึงกาฬ!D3499+บึงกาฬ!D3507+บึงกาฬ!D3508+บึงกาฬ!D3509</f>
        <v>1732547.86</v>
      </c>
      <c r="AA26" s="7">
        <f t="shared" ref="AA26:AA32" si="94">Z26-Y26</f>
        <v>-60912.09999999986</v>
      </c>
      <c r="AB26" s="18">
        <f t="shared" si="81"/>
        <v>-3.3963456870260913</v>
      </c>
      <c r="AC26" s="7">
        <v>3500000</v>
      </c>
      <c r="AD26" s="7">
        <f t="shared" ref="AD26:AD32" si="95">AC26/12*D$36</f>
        <v>1750000</v>
      </c>
      <c r="AE26" s="7">
        <f>บึงกาฬ!D4285+บึงกาฬ!D4289+บึงกาฬ!D4290+บึงกาฬ!D4291+บึงกาฬ!D4296+บึงกาฬ!D4300+บึงกาฬ!D4301+บึงกาฬ!D4302+บึงกาฬ!D4304+บึงกาฬ!D4312+บึงกาฬ!D4313+บึงกาฬ!D4314</f>
        <v>2874575.47</v>
      </c>
      <c r="AF26" s="7">
        <f t="shared" ref="AF26:AF32" si="96">AE26-AD26</f>
        <v>1124575.4700000002</v>
      </c>
      <c r="AG26" s="18">
        <f t="shared" si="82"/>
        <v>64.261455428571452</v>
      </c>
      <c r="AH26" s="7">
        <v>3200000</v>
      </c>
      <c r="AI26" s="7">
        <f t="shared" ref="AI26:AI32" si="97">AH26/12*D$36</f>
        <v>1600000</v>
      </c>
      <c r="AJ26" s="7">
        <f>บึงกาฬ!D5090+บึงกาฬ!D5094+บึงกาฬ!D5095+บึงกาฬ!D5096+บึงกาฬ!D5101+บึงกาฬ!D5105+บึงกาฬ!D5106+บึงกาฬ!D5107+บึงกาฬ!D5109+บึงกาฬ!D5117+บึงกาฬ!D5118+บึงกาฬ!D5119</f>
        <v>1433665.94</v>
      </c>
      <c r="AK26" s="7">
        <f t="shared" ref="AK26:AK32" si="98">AJ26-AI26</f>
        <v>-166334.06000000006</v>
      </c>
      <c r="AL26" s="18">
        <f t="shared" si="83"/>
        <v>-10.395878750000003</v>
      </c>
      <c r="AM26" s="7">
        <v>2300000</v>
      </c>
      <c r="AN26" s="7">
        <f t="shared" ref="AN26:AN31" si="99">AM26/12*D$36</f>
        <v>1150000</v>
      </c>
      <c r="AO26" s="7">
        <f>บึงกาฬ!D5895+บึงกาฬ!D5899+บึงกาฬ!D5900+บึงกาฬ!D5901+บึงกาฬ!D5906+บึงกาฬ!D5910+บึงกาฬ!D5911+บึงกาฬ!D5912+บึงกาฬ!D5914+บึงกาฬ!D5922+บึงกาฬ!D5923+บึงกาฬ!D5924</f>
        <v>846489.9</v>
      </c>
      <c r="AP26" s="7">
        <f t="shared" ref="AP26:AP32" si="100">AO26-AN26</f>
        <v>-303510.09999999998</v>
      </c>
      <c r="AQ26" s="18">
        <f t="shared" si="84"/>
        <v>-26.392182608695652</v>
      </c>
    </row>
    <row r="27" spans="1:43" s="50" customFormat="1" x14ac:dyDescent="0.4">
      <c r="A27" s="157"/>
      <c r="B27" s="53"/>
      <c r="C27" s="52" t="s">
        <v>1382</v>
      </c>
      <c r="D27" s="7">
        <v>25940705.949999999</v>
      </c>
      <c r="E27" s="7">
        <f t="shared" si="85"/>
        <v>12970352.974999998</v>
      </c>
      <c r="F27" s="7">
        <f>บึงกาฬ!D261+บึงกาฬ!D272+บึงกาฬ!D280</f>
        <v>10993682.449999999</v>
      </c>
      <c r="G27" s="7">
        <f t="shared" si="86"/>
        <v>-1976670.5249999985</v>
      </c>
      <c r="H27" s="18">
        <f t="shared" si="15"/>
        <v>-15.239913121948009</v>
      </c>
      <c r="I27" s="7">
        <v>4162575.75</v>
      </c>
      <c r="J27" s="7">
        <f t="shared" si="87"/>
        <v>2081287.875</v>
      </c>
      <c r="K27" s="7">
        <f>บึงกาฬ!D1066+บึงกาฬ!D1077+บึงกาฬ!D1085</f>
        <v>1714141.5</v>
      </c>
      <c r="L27" s="7">
        <f t="shared" si="88"/>
        <v>-367146.375</v>
      </c>
      <c r="M27" s="18">
        <f t="shared" si="78"/>
        <v>-17.640345644160348</v>
      </c>
      <c r="N27" s="7">
        <v>2000000</v>
      </c>
      <c r="O27" s="7">
        <f t="shared" si="89"/>
        <v>1000000</v>
      </c>
      <c r="P27" s="7">
        <f>บึงกาฬ!D1871+บึงกาฬ!D1882+บึงกาฬ!D1890</f>
        <v>2290495</v>
      </c>
      <c r="Q27" s="7">
        <f t="shared" si="90"/>
        <v>1290495</v>
      </c>
      <c r="R27" s="18">
        <f t="shared" si="79"/>
        <v>129.04949999999999</v>
      </c>
      <c r="S27" s="7">
        <v>6688396</v>
      </c>
      <c r="T27" s="7">
        <f t="shared" si="91"/>
        <v>3344198</v>
      </c>
      <c r="U27" s="7">
        <f>บึงกาฬ!D2676+บึงกาฬ!D2687+บึงกาฬ!D2695</f>
        <v>4944878</v>
      </c>
      <c r="V27" s="7">
        <f t="shared" si="92"/>
        <v>1600680</v>
      </c>
      <c r="W27" s="18">
        <f t="shared" si="80"/>
        <v>47.864390804611453</v>
      </c>
      <c r="X27" s="7">
        <v>4036768.02</v>
      </c>
      <c r="Y27" s="7">
        <f t="shared" si="93"/>
        <v>2018384.0100000002</v>
      </c>
      <c r="Z27" s="7">
        <f>บึงกาฬ!D3481+บึงกาฬ!D3492+บึงกาฬ!D3500</f>
        <v>1262297.9900000002</v>
      </c>
      <c r="AA27" s="7">
        <f t="shared" si="94"/>
        <v>-756086.02</v>
      </c>
      <c r="AB27" s="18">
        <f t="shared" si="81"/>
        <v>-37.459968779677361</v>
      </c>
      <c r="AC27" s="7">
        <v>1900000</v>
      </c>
      <c r="AD27" s="7">
        <f t="shared" si="95"/>
        <v>950000</v>
      </c>
      <c r="AE27" s="7">
        <f>บึงกาฬ!D4286+บึงกาฬ!D4297+บึงกาฬ!D4305</f>
        <v>1500423.5</v>
      </c>
      <c r="AF27" s="7">
        <f t="shared" si="96"/>
        <v>550423.5</v>
      </c>
      <c r="AG27" s="18">
        <f t="shared" si="82"/>
        <v>57.939315789473689</v>
      </c>
      <c r="AH27" s="7">
        <v>3000000</v>
      </c>
      <c r="AI27" s="7">
        <f t="shared" si="97"/>
        <v>1500000</v>
      </c>
      <c r="AJ27" s="7">
        <f>บึงกาฬ!D5091+บึงกาฬ!D5102+บึงกาฬ!D5110</f>
        <v>992890</v>
      </c>
      <c r="AK27" s="7">
        <f t="shared" si="98"/>
        <v>-507110</v>
      </c>
      <c r="AL27" s="18">
        <f t="shared" si="83"/>
        <v>-33.807333333333332</v>
      </c>
      <c r="AM27" s="7">
        <v>1800000</v>
      </c>
      <c r="AN27" s="7">
        <f t="shared" si="99"/>
        <v>900000</v>
      </c>
      <c r="AO27" s="7">
        <f>บึงกาฬ!D5896+บึงกาฬ!D5907+บึงกาฬ!D5915</f>
        <v>514458.7</v>
      </c>
      <c r="AP27" s="7">
        <f t="shared" si="100"/>
        <v>-385541.3</v>
      </c>
      <c r="AQ27" s="18">
        <f t="shared" si="84"/>
        <v>-42.837922222222218</v>
      </c>
    </row>
    <row r="28" spans="1:43" s="50" customFormat="1" x14ac:dyDescent="0.4">
      <c r="A28" s="157"/>
      <c r="B28" s="53"/>
      <c r="C28" s="52" t="s">
        <v>1383</v>
      </c>
      <c r="D28" s="7">
        <v>7840800</v>
      </c>
      <c r="E28" s="7">
        <f t="shared" si="85"/>
        <v>3920400</v>
      </c>
      <c r="F28" s="7">
        <f>บึงกาฬ!D297+บึงกาฬ!D298+บึงกาฬ!D299+บึงกาฬ!D301+บึงกาฬ!D302+บึงกาฬ!D303</f>
        <v>1252614</v>
      </c>
      <c r="G28" s="7">
        <f t="shared" si="86"/>
        <v>-2667786</v>
      </c>
      <c r="H28" s="18">
        <f>G28/E28*100</f>
        <v>-68.04882154882155</v>
      </c>
      <c r="I28" s="7">
        <v>3770462</v>
      </c>
      <c r="J28" s="7">
        <f t="shared" si="87"/>
        <v>1885231</v>
      </c>
      <c r="K28" s="7">
        <f>บึงกาฬ!D1102+บึงกาฬ!D1103+บึงกาฬ!D1104+บึงกาฬ!D1106+บึงกาฬ!D1107+บึงกาฬ!D1108</f>
        <v>2211611</v>
      </c>
      <c r="L28" s="7">
        <f t="shared" si="88"/>
        <v>326380</v>
      </c>
      <c r="M28" s="18">
        <f>L28/J28*100</f>
        <v>17.312467278545707</v>
      </c>
      <c r="N28" s="7">
        <v>9000000</v>
      </c>
      <c r="O28" s="7">
        <f t="shared" si="89"/>
        <v>4500000</v>
      </c>
      <c r="P28" s="7">
        <f>บึงกาฬ!D1907+บึงกาฬ!D1908+บึงกาฬ!D1909+บึงกาฬ!D1911+บึงกาฬ!D1912+บึงกาฬ!D1913</f>
        <v>3114422.1</v>
      </c>
      <c r="Q28" s="7">
        <f t="shared" si="90"/>
        <v>-1385577.9</v>
      </c>
      <c r="R28" s="18">
        <f>Q28/O28*100</f>
        <v>-30.790619999999997</v>
      </c>
      <c r="S28" s="7">
        <v>900000</v>
      </c>
      <c r="T28" s="7">
        <f t="shared" si="91"/>
        <v>450000</v>
      </c>
      <c r="U28" s="7">
        <f>บึงกาฬ!D2712+บึงกาฬ!D2713+บึงกาฬ!D2714+บึงกาฬ!D2716+บึงกาฬ!D2717+บึงกาฬ!D2718</f>
        <v>445571.08999999997</v>
      </c>
      <c r="V28" s="7">
        <f t="shared" si="92"/>
        <v>-4428.9100000000326</v>
      </c>
      <c r="W28" s="18">
        <f>V28/T28*100</f>
        <v>-0.98420222222222953</v>
      </c>
      <c r="X28" s="7">
        <v>1990215.93</v>
      </c>
      <c r="Y28" s="7">
        <f t="shared" si="93"/>
        <v>995107.96499999985</v>
      </c>
      <c r="Z28" s="7">
        <f>บึงกาฬ!D3517+บึงกาฬ!D3518+บึงกาฬ!D3519+บึงกาฬ!D3521+บึงกาฬ!D3522+บึงกาฬ!D3523</f>
        <v>935313</v>
      </c>
      <c r="AA28" s="7">
        <f t="shared" si="94"/>
        <v>-59794.964999999851</v>
      </c>
      <c r="AB28" s="18">
        <f>AA28/Y28*100</f>
        <v>-6.0088922110074616</v>
      </c>
      <c r="AC28" s="7">
        <v>1100000</v>
      </c>
      <c r="AD28" s="7">
        <f t="shared" si="95"/>
        <v>550000</v>
      </c>
      <c r="AE28" s="7">
        <f>บึงกาฬ!D4322+บึงกาฬ!D4323+บึงกาฬ!D4324+บึงกาฬ!D4326+บึงกาฬ!D4327+บึงกาฬ!D4328</f>
        <v>377419</v>
      </c>
      <c r="AF28" s="7">
        <f t="shared" si="96"/>
        <v>-172581</v>
      </c>
      <c r="AG28" s="18">
        <f>AF28/AD28*100</f>
        <v>-31.378363636363638</v>
      </c>
      <c r="AH28" s="7">
        <v>2700000</v>
      </c>
      <c r="AI28" s="7">
        <f t="shared" si="97"/>
        <v>1350000</v>
      </c>
      <c r="AJ28" s="7">
        <f>บึงกาฬ!D5127+บึงกาฬ!D5128+บึงกาฬ!D5129+บึงกาฬ!D5131+บึงกาฬ!D5132+บึงกาฬ!D5133</f>
        <v>1013576</v>
      </c>
      <c r="AK28" s="7">
        <f t="shared" si="98"/>
        <v>-336424</v>
      </c>
      <c r="AL28" s="18">
        <f>AK28/AI28*100</f>
        <v>-24.920296296296296</v>
      </c>
      <c r="AM28" s="7">
        <v>1000000</v>
      </c>
      <c r="AN28" s="7">
        <f t="shared" si="99"/>
        <v>500000</v>
      </c>
      <c r="AO28" s="7">
        <f>บึงกาฬ!D5932+บึงกาฬ!D5933+บึงกาฬ!D5934+บึงกาฬ!D5936+บึงกาฬ!D5937+บึงกาฬ!D5938</f>
        <v>357205.5</v>
      </c>
      <c r="AP28" s="7">
        <f t="shared" si="100"/>
        <v>-142794.5</v>
      </c>
      <c r="AQ28" s="18">
        <f>AP28/AN28*100</f>
        <v>-28.558899999999998</v>
      </c>
    </row>
    <row r="29" spans="1:43" s="50" customFormat="1" x14ac:dyDescent="0.4">
      <c r="A29" s="157"/>
      <c r="B29" s="53"/>
      <c r="C29" s="52" t="s">
        <v>1384</v>
      </c>
      <c r="D29" s="7">
        <v>122880000</v>
      </c>
      <c r="E29" s="7">
        <f t="shared" si="85"/>
        <v>61440000</v>
      </c>
      <c r="F29" s="7">
        <f>บึงกาฬ!D312+บึงกาฬ!D313+บึงกาฬ!D314+บึงกาฬ!D315+บึงกาฬ!D316+บึงกาฬ!D317+บึงกาฬ!D318+บึงกาฬ!D319+บึงกาฬ!D320+บึงกาฬ!D321+บึงกาฬ!D322</f>
        <v>41433772.789999999</v>
      </c>
      <c r="G29" s="7">
        <f t="shared" si="86"/>
        <v>-20006227.210000001</v>
      </c>
      <c r="H29" s="18">
        <f>G29/E29*100</f>
        <v>-32.56221876627604</v>
      </c>
      <c r="I29" s="7">
        <v>17375116.25</v>
      </c>
      <c r="J29" s="7">
        <f t="shared" si="87"/>
        <v>8687558.125</v>
      </c>
      <c r="K29" s="7">
        <f>บึงกาฬ!D1117+บึงกาฬ!D1118+บึงกาฬ!D1119+บึงกาฬ!D1120+บึงกาฬ!D1121+บึงกาฬ!D1122+บึงกาฬ!D1123+บึงกาฬ!D1124+บึงกาฬ!D1125+บึงกาฬ!D1126+บึงกาฬ!D1127</f>
        <v>8997714.75</v>
      </c>
      <c r="L29" s="7">
        <f t="shared" si="88"/>
        <v>310156.625</v>
      </c>
      <c r="M29" s="18">
        <f>L29/J29*100</f>
        <v>3.5701243149955904</v>
      </c>
      <c r="N29" s="7">
        <v>20800000</v>
      </c>
      <c r="O29" s="7">
        <f t="shared" si="89"/>
        <v>10400000</v>
      </c>
      <c r="P29" s="7">
        <f>บึงกาฬ!D1922+บึงกาฬ!D1923+บึงกาฬ!D1924+บึงกาฬ!D1925+บึงกาฬ!D1926+บึงกาฬ!D1927+บึงกาฬ!D1928+บึงกาฬ!D1929+บึงกาฬ!D1930+บึงกาฬ!D1931+บึงกาฬ!D1932</f>
        <v>11888648.4</v>
      </c>
      <c r="Q29" s="7">
        <f t="shared" si="90"/>
        <v>1488648.4000000004</v>
      </c>
      <c r="R29" s="18">
        <f>Q29/O29*100</f>
        <v>14.313926923076927</v>
      </c>
      <c r="S29" s="7">
        <v>41248898</v>
      </c>
      <c r="T29" s="7">
        <f t="shared" si="91"/>
        <v>20624449</v>
      </c>
      <c r="U29" s="7">
        <f>บึงกาฬ!D2727+บึงกาฬ!D2728+บึงกาฬ!D2729+บึงกาฬ!D2730+บึงกาฬ!D2731+บึงกาฬ!D2732+บึงกาฬ!D2733+บึงกาฬ!D2734+บึงกาฬ!D2735+บึงกาฬ!D2736+บึงกาฬ!D2737</f>
        <v>18544184.27</v>
      </c>
      <c r="V29" s="7">
        <f t="shared" si="92"/>
        <v>-2080264.7300000004</v>
      </c>
      <c r="W29" s="18">
        <f>V29/T29*100</f>
        <v>-10.086401483986315</v>
      </c>
      <c r="X29" s="7">
        <v>11251940</v>
      </c>
      <c r="Y29" s="7">
        <f t="shared" si="93"/>
        <v>5625970</v>
      </c>
      <c r="Z29" s="7">
        <f>บึงกาฬ!D3532+บึงกาฬ!D3533+บึงกาฬ!D3534+บึงกาฬ!D3535+บึงกาฬ!D3536+บึงกาฬ!D3537+บึงกาฬ!D3538+บึงกาฬ!D3539+บึงกาฬ!D3540+บึงกาฬ!D3541+บึงกาฬ!D3542</f>
        <v>7334096</v>
      </c>
      <c r="AA29" s="7">
        <f t="shared" si="94"/>
        <v>1708126</v>
      </c>
      <c r="AB29" s="18">
        <f>AA29/Y29*100</f>
        <v>30.361448781276827</v>
      </c>
      <c r="AC29" s="7">
        <v>13100000</v>
      </c>
      <c r="AD29" s="7">
        <f t="shared" si="95"/>
        <v>6550000</v>
      </c>
      <c r="AE29" s="7">
        <f>บึงกาฬ!D4337+บึงกาฬ!D4338+บึงกาฬ!D4339+บึงกาฬ!D4340+บึงกาฬ!D4341+บึงกาฬ!D4342+บึงกาฬ!D4343+บึงกาฬ!D4344+บึงกาฬ!D4345+บึงกาฬ!D4346+บึงกาฬ!D4347</f>
        <v>6588803.3499999996</v>
      </c>
      <c r="AF29" s="7">
        <f t="shared" si="96"/>
        <v>38803.349999999627</v>
      </c>
      <c r="AG29" s="18">
        <f>AF29/AD29*100</f>
        <v>0.5924175572519027</v>
      </c>
      <c r="AH29" s="7">
        <v>11636622</v>
      </c>
      <c r="AI29" s="7">
        <f t="shared" si="97"/>
        <v>5818311</v>
      </c>
      <c r="AJ29" s="7">
        <f>บึงกาฬ!D5142+บึงกาฬ!D5143+บึงกาฬ!D5144+บึงกาฬ!D5145+บึงกาฬ!D5146+บึงกาฬ!D5147+บึงกาฬ!D5148+บึงกาฬ!D5149+บึงกาฬ!D5150+บึงกาฬ!D5151+บึงกาฬ!D5152</f>
        <v>4782319</v>
      </c>
      <c r="AK29" s="7">
        <f t="shared" si="98"/>
        <v>-1035992</v>
      </c>
      <c r="AL29" s="18">
        <f>AK29/AI29*100</f>
        <v>-17.805717157436238</v>
      </c>
      <c r="AM29" s="7">
        <v>5500000</v>
      </c>
      <c r="AN29" s="7">
        <f t="shared" si="99"/>
        <v>2750000</v>
      </c>
      <c r="AO29" s="7">
        <f>บึงกาฬ!D5947+บึงกาฬ!D5948+บึงกาฬ!D5949+บึงกาฬ!D5950+บึงกาฬ!D5951+บึงกาฬ!D5952+บึงกาฬ!D5953+บึงกาฬ!D5954+บึงกาฬ!D5955+บึงกาฬ!D5956+บึงกาฬ!D5957</f>
        <v>3583206.25</v>
      </c>
      <c r="AP29" s="7">
        <f t="shared" si="100"/>
        <v>833206.25</v>
      </c>
      <c r="AQ29" s="18">
        <f>AP29/AN29*100</f>
        <v>30.29840909090909</v>
      </c>
    </row>
    <row r="30" spans="1:43" s="50" customFormat="1" x14ac:dyDescent="0.4">
      <c r="A30" s="157"/>
      <c r="B30" s="53"/>
      <c r="C30" s="52" t="s">
        <v>1385</v>
      </c>
      <c r="D30" s="7">
        <v>145231583.22999999</v>
      </c>
      <c r="E30" s="7">
        <f t="shared" si="85"/>
        <v>72615791.614999995</v>
      </c>
      <c r="F30" s="7">
        <f>บึงกาฬ!D283+บึงกาฬ!D284</f>
        <v>20616247.5</v>
      </c>
      <c r="G30" s="7">
        <f t="shared" si="86"/>
        <v>-51999544.114999995</v>
      </c>
      <c r="H30" s="18">
        <f t="shared" si="15"/>
        <v>-71.609140324042997</v>
      </c>
      <c r="I30" s="7">
        <v>5130725</v>
      </c>
      <c r="J30" s="7">
        <f t="shared" si="87"/>
        <v>2565362.5</v>
      </c>
      <c r="K30" s="7">
        <f>บึงกาฬ!D1088+บึงกาฬ!D1089</f>
        <v>569990</v>
      </c>
      <c r="L30" s="7">
        <f t="shared" si="88"/>
        <v>-1995372.5</v>
      </c>
      <c r="M30" s="18">
        <f t="shared" ref="M30:M33" si="101">L30/J30*100</f>
        <v>-77.781307709924036</v>
      </c>
      <c r="N30" s="7">
        <v>1500000</v>
      </c>
      <c r="O30" s="7">
        <f t="shared" si="89"/>
        <v>750000</v>
      </c>
      <c r="P30" s="7">
        <f>บึงกาฬ!D1893+บึงกาฬ!D1894</f>
        <v>1779836.08</v>
      </c>
      <c r="Q30" s="7">
        <f t="shared" si="90"/>
        <v>1029836.0800000001</v>
      </c>
      <c r="R30" s="18">
        <f t="shared" ref="R30:R33" si="102">Q30/O30*100</f>
        <v>137.31147733333336</v>
      </c>
      <c r="S30" s="7">
        <v>5446201.2000000002</v>
      </c>
      <c r="T30" s="7">
        <f t="shared" si="91"/>
        <v>2723100.6</v>
      </c>
      <c r="U30" s="7">
        <f>บึงกาฬ!D2698+บึงกาฬ!D2699</f>
        <v>1065121.6000000001</v>
      </c>
      <c r="V30" s="7">
        <f t="shared" si="92"/>
        <v>-1657979</v>
      </c>
      <c r="W30" s="18">
        <f t="shared" ref="W30:W33" si="103">V30/T30*100</f>
        <v>-60.885705067231079</v>
      </c>
      <c r="X30" s="7">
        <v>2712180</v>
      </c>
      <c r="Y30" s="7">
        <f t="shared" si="93"/>
        <v>1356090</v>
      </c>
      <c r="Z30" s="7">
        <f>บึงกาฬ!D3503+บึงกาฬ!D3504</f>
        <v>438049</v>
      </c>
      <c r="AA30" s="7">
        <f t="shared" si="94"/>
        <v>-918041</v>
      </c>
      <c r="AB30" s="18">
        <f t="shared" ref="AB30:AB33" si="104">AA30/Y30*100</f>
        <v>-67.697645436512317</v>
      </c>
      <c r="AC30" s="7">
        <v>2500000</v>
      </c>
      <c r="AD30" s="7">
        <f t="shared" si="95"/>
        <v>1250000</v>
      </c>
      <c r="AE30" s="7">
        <f>บึงกาฬ!D4308+บึงกาฬ!D4309</f>
        <v>2586319</v>
      </c>
      <c r="AF30" s="7">
        <f t="shared" si="96"/>
        <v>1336319</v>
      </c>
      <c r="AG30" s="18">
        <f t="shared" ref="AG30:AG33" si="105">AF30/AD30*100</f>
        <v>106.90552</v>
      </c>
      <c r="AH30" s="7">
        <v>2111510</v>
      </c>
      <c r="AI30" s="7">
        <f t="shared" si="97"/>
        <v>1055755</v>
      </c>
      <c r="AJ30" s="7">
        <f>บึงกาฬ!D5113+บึงกาฬ!D5114</f>
        <v>226550.8</v>
      </c>
      <c r="AK30" s="7">
        <f t="shared" si="98"/>
        <v>-829204.2</v>
      </c>
      <c r="AL30" s="18">
        <f t="shared" ref="AL30:AL33" si="106">AK30/AI30*100</f>
        <v>-78.541347187557719</v>
      </c>
      <c r="AM30" s="7">
        <v>1800000</v>
      </c>
      <c r="AN30" s="7">
        <f t="shared" si="99"/>
        <v>900000</v>
      </c>
      <c r="AO30" s="7">
        <f>บึงกาฬ!D5918+บึงกาฬ!D5919</f>
        <v>597800</v>
      </c>
      <c r="AP30" s="7">
        <f t="shared" si="100"/>
        <v>-302200</v>
      </c>
      <c r="AQ30" s="18">
        <f t="shared" ref="AQ30:AQ33" si="107">AP30/AN30*100</f>
        <v>-33.577777777777776</v>
      </c>
    </row>
    <row r="31" spans="1:43" s="50" customFormat="1" x14ac:dyDescent="0.4">
      <c r="A31" s="157"/>
      <c r="B31" s="53"/>
      <c r="C31" s="52" t="s">
        <v>1386</v>
      </c>
      <c r="D31" s="7">
        <v>21086373.699999999</v>
      </c>
      <c r="E31" s="7">
        <f t="shared" si="85"/>
        <v>10543186.85</v>
      </c>
      <c r="F31" s="7">
        <f>บึงกาฬ!D262+บึงกาฬ!D273+บึงกาฬ!D281</f>
        <v>8580969.8300000019</v>
      </c>
      <c r="G31" s="7">
        <f t="shared" si="86"/>
        <v>-1962217.0199999977</v>
      </c>
      <c r="H31" s="18">
        <f t="shared" si="15"/>
        <v>-18.611232523115131</v>
      </c>
      <c r="I31" s="7">
        <v>3130725</v>
      </c>
      <c r="J31" s="7">
        <f t="shared" si="87"/>
        <v>1565362.5</v>
      </c>
      <c r="K31" s="7">
        <f>บึงกาฬ!D1067+บึงกาฬ!D1078+บึงกาฬ!D1086</f>
        <v>926402.99999999988</v>
      </c>
      <c r="L31" s="7">
        <f t="shared" si="88"/>
        <v>-638959.50000000012</v>
      </c>
      <c r="M31" s="18">
        <f t="shared" si="101"/>
        <v>-40.818628273003867</v>
      </c>
      <c r="N31" s="7">
        <v>4000000</v>
      </c>
      <c r="O31" s="7">
        <f t="shared" si="89"/>
        <v>2000000</v>
      </c>
      <c r="P31" s="7">
        <f>บึงกาฬ!D1872+บึงกาฬ!D1883+บึงกาฬ!D1891</f>
        <v>3531698.0900000003</v>
      </c>
      <c r="Q31" s="7">
        <f t="shared" si="90"/>
        <v>1531698.0900000003</v>
      </c>
      <c r="R31" s="18">
        <f t="shared" si="102"/>
        <v>76.584904500000022</v>
      </c>
      <c r="S31" s="7">
        <v>10138738</v>
      </c>
      <c r="T31" s="7">
        <f t="shared" si="91"/>
        <v>5069369</v>
      </c>
      <c r="U31" s="7">
        <f>บึงกาฬ!D2677+บึงกาฬ!D2688+บึงกาฬ!D2696</f>
        <v>4571380.58</v>
      </c>
      <c r="V31" s="7">
        <f t="shared" si="92"/>
        <v>-497988.41999999993</v>
      </c>
      <c r="W31" s="18">
        <f t="shared" si="103"/>
        <v>-9.8234794113429089</v>
      </c>
      <c r="X31" s="7">
        <v>3595614.55</v>
      </c>
      <c r="Y31" s="7">
        <f t="shared" si="93"/>
        <v>1797807.2749999999</v>
      </c>
      <c r="Z31" s="7">
        <f>บึงกาฬ!D3482+บึงกาฬ!D3493+บึงกาฬ!D3501</f>
        <v>1298879</v>
      </c>
      <c r="AA31" s="7">
        <f t="shared" si="94"/>
        <v>-498928.27499999991</v>
      </c>
      <c r="AB31" s="18">
        <f t="shared" si="104"/>
        <v>-27.75204450098801</v>
      </c>
      <c r="AC31" s="7">
        <v>4900000</v>
      </c>
      <c r="AD31" s="7">
        <f t="shared" si="95"/>
        <v>2450000</v>
      </c>
      <c r="AE31" s="7">
        <f>บึงกาฬ!D4287+บึงกาฬ!D4298+บึงกาฬ!D4306</f>
        <v>2059586.2000000002</v>
      </c>
      <c r="AF31" s="7">
        <f t="shared" si="96"/>
        <v>-390413.79999999981</v>
      </c>
      <c r="AG31" s="18">
        <f t="shared" si="105"/>
        <v>-15.935257142857134</v>
      </c>
      <c r="AH31" s="7">
        <v>3215000</v>
      </c>
      <c r="AI31" s="7">
        <f t="shared" si="97"/>
        <v>1607500</v>
      </c>
      <c r="AJ31" s="7">
        <f>บึงกาฬ!D5092+บึงกาฬ!D5103+บึงกาฬ!D5111</f>
        <v>1276863.7</v>
      </c>
      <c r="AK31" s="7">
        <f t="shared" si="98"/>
        <v>-330636.30000000005</v>
      </c>
      <c r="AL31" s="18">
        <f t="shared" si="106"/>
        <v>-20.568354587869365</v>
      </c>
      <c r="AM31" s="7">
        <v>1000000</v>
      </c>
      <c r="AN31" s="7">
        <f t="shared" si="99"/>
        <v>500000</v>
      </c>
      <c r="AO31" s="7">
        <f>บึงกาฬ!D5897+บึงกาฬ!D5908+บึงกาฬ!D5916</f>
        <v>837171.7</v>
      </c>
      <c r="AP31" s="7">
        <f t="shared" si="100"/>
        <v>337171.69999999995</v>
      </c>
      <c r="AQ31" s="18">
        <f t="shared" si="107"/>
        <v>67.434339999999992</v>
      </c>
    </row>
    <row r="32" spans="1:43" s="50" customFormat="1" x14ac:dyDescent="0.4">
      <c r="A32" s="158"/>
      <c r="B32" s="49"/>
      <c r="C32" s="52" t="s">
        <v>1387</v>
      </c>
      <c r="D32" s="7">
        <v>66200000</v>
      </c>
      <c r="E32" s="7">
        <f t="shared" si="85"/>
        <v>33100000</v>
      </c>
      <c r="F32" s="7">
        <f>บึงกาฬ!D263+บึงกาฬ!D274+บึงกาฬ!D282</f>
        <v>13643213</v>
      </c>
      <c r="G32" s="7">
        <f t="shared" si="86"/>
        <v>-19456787</v>
      </c>
      <c r="H32" s="18">
        <f t="shared" si="15"/>
        <v>-58.781833836858013</v>
      </c>
      <c r="I32" s="7">
        <v>6112506.0700000003</v>
      </c>
      <c r="J32" s="7">
        <f>I32/12*D$36</f>
        <v>3056253.0350000001</v>
      </c>
      <c r="K32" s="7">
        <f>บึงกาฬ!D1068+บึงกาฬ!D1079+บึงกาฬ!D1087</f>
        <v>1766045.67</v>
      </c>
      <c r="L32" s="7">
        <f t="shared" si="88"/>
        <v>-1290207.3650000002</v>
      </c>
      <c r="M32" s="18">
        <f t="shared" si="101"/>
        <v>-42.215331984120226</v>
      </c>
      <c r="N32" s="7">
        <v>180000</v>
      </c>
      <c r="O32" s="7">
        <f t="shared" si="89"/>
        <v>90000</v>
      </c>
      <c r="P32" s="7">
        <f>บึงกาฬ!D1873+บึงกาฬ!D1884+บึงกาฬ!D1892</f>
        <v>2797247.56</v>
      </c>
      <c r="Q32" s="7">
        <f t="shared" si="90"/>
        <v>2707247.56</v>
      </c>
      <c r="R32" s="18">
        <f t="shared" si="102"/>
        <v>3008.0528444444449</v>
      </c>
      <c r="S32" s="7">
        <v>3091824.48</v>
      </c>
      <c r="T32" s="7">
        <f>S32/12*D$36</f>
        <v>1545912.24</v>
      </c>
      <c r="U32" s="7">
        <f>บึงกาฬ!D2678+บึงกาฬ!D2689+บึงกาฬ!D2697</f>
        <v>1575800.0699999998</v>
      </c>
      <c r="V32" s="7">
        <f t="shared" si="92"/>
        <v>29887.829999999842</v>
      </c>
      <c r="W32" s="18">
        <f t="shared" si="103"/>
        <v>1.9333458411584761</v>
      </c>
      <c r="X32" s="7">
        <v>1771197.06</v>
      </c>
      <c r="Y32" s="7">
        <f t="shared" si="93"/>
        <v>885598.53</v>
      </c>
      <c r="Z32" s="7">
        <f>บึงกาฬ!D3483+บึงกาฬ!D3494+บึงกาฬ!D3502</f>
        <v>1331335.1499999999</v>
      </c>
      <c r="AA32" s="7">
        <f t="shared" si="94"/>
        <v>445736.61999999988</v>
      </c>
      <c r="AB32" s="18">
        <f t="shared" si="104"/>
        <v>50.331680202766357</v>
      </c>
      <c r="AC32" s="7">
        <v>6000000</v>
      </c>
      <c r="AD32" s="7">
        <f t="shared" si="95"/>
        <v>3000000</v>
      </c>
      <c r="AE32" s="7">
        <f>บึงกาฬ!D4288+บึงกาฬ!D4299+บึงกาฬ!D4307</f>
        <v>4503365.0600000005</v>
      </c>
      <c r="AF32" s="7">
        <f t="shared" si="96"/>
        <v>1503365.0600000005</v>
      </c>
      <c r="AG32" s="18">
        <f t="shared" si="105"/>
        <v>50.112168666666676</v>
      </c>
      <c r="AH32" s="7">
        <v>3140500</v>
      </c>
      <c r="AI32" s="7">
        <f t="shared" si="97"/>
        <v>1570250</v>
      </c>
      <c r="AJ32" s="7">
        <f>บึงกาฬ!D5093+บึงกาฬ!D5104+บึงกาฬ!D5112</f>
        <v>886893.87</v>
      </c>
      <c r="AK32" s="7">
        <f t="shared" si="98"/>
        <v>-683356.13</v>
      </c>
      <c r="AL32" s="18">
        <f t="shared" si="106"/>
        <v>-43.518938385607385</v>
      </c>
      <c r="AM32" s="7">
        <v>2500000</v>
      </c>
      <c r="AN32" s="7">
        <f>AM32/12*D$36</f>
        <v>1250000</v>
      </c>
      <c r="AO32" s="7">
        <f>บึงกาฬ!D5898+บึงกาฬ!D5909+บึงกาฬ!D5917</f>
        <v>645596.69999999995</v>
      </c>
      <c r="AP32" s="7">
        <f t="shared" si="100"/>
        <v>-604403.30000000005</v>
      </c>
      <c r="AQ32" s="18">
        <f t="shared" si="107"/>
        <v>-48.352264000000005</v>
      </c>
    </row>
    <row r="33" spans="1:43" x14ac:dyDescent="0.4">
      <c r="A33" s="159" t="s">
        <v>1388</v>
      </c>
      <c r="B33" s="159"/>
      <c r="C33" s="159"/>
      <c r="D33" s="8">
        <v>529595932.10999995</v>
      </c>
      <c r="E33" s="8">
        <f t="shared" ref="E33:G33" si="108">SUM(E25:E32)</f>
        <v>264797966.05499998</v>
      </c>
      <c r="F33" s="8">
        <f>SUM(F25:F32)</f>
        <v>177162611.39000002</v>
      </c>
      <c r="G33" s="8">
        <f t="shared" si="108"/>
        <v>-87635354.665000007</v>
      </c>
      <c r="H33" s="9">
        <f t="shared" si="15"/>
        <v>-33.095176662647653</v>
      </c>
      <c r="I33" s="8">
        <v>56195433.670000002</v>
      </c>
      <c r="J33" s="8">
        <f t="shared" ref="J33" si="109">SUM(J25:J32)</f>
        <v>28097716.835000001</v>
      </c>
      <c r="K33" s="8">
        <f>SUM(K25:K32)</f>
        <v>22366261.710000001</v>
      </c>
      <c r="L33" s="8">
        <f t="shared" ref="L33" si="110">SUM(L25:L32)</f>
        <v>-5731455.125</v>
      </c>
      <c r="M33" s="9">
        <f t="shared" si="101"/>
        <v>-20.398294846008973</v>
      </c>
      <c r="N33" s="8">
        <v>47380000</v>
      </c>
      <c r="O33" s="8">
        <f t="shared" ref="O33" si="111">SUM(O25:O32)</f>
        <v>23690000</v>
      </c>
      <c r="P33" s="8">
        <f>SUM(P25:P32)</f>
        <v>33537396.379999995</v>
      </c>
      <c r="Q33" s="8">
        <f t="shared" ref="Q33" si="112">SUM(Q25:Q32)</f>
        <v>9847396.3800000008</v>
      </c>
      <c r="R33" s="9">
        <f t="shared" si="102"/>
        <v>41.567734824820604</v>
      </c>
      <c r="S33" s="8">
        <v>103087616.51000001</v>
      </c>
      <c r="T33" s="8">
        <f t="shared" ref="T33" si="113">SUM(T25:T32)</f>
        <v>51543808.255000003</v>
      </c>
      <c r="U33" s="8">
        <f>SUM(U25:U32)</f>
        <v>50741743.189999998</v>
      </c>
      <c r="V33" s="8">
        <f t="shared" ref="V33" si="114">SUM(V25:V32)</f>
        <v>-802065.06499999785</v>
      </c>
      <c r="W33" s="9">
        <f t="shared" si="103"/>
        <v>-1.556084216812198</v>
      </c>
      <c r="X33" s="8">
        <v>38930558.32</v>
      </c>
      <c r="Y33" s="8">
        <f t="shared" ref="Y33" si="115">SUM(Y25:Y32)</f>
        <v>19465279.16</v>
      </c>
      <c r="Z33" s="8">
        <f>SUM(Z25:Z32)</f>
        <v>18951515.280000001</v>
      </c>
      <c r="AA33" s="8">
        <f t="shared" ref="AA33" si="116">SUM(AA25:AA32)</f>
        <v>-513763.87999999942</v>
      </c>
      <c r="AB33" s="9">
        <f t="shared" si="104"/>
        <v>-2.639386138657358</v>
      </c>
      <c r="AC33" s="8">
        <v>46000000</v>
      </c>
      <c r="AD33" s="8">
        <f t="shared" ref="AD33" si="117">SUM(AD25:AD32)</f>
        <v>23000000</v>
      </c>
      <c r="AE33" s="8">
        <f>SUM(AE25:AE32)</f>
        <v>28793847.309999995</v>
      </c>
      <c r="AF33" s="8">
        <f t="shared" ref="AF33" si="118">SUM(AF25:AF32)</f>
        <v>5793847.3099999996</v>
      </c>
      <c r="AG33" s="9">
        <f t="shared" si="105"/>
        <v>25.190640478260867</v>
      </c>
      <c r="AH33" s="8">
        <v>37515632</v>
      </c>
      <c r="AI33" s="8">
        <f t="shared" ref="AI33" si="119">SUM(AI25:AI32)</f>
        <v>18757816</v>
      </c>
      <c r="AJ33" s="8">
        <f>SUM(AJ25:AJ32)</f>
        <v>14693625.159999998</v>
      </c>
      <c r="AK33" s="8">
        <f t="shared" ref="AK33" si="120">SUM(AK25:AK32)</f>
        <v>-4064190.84</v>
      </c>
      <c r="AL33" s="9">
        <f t="shared" si="106"/>
        <v>-21.666652663614997</v>
      </c>
      <c r="AM33" s="8">
        <v>21800000</v>
      </c>
      <c r="AN33" s="8">
        <f t="shared" ref="AN33" si="121">SUM(AN25:AN32)</f>
        <v>10900000</v>
      </c>
      <c r="AO33" s="8">
        <f>SUM(AO25:AO32)</f>
        <v>8460528.8300000001</v>
      </c>
      <c r="AP33" s="8">
        <f t="shared" ref="AP33" si="122">SUM(AP25:AP32)</f>
        <v>-2439471.17</v>
      </c>
      <c r="AQ33" s="9">
        <f t="shared" si="107"/>
        <v>-22.380469449541284</v>
      </c>
    </row>
    <row r="34" spans="1:43" s="85" customFormat="1" x14ac:dyDescent="0.25">
      <c r="A34" s="87"/>
      <c r="B34" s="87" t="s">
        <v>1425</v>
      </c>
      <c r="C34" s="88">
        <f>COUNTIF(H34:AQ34,"ผ่าน")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</row>
    <row r="36" spans="1:43" ht="16.2" customHeight="1" x14ac:dyDescent="0.4">
      <c r="B36" s="51" t="s">
        <v>1414</v>
      </c>
      <c r="C36" s="51" t="s">
        <v>1720</v>
      </c>
      <c r="D36" s="51">
        <v>6</v>
      </c>
    </row>
    <row r="39" spans="1:43" x14ac:dyDescent="0.4">
      <c r="D39" s="68"/>
      <c r="E39" s="68"/>
      <c r="F39" s="68"/>
    </row>
    <row r="40" spans="1:43" x14ac:dyDescent="0.4">
      <c r="D40" s="68"/>
      <c r="E40" s="68"/>
      <c r="F40" s="68"/>
    </row>
    <row r="41" spans="1:43" x14ac:dyDescent="0.4">
      <c r="D41" s="68"/>
      <c r="E41" s="68"/>
      <c r="F41" s="68"/>
    </row>
    <row r="42" spans="1:43" x14ac:dyDescent="0.4">
      <c r="D42" s="68"/>
      <c r="E42" s="68"/>
      <c r="F42" s="68"/>
    </row>
    <row r="43" spans="1:43" x14ac:dyDescent="0.4">
      <c r="D43" s="68"/>
      <c r="E43" s="68"/>
      <c r="F43" s="68"/>
    </row>
    <row r="44" spans="1:43" x14ac:dyDescent="0.4">
      <c r="D44" s="68"/>
      <c r="E44" s="68"/>
      <c r="F44" s="68"/>
    </row>
    <row r="45" spans="1:43" x14ac:dyDescent="0.4">
      <c r="D45" s="68"/>
      <c r="E45" s="68"/>
      <c r="F45" s="68"/>
    </row>
    <row r="46" spans="1:43" x14ac:dyDescent="0.4">
      <c r="D46" s="68"/>
      <c r="E46" s="68"/>
      <c r="F46" s="68"/>
    </row>
    <row r="47" spans="1:43" x14ac:dyDescent="0.4">
      <c r="D47" s="68"/>
      <c r="E47" s="68"/>
      <c r="F47" s="68"/>
    </row>
    <row r="48" spans="1:4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6">
    <mergeCell ref="AM2:AQ2"/>
    <mergeCell ref="D2:H2"/>
    <mergeCell ref="A4:A6"/>
    <mergeCell ref="I2:M2"/>
    <mergeCell ref="A7:C7"/>
    <mergeCell ref="AC2:AG2"/>
    <mergeCell ref="AH2:AL2"/>
    <mergeCell ref="N2:R2"/>
    <mergeCell ref="S2:W2"/>
    <mergeCell ref="X2:AB2"/>
    <mergeCell ref="A33:C33"/>
    <mergeCell ref="A9:A20"/>
    <mergeCell ref="C2:C3"/>
    <mergeCell ref="A2:B3"/>
    <mergeCell ref="A22:C22"/>
    <mergeCell ref="A24:A32"/>
  </mergeCells>
  <phoneticPr fontId="15" type="noConversion"/>
  <conditionalFormatting sqref="H38:H1048576 H1 H8:AQ8 H9:H36 I34:AQ34 H23:AQ23 H3:H7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5:M1048576 M3:M3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5:R1048576 R3:R3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5:W1048576 W3:W3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5:AB1048576 AB3:AB3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5:AG1048576 AG3:AG3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5:AL1048576 AL3:AL3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5:AQ1048576 AQ3:AQ3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H25" sqref="H25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56.0976562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78" t="s">
        <v>1706</v>
      </c>
      <c r="G1" s="179"/>
      <c r="H1" s="180" t="s">
        <v>1427</v>
      </c>
      <c r="I1" s="181"/>
      <c r="J1" s="182" t="s">
        <v>1428</v>
      </c>
      <c r="K1" s="183"/>
      <c r="L1" s="180" t="s">
        <v>1429</v>
      </c>
      <c r="M1" s="181"/>
      <c r="N1" s="184" t="s">
        <v>1430</v>
      </c>
      <c r="O1" s="185"/>
      <c r="P1" s="186" t="s">
        <v>1431</v>
      </c>
      <c r="Q1" s="187"/>
      <c r="R1" s="182" t="s">
        <v>1432</v>
      </c>
      <c r="S1" s="183"/>
      <c r="T1" s="180" t="s">
        <v>1433</v>
      </c>
      <c r="U1" s="181"/>
      <c r="V1" s="182" t="s">
        <v>1434</v>
      </c>
      <c r="W1" s="183"/>
      <c r="X1" s="180" t="s">
        <v>1435</v>
      </c>
      <c r="Y1" s="181"/>
      <c r="Z1" s="182" t="s">
        <v>1436</v>
      </c>
      <c r="AA1" s="183"/>
      <c r="AB1" s="180" t="s">
        <v>1437</v>
      </c>
      <c r="AC1" s="181"/>
      <c r="AD1" s="142" t="s">
        <v>1389</v>
      </c>
      <c r="AE1" s="131"/>
      <c r="AF1" s="63" t="s">
        <v>1389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1704</v>
      </c>
      <c r="K2" s="38" t="s">
        <v>1705</v>
      </c>
      <c r="L2" s="38" t="s">
        <v>1704</v>
      </c>
      <c r="M2" s="38" t="s">
        <v>1705</v>
      </c>
      <c r="N2" s="38" t="s">
        <v>1704</v>
      </c>
      <c r="O2" s="38" t="s">
        <v>1705</v>
      </c>
      <c r="P2" s="102" t="s">
        <v>1704</v>
      </c>
      <c r="Q2" s="102" t="s">
        <v>1705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1708</v>
      </c>
      <c r="B3" s="126" t="s">
        <v>3</v>
      </c>
      <c r="C3" s="130" t="s">
        <v>4</v>
      </c>
      <c r="D3" s="21">
        <f>F3+H3+J3+L3+N3+P3+R3+T3+V3+X3+Z3+AB3</f>
        <v>21685994.649999999</v>
      </c>
      <c r="E3" s="24">
        <f>G3+I3+K3+M3+O3+Q3+S3+U3+W3+Y3+AA3+AC3</f>
        <v>21717430.399999999</v>
      </c>
      <c r="F3" s="104">
        <v>3149445.9</v>
      </c>
      <c r="G3" s="104">
        <v>3138821.15</v>
      </c>
      <c r="H3" s="105">
        <v>3629476.8</v>
      </c>
      <c r="I3" s="105">
        <v>3656715.3</v>
      </c>
      <c r="J3" s="106">
        <v>3207925.05</v>
      </c>
      <c r="K3" s="107">
        <v>3199605.3</v>
      </c>
      <c r="L3" s="105">
        <v>3480190.15</v>
      </c>
      <c r="M3" s="105">
        <v>3444273.4</v>
      </c>
      <c r="N3" s="106">
        <v>3328564.25</v>
      </c>
      <c r="O3" s="107">
        <v>3377717.75</v>
      </c>
      <c r="P3" s="108">
        <v>4890392.5</v>
      </c>
      <c r="Q3" s="109">
        <v>4900297.5</v>
      </c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1708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1708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1708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1708</v>
      </c>
      <c r="B7" s="128" t="s">
        <v>11</v>
      </c>
      <c r="C7" s="129" t="s">
        <v>1438</v>
      </c>
      <c r="D7" s="21">
        <f>F7+H7+J7+L7+N7+P7+R7+T7+V7+X7+Z7+AB7</f>
        <v>1542967.9500000002</v>
      </c>
      <c r="E7" s="24">
        <f>G7+I7+K7+M7+O7+Q7+S7+U7+W7+Y7+AA7+AC7</f>
        <v>659924</v>
      </c>
      <c r="F7" s="104">
        <v>38249.75</v>
      </c>
      <c r="G7" s="104">
        <v>4800</v>
      </c>
      <c r="H7" s="105">
        <v>540000</v>
      </c>
      <c r="I7" s="105">
        <v>0</v>
      </c>
      <c r="J7" s="106">
        <v>647216.05000000005</v>
      </c>
      <c r="K7" s="107">
        <v>0</v>
      </c>
      <c r="L7" s="105">
        <v>284689.40000000002</v>
      </c>
      <c r="M7" s="105">
        <v>10010</v>
      </c>
      <c r="N7" s="106">
        <v>24187.75</v>
      </c>
      <c r="O7" s="107">
        <v>608614</v>
      </c>
      <c r="P7" s="113">
        <v>8625</v>
      </c>
      <c r="Q7" s="113">
        <v>36500</v>
      </c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1708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1708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1708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1708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1708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1708</v>
      </c>
      <c r="B13" s="111" t="s">
        <v>16</v>
      </c>
      <c r="C13" s="112" t="s">
        <v>1445</v>
      </c>
      <c r="D13" s="21">
        <f t="shared" si="0"/>
        <v>31259293.780000001</v>
      </c>
      <c r="E13" s="24">
        <f t="shared" si="0"/>
        <v>31259293.780000001</v>
      </c>
      <c r="F13" s="104">
        <v>4025611.62</v>
      </c>
      <c r="G13" s="104">
        <v>4025611.62</v>
      </c>
      <c r="H13" s="113">
        <v>5748100.1699999999</v>
      </c>
      <c r="I13" s="113">
        <v>5748100.1699999999</v>
      </c>
      <c r="J13" s="31">
        <v>5259129.6500000004</v>
      </c>
      <c r="K13" s="32">
        <v>5259129.6500000004</v>
      </c>
      <c r="L13" s="113">
        <v>6198578</v>
      </c>
      <c r="M13" s="113">
        <v>6198578</v>
      </c>
      <c r="N13" s="31">
        <v>4980343.42</v>
      </c>
      <c r="O13" s="32">
        <v>4980343.42</v>
      </c>
      <c r="P13" s="105">
        <v>5047530.92</v>
      </c>
      <c r="Q13" s="105">
        <v>5047530.92</v>
      </c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1708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1708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1708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1708</v>
      </c>
      <c r="B17" s="111" t="s">
        <v>22</v>
      </c>
      <c r="C17" s="112" t="s">
        <v>1447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1708</v>
      </c>
      <c r="B18" s="111" t="s">
        <v>23</v>
      </c>
      <c r="C18" s="112" t="s">
        <v>1699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1708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1708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1708</v>
      </c>
      <c r="B21" s="111" t="s">
        <v>27</v>
      </c>
      <c r="C21" s="112" t="s">
        <v>1449</v>
      </c>
      <c r="D21" s="21">
        <f t="shared" si="0"/>
        <v>389410351.63000005</v>
      </c>
      <c r="E21" s="24">
        <f t="shared" si="0"/>
        <v>390202450.13999999</v>
      </c>
      <c r="F21" s="104">
        <v>27673231.010000002</v>
      </c>
      <c r="G21" s="104">
        <v>40203189.030000001</v>
      </c>
      <c r="H21" s="105">
        <v>116828735.33</v>
      </c>
      <c r="I21" s="105">
        <v>92514045.269999996</v>
      </c>
      <c r="J21" s="106">
        <v>46438756.950000003</v>
      </c>
      <c r="K21" s="107">
        <v>56845480.890000001</v>
      </c>
      <c r="L21" s="105">
        <v>59593489.299999997</v>
      </c>
      <c r="M21" s="105">
        <v>59601725.020000003</v>
      </c>
      <c r="N21" s="106">
        <v>78662393.420000002</v>
      </c>
      <c r="O21" s="107">
        <v>77601621.969999999</v>
      </c>
      <c r="P21" s="105">
        <v>60213745.619999997</v>
      </c>
      <c r="Q21" s="105">
        <v>63436387.960000001</v>
      </c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1708</v>
      </c>
      <c r="B22" s="111" t="s">
        <v>28</v>
      </c>
      <c r="C22" s="112" t="s">
        <v>1450</v>
      </c>
      <c r="D22" s="21">
        <f t="shared" si="0"/>
        <v>71551960.960000008</v>
      </c>
      <c r="E22" s="24">
        <f t="shared" si="0"/>
        <v>70285397.800000012</v>
      </c>
      <c r="F22" s="104">
        <v>4227335.57</v>
      </c>
      <c r="G22" s="104">
        <v>1867705.39</v>
      </c>
      <c r="H22" s="105">
        <v>32147463.489999998</v>
      </c>
      <c r="I22" s="105">
        <v>25919018.84</v>
      </c>
      <c r="J22" s="106">
        <v>5338015.45</v>
      </c>
      <c r="K22" s="107">
        <v>4468465.41</v>
      </c>
      <c r="L22" s="105">
        <v>9190326.3000000007</v>
      </c>
      <c r="M22" s="105">
        <v>459999.62</v>
      </c>
      <c r="N22" s="106">
        <v>16645763.93</v>
      </c>
      <c r="O22" s="107">
        <v>15271434.01</v>
      </c>
      <c r="P22" s="105">
        <v>4003056.22</v>
      </c>
      <c r="Q22" s="105">
        <v>22298774.530000001</v>
      </c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1708</v>
      </c>
      <c r="B23" s="111" t="s">
        <v>29</v>
      </c>
      <c r="C23" s="112" t="s">
        <v>1451</v>
      </c>
      <c r="D23" s="21">
        <f t="shared" si="0"/>
        <v>1797207.22</v>
      </c>
      <c r="E23" s="24">
        <f t="shared" si="0"/>
        <v>318866.25</v>
      </c>
      <c r="F23" s="104">
        <v>0</v>
      </c>
      <c r="G23" s="104">
        <v>20192.25</v>
      </c>
      <c r="H23" s="113">
        <v>0</v>
      </c>
      <c r="I23" s="113">
        <v>42380</v>
      </c>
      <c r="J23" s="31">
        <v>471475.77</v>
      </c>
      <c r="K23" s="32">
        <v>108500</v>
      </c>
      <c r="L23" s="113">
        <v>1055993.8999999999</v>
      </c>
      <c r="M23" s="113">
        <v>12500</v>
      </c>
      <c r="N23" s="31">
        <v>241105</v>
      </c>
      <c r="O23" s="32">
        <v>59968</v>
      </c>
      <c r="P23" s="105">
        <v>28632.55</v>
      </c>
      <c r="Q23" s="105">
        <v>75326</v>
      </c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1708</v>
      </c>
      <c r="B24" s="111" t="s">
        <v>30</v>
      </c>
      <c r="C24" s="112" t="s">
        <v>1452</v>
      </c>
      <c r="D24" s="21">
        <f t="shared" si="0"/>
        <v>10311470</v>
      </c>
      <c r="E24" s="24">
        <f t="shared" si="0"/>
        <v>4021201.5</v>
      </c>
      <c r="F24" s="104">
        <v>0</v>
      </c>
      <c r="G24" s="104">
        <v>1293666.24</v>
      </c>
      <c r="H24" s="113">
        <v>6248.12</v>
      </c>
      <c r="I24" s="113">
        <v>18135.330000000002</v>
      </c>
      <c r="J24" s="31">
        <v>10254642.58</v>
      </c>
      <c r="K24" s="32">
        <v>1766336.45</v>
      </c>
      <c r="L24" s="113">
        <v>39125</v>
      </c>
      <c r="M24" s="113">
        <v>906766.42</v>
      </c>
      <c r="N24" s="31">
        <v>0</v>
      </c>
      <c r="O24" s="32">
        <v>8397.06</v>
      </c>
      <c r="P24" s="113">
        <v>11454.3</v>
      </c>
      <c r="Q24" s="113">
        <v>27900</v>
      </c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1708</v>
      </c>
      <c r="B25" s="111" t="s">
        <v>31</v>
      </c>
      <c r="C25" s="112" t="s">
        <v>1664</v>
      </c>
      <c r="D25" s="21">
        <f t="shared" si="0"/>
        <v>239183.08000000002</v>
      </c>
      <c r="E25" s="24">
        <f t="shared" si="0"/>
        <v>28523263.210000001</v>
      </c>
      <c r="F25" s="104">
        <v>210052.1</v>
      </c>
      <c r="G25" s="104">
        <v>6455607.0099999998</v>
      </c>
      <c r="H25" s="113">
        <v>29130.98</v>
      </c>
      <c r="I25" s="113">
        <v>10346244.380000001</v>
      </c>
      <c r="J25" s="31">
        <v>0</v>
      </c>
      <c r="K25" s="32">
        <v>7230358.3899999997</v>
      </c>
      <c r="L25" s="113">
        <v>0</v>
      </c>
      <c r="M25" s="113">
        <v>135389.74</v>
      </c>
      <c r="N25" s="31">
        <v>0</v>
      </c>
      <c r="O25" s="32">
        <v>3324073.03</v>
      </c>
      <c r="P25" s="113">
        <v>0</v>
      </c>
      <c r="Q25" s="113">
        <v>1031590.66</v>
      </c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1708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1708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1708</v>
      </c>
      <c r="B28" s="111" t="s">
        <v>36</v>
      </c>
      <c r="C28" s="112" t="s">
        <v>1453</v>
      </c>
      <c r="D28" s="21">
        <f t="shared" si="0"/>
        <v>523177</v>
      </c>
      <c r="E28" s="24">
        <f t="shared" si="0"/>
        <v>1283925</v>
      </c>
      <c r="F28" s="104">
        <v>94000</v>
      </c>
      <c r="G28" s="104">
        <v>620480</v>
      </c>
      <c r="H28" s="113">
        <v>174060</v>
      </c>
      <c r="I28" s="113">
        <v>76180</v>
      </c>
      <c r="J28" s="31">
        <v>29566</v>
      </c>
      <c r="K28" s="32">
        <v>235470</v>
      </c>
      <c r="L28" s="113">
        <v>45000</v>
      </c>
      <c r="M28" s="113">
        <v>162867</v>
      </c>
      <c r="N28" s="31">
        <v>111251</v>
      </c>
      <c r="O28" s="32">
        <v>89000</v>
      </c>
      <c r="P28" s="113">
        <v>69300</v>
      </c>
      <c r="Q28" s="113">
        <v>99928</v>
      </c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1708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1708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1708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1708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1708</v>
      </c>
      <c r="B33" s="111" t="s">
        <v>1458</v>
      </c>
      <c r="C33" s="112" t="s">
        <v>56</v>
      </c>
      <c r="D33" s="21">
        <f t="shared" si="0"/>
        <v>161185</v>
      </c>
      <c r="E33" s="24">
        <f t="shared" si="0"/>
        <v>25090</v>
      </c>
      <c r="F33" s="104">
        <v>31800</v>
      </c>
      <c r="G33" s="104">
        <v>0</v>
      </c>
      <c r="H33" s="113">
        <v>0</v>
      </c>
      <c r="I33" s="113">
        <v>0</v>
      </c>
      <c r="J33" s="31">
        <v>18965</v>
      </c>
      <c r="K33" s="32">
        <v>0</v>
      </c>
      <c r="L33" s="113">
        <v>45385</v>
      </c>
      <c r="M33" s="113">
        <v>0</v>
      </c>
      <c r="N33" s="31">
        <v>27505</v>
      </c>
      <c r="O33" s="32">
        <v>25090</v>
      </c>
      <c r="P33" s="113">
        <v>37530</v>
      </c>
      <c r="Q33" s="113">
        <v>0</v>
      </c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1708</v>
      </c>
      <c r="B34" s="111" t="s">
        <v>1459</v>
      </c>
      <c r="C34" s="112" t="s">
        <v>58</v>
      </c>
      <c r="D34" s="21">
        <f t="shared" si="0"/>
        <v>434881</v>
      </c>
      <c r="E34" s="24">
        <f t="shared" si="0"/>
        <v>254956</v>
      </c>
      <c r="F34" s="188">
        <v>22140</v>
      </c>
      <c r="G34" s="104">
        <v>55940</v>
      </c>
      <c r="H34" s="105">
        <v>48121</v>
      </c>
      <c r="I34" s="105">
        <v>20480</v>
      </c>
      <c r="J34" s="106">
        <v>50430</v>
      </c>
      <c r="K34" s="107">
        <v>21456</v>
      </c>
      <c r="L34" s="105">
        <v>72840</v>
      </c>
      <c r="M34" s="105">
        <v>47470</v>
      </c>
      <c r="N34" s="106">
        <v>99850</v>
      </c>
      <c r="O34" s="107">
        <v>67860</v>
      </c>
      <c r="P34" s="113">
        <v>141500</v>
      </c>
      <c r="Q34" s="113">
        <v>41750</v>
      </c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1708</v>
      </c>
      <c r="B35" s="111" t="s">
        <v>1460</v>
      </c>
      <c r="C35" s="112" t="s">
        <v>59</v>
      </c>
      <c r="D35" s="21">
        <f t="shared" si="0"/>
        <v>185150</v>
      </c>
      <c r="E35" s="24">
        <f t="shared" si="0"/>
        <v>54300</v>
      </c>
      <c r="F35" s="104">
        <v>69800</v>
      </c>
      <c r="G35" s="104">
        <v>0</v>
      </c>
      <c r="H35" s="105">
        <v>0</v>
      </c>
      <c r="I35" s="105">
        <v>0</v>
      </c>
      <c r="J35" s="106">
        <v>55200</v>
      </c>
      <c r="K35" s="107">
        <v>0</v>
      </c>
      <c r="L35" s="105">
        <v>6500</v>
      </c>
      <c r="M35" s="105">
        <v>0</v>
      </c>
      <c r="N35" s="106">
        <v>29750</v>
      </c>
      <c r="O35" s="107">
        <v>54300</v>
      </c>
      <c r="P35" s="105">
        <v>23900</v>
      </c>
      <c r="Q35" s="105">
        <v>0</v>
      </c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1708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1708</v>
      </c>
      <c r="B37" s="111" t="s">
        <v>1462</v>
      </c>
      <c r="C37" s="112" t="s">
        <v>1463</v>
      </c>
      <c r="D37" s="21">
        <f t="shared" si="0"/>
        <v>197300</v>
      </c>
      <c r="E37" s="24">
        <f t="shared" si="0"/>
        <v>220600</v>
      </c>
      <c r="F37" s="104">
        <v>31700</v>
      </c>
      <c r="G37" s="104">
        <v>0</v>
      </c>
      <c r="H37" s="105">
        <v>32550</v>
      </c>
      <c r="I37" s="105">
        <v>0</v>
      </c>
      <c r="J37" s="106">
        <v>25650</v>
      </c>
      <c r="K37" s="107">
        <v>87550</v>
      </c>
      <c r="L37" s="105">
        <v>55500</v>
      </c>
      <c r="M37" s="105">
        <v>81150</v>
      </c>
      <c r="N37" s="106">
        <v>51900</v>
      </c>
      <c r="O37" s="107">
        <v>0</v>
      </c>
      <c r="P37" s="105">
        <v>0</v>
      </c>
      <c r="Q37" s="105">
        <v>51900</v>
      </c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1708</v>
      </c>
      <c r="B38" s="111" t="s">
        <v>1464</v>
      </c>
      <c r="C38" s="112" t="s">
        <v>67</v>
      </c>
      <c r="D38" s="21">
        <f t="shared" si="0"/>
        <v>47775917</v>
      </c>
      <c r="E38" s="24">
        <f t="shared" si="0"/>
        <v>47775917</v>
      </c>
      <c r="F38" s="104">
        <v>8411117.75</v>
      </c>
      <c r="G38" s="104">
        <v>8411117.75</v>
      </c>
      <c r="H38" s="105">
        <v>8290091.25</v>
      </c>
      <c r="I38" s="105">
        <v>8290091.25</v>
      </c>
      <c r="J38" s="106">
        <v>8451630.5</v>
      </c>
      <c r="K38" s="107">
        <v>8451630.5</v>
      </c>
      <c r="L38" s="105">
        <v>7703890.25</v>
      </c>
      <c r="M38" s="105">
        <v>7703890.25</v>
      </c>
      <c r="N38" s="106">
        <v>6290860.5</v>
      </c>
      <c r="O38" s="107">
        <v>6290860.5</v>
      </c>
      <c r="P38" s="105">
        <v>8628326.75</v>
      </c>
      <c r="Q38" s="105">
        <v>8628326.75</v>
      </c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1708</v>
      </c>
      <c r="B39" s="111" t="s">
        <v>1465</v>
      </c>
      <c r="C39" s="112" t="s">
        <v>1466</v>
      </c>
      <c r="D39" s="21">
        <f t="shared" si="0"/>
        <v>143940174.34</v>
      </c>
      <c r="E39" s="24">
        <f t="shared" si="0"/>
        <v>114379996.64</v>
      </c>
      <c r="F39" s="104">
        <v>22401047.899999999</v>
      </c>
      <c r="G39" s="104">
        <v>0</v>
      </c>
      <c r="H39" s="105">
        <v>23965289.800000001</v>
      </c>
      <c r="I39" s="105">
        <v>25811283.93</v>
      </c>
      <c r="J39" s="106">
        <v>23657641.440000001</v>
      </c>
      <c r="K39" s="107">
        <v>21933629.02</v>
      </c>
      <c r="L39" s="105">
        <v>24865701.390000001</v>
      </c>
      <c r="M39" s="105">
        <v>20389992.789999999</v>
      </c>
      <c r="N39" s="106">
        <v>23222982.559999999</v>
      </c>
      <c r="O39" s="107">
        <v>21367370.100000001</v>
      </c>
      <c r="P39" s="105">
        <v>25827511.25</v>
      </c>
      <c r="Q39" s="105">
        <v>24877720.800000001</v>
      </c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1708</v>
      </c>
      <c r="B40" s="111" t="s">
        <v>1467</v>
      </c>
      <c r="C40" s="112" t="s">
        <v>1468</v>
      </c>
      <c r="D40" s="21">
        <f t="shared" si="0"/>
        <v>26410593.199999999</v>
      </c>
      <c r="E40" s="24">
        <f t="shared" si="0"/>
        <v>23465936.75</v>
      </c>
      <c r="F40" s="104">
        <v>3859678.75</v>
      </c>
      <c r="G40" s="104">
        <v>1897685.5</v>
      </c>
      <c r="H40" s="105">
        <v>4089363</v>
      </c>
      <c r="I40" s="105">
        <v>2299229.25</v>
      </c>
      <c r="J40" s="106">
        <v>5178961.75</v>
      </c>
      <c r="K40" s="107">
        <v>2460773.5</v>
      </c>
      <c r="L40" s="105">
        <v>4418224.75</v>
      </c>
      <c r="M40" s="105">
        <v>2625174</v>
      </c>
      <c r="N40" s="106">
        <v>3688547</v>
      </c>
      <c r="O40" s="107">
        <v>11809342.25</v>
      </c>
      <c r="P40" s="105">
        <v>5175817.95</v>
      </c>
      <c r="Q40" s="105">
        <v>2373732.25</v>
      </c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1708</v>
      </c>
      <c r="B41" s="111" t="s">
        <v>1469</v>
      </c>
      <c r="C41" s="112" t="s">
        <v>1470</v>
      </c>
      <c r="D41" s="21">
        <f t="shared" si="0"/>
        <v>54273</v>
      </c>
      <c r="E41" s="24">
        <f t="shared" si="0"/>
        <v>0</v>
      </c>
      <c r="F41" s="104"/>
      <c r="G41" s="104"/>
      <c r="H41" s="113"/>
      <c r="I41" s="113"/>
      <c r="J41" s="31"/>
      <c r="K41" s="32"/>
      <c r="L41" s="113"/>
      <c r="M41" s="113"/>
      <c r="N41" s="31"/>
      <c r="O41" s="32"/>
      <c r="P41" s="105">
        <v>54273</v>
      </c>
      <c r="Q41" s="105">
        <v>0</v>
      </c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1708</v>
      </c>
      <c r="B42" s="111" t="s">
        <v>1471</v>
      </c>
      <c r="C42" s="112" t="s">
        <v>68</v>
      </c>
      <c r="D42" s="21">
        <f t="shared" si="0"/>
        <v>1593457.25</v>
      </c>
      <c r="E42" s="24">
        <f t="shared" si="0"/>
        <v>1593457.25</v>
      </c>
      <c r="F42" s="104">
        <v>288770</v>
      </c>
      <c r="G42" s="104">
        <v>288770</v>
      </c>
      <c r="H42" s="105">
        <v>181740.5</v>
      </c>
      <c r="I42" s="105">
        <v>181740.5</v>
      </c>
      <c r="J42" s="106">
        <v>200401.75</v>
      </c>
      <c r="K42" s="107">
        <v>200401.75</v>
      </c>
      <c r="L42" s="105">
        <v>169371</v>
      </c>
      <c r="M42" s="105">
        <v>169371</v>
      </c>
      <c r="N42" s="106">
        <v>348898.25</v>
      </c>
      <c r="O42" s="107">
        <v>348898.25</v>
      </c>
      <c r="P42" s="113">
        <v>404275.75</v>
      </c>
      <c r="Q42" s="113">
        <v>404275.75</v>
      </c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1708</v>
      </c>
      <c r="B43" s="111" t="s">
        <v>1472</v>
      </c>
      <c r="C43" s="112" t="s">
        <v>1473</v>
      </c>
      <c r="D43" s="21">
        <f t="shared" si="0"/>
        <v>6835226.5499999998</v>
      </c>
      <c r="E43" s="24">
        <f t="shared" si="0"/>
        <v>5874108.2999999998</v>
      </c>
      <c r="F43" s="104">
        <v>64446.75</v>
      </c>
      <c r="G43" s="104">
        <v>5816</v>
      </c>
      <c r="H43" s="113">
        <v>1310996.8</v>
      </c>
      <c r="I43" s="113">
        <v>270685.05</v>
      </c>
      <c r="J43" s="31">
        <v>1323386</v>
      </c>
      <c r="K43" s="32">
        <v>2154250.25</v>
      </c>
      <c r="L43" s="113">
        <v>596630.5</v>
      </c>
      <c r="M43" s="113">
        <v>505734.5</v>
      </c>
      <c r="N43" s="31">
        <v>1419193.25</v>
      </c>
      <c r="O43" s="32">
        <v>1620979</v>
      </c>
      <c r="P43" s="105">
        <v>2120573.25</v>
      </c>
      <c r="Q43" s="105">
        <v>1316643.5</v>
      </c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1708</v>
      </c>
      <c r="B44" s="111" t="s">
        <v>1474</v>
      </c>
      <c r="C44" s="112" t="s">
        <v>1475</v>
      </c>
      <c r="D44" s="21">
        <f t="shared" si="0"/>
        <v>10347092.91</v>
      </c>
      <c r="E44" s="24">
        <f t="shared" si="0"/>
        <v>10324149.16</v>
      </c>
      <c r="F44" s="104">
        <v>0</v>
      </c>
      <c r="G44" s="104">
        <v>0</v>
      </c>
      <c r="H44" s="105">
        <v>2064542.89</v>
      </c>
      <c r="I44" s="105">
        <v>2041099.14</v>
      </c>
      <c r="J44" s="106">
        <v>1984942.69</v>
      </c>
      <c r="K44" s="107">
        <v>2016942.69</v>
      </c>
      <c r="L44" s="105">
        <v>1280753.73</v>
      </c>
      <c r="M44" s="105">
        <v>1280753.73</v>
      </c>
      <c r="N44" s="106">
        <v>2661561.25</v>
      </c>
      <c r="O44" s="107">
        <v>2661561.25</v>
      </c>
      <c r="P44" s="113">
        <v>2355292.35</v>
      </c>
      <c r="Q44" s="113">
        <v>2323792.35</v>
      </c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1708</v>
      </c>
      <c r="B45" s="111" t="s">
        <v>1476</v>
      </c>
      <c r="C45" s="112" t="s">
        <v>1477</v>
      </c>
      <c r="D45" s="21">
        <f t="shared" si="0"/>
        <v>29762.75</v>
      </c>
      <c r="E45" s="24">
        <f t="shared" si="0"/>
        <v>21761.25</v>
      </c>
      <c r="F45" s="104">
        <v>1558.5</v>
      </c>
      <c r="G45" s="104">
        <v>0</v>
      </c>
      <c r="H45" s="105">
        <v>7714.5</v>
      </c>
      <c r="I45" s="105">
        <v>3242</v>
      </c>
      <c r="J45" s="106">
        <v>10733.25</v>
      </c>
      <c r="K45" s="107">
        <v>2305.5</v>
      </c>
      <c r="L45" s="105">
        <v>5579</v>
      </c>
      <c r="M45" s="105">
        <v>4547</v>
      </c>
      <c r="N45" s="106">
        <v>2322.5</v>
      </c>
      <c r="O45" s="107">
        <v>11395.75</v>
      </c>
      <c r="P45" s="105">
        <v>1855</v>
      </c>
      <c r="Q45" s="105">
        <v>271</v>
      </c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1708</v>
      </c>
      <c r="B46" s="111" t="s">
        <v>1478</v>
      </c>
      <c r="C46" s="112" t="s">
        <v>1479</v>
      </c>
      <c r="D46" s="21">
        <f t="shared" si="0"/>
        <v>2043800</v>
      </c>
      <c r="E46" s="24">
        <f t="shared" si="0"/>
        <v>2035000</v>
      </c>
      <c r="F46" s="104"/>
      <c r="G46" s="104"/>
      <c r="H46" s="105">
        <v>15800</v>
      </c>
      <c r="I46" s="105">
        <v>15800</v>
      </c>
      <c r="J46" s="106">
        <v>11200</v>
      </c>
      <c r="K46" s="107">
        <v>11200</v>
      </c>
      <c r="L46" s="105">
        <v>278400</v>
      </c>
      <c r="M46" s="105">
        <v>278400</v>
      </c>
      <c r="N46" s="106">
        <v>1110900</v>
      </c>
      <c r="O46" s="107">
        <v>0</v>
      </c>
      <c r="P46" s="105">
        <v>627500</v>
      </c>
      <c r="Q46" s="105">
        <v>1729600</v>
      </c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1708</v>
      </c>
      <c r="B47" s="111" t="s">
        <v>1480</v>
      </c>
      <c r="C47" s="112" t="s">
        <v>1481</v>
      </c>
      <c r="D47" s="21">
        <f t="shared" si="0"/>
        <v>1656985.1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>
        <v>532671.09</v>
      </c>
      <c r="O47" s="32">
        <v>0</v>
      </c>
      <c r="P47" s="105">
        <v>1124314.01</v>
      </c>
      <c r="Q47" s="105">
        <v>0</v>
      </c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1708</v>
      </c>
      <c r="B48" s="111" t="s">
        <v>1482</v>
      </c>
      <c r="C48" s="112" t="s">
        <v>1483</v>
      </c>
      <c r="D48" s="21">
        <f t="shared" si="0"/>
        <v>10514107.92</v>
      </c>
      <c r="E48" s="24">
        <f t="shared" si="0"/>
        <v>11056029.989999998</v>
      </c>
      <c r="F48" s="104">
        <v>1541185.75</v>
      </c>
      <c r="G48" s="104">
        <v>1146953.97</v>
      </c>
      <c r="H48" s="105">
        <v>2459405.17</v>
      </c>
      <c r="I48" s="105">
        <v>2127777.27</v>
      </c>
      <c r="J48" s="106">
        <v>1698471.25</v>
      </c>
      <c r="K48" s="107">
        <v>1080221.18</v>
      </c>
      <c r="L48" s="105">
        <v>1627782</v>
      </c>
      <c r="M48" s="105">
        <v>1009531.93</v>
      </c>
      <c r="N48" s="106">
        <v>1434237.5</v>
      </c>
      <c r="O48" s="107">
        <v>815987.43</v>
      </c>
      <c r="P48" s="113">
        <v>1753026.25</v>
      </c>
      <c r="Q48" s="113">
        <v>4875558.21</v>
      </c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1708</v>
      </c>
      <c r="B49" s="111" t="s">
        <v>1484</v>
      </c>
      <c r="C49" s="112" t="s">
        <v>1485</v>
      </c>
      <c r="D49" s="21">
        <f t="shared" si="0"/>
        <v>5889954.5499999998</v>
      </c>
      <c r="E49" s="24">
        <f t="shared" si="0"/>
        <v>6667787.6200000001</v>
      </c>
      <c r="F49" s="104">
        <v>862713.55</v>
      </c>
      <c r="G49" s="104">
        <v>436682.34</v>
      </c>
      <c r="H49" s="105">
        <v>1378484.37</v>
      </c>
      <c r="I49" s="105">
        <v>1687658.64</v>
      </c>
      <c r="J49" s="106">
        <v>974684.25</v>
      </c>
      <c r="K49" s="107">
        <v>440075.41</v>
      </c>
      <c r="L49" s="105">
        <v>1014978.05</v>
      </c>
      <c r="M49" s="105">
        <v>480369.21</v>
      </c>
      <c r="N49" s="106">
        <v>691583.05</v>
      </c>
      <c r="O49" s="107">
        <v>156974.21</v>
      </c>
      <c r="P49" s="105">
        <v>967511.28</v>
      </c>
      <c r="Q49" s="105">
        <v>3466027.81</v>
      </c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1708</v>
      </c>
      <c r="B50" s="111" t="s">
        <v>1486</v>
      </c>
      <c r="C50" s="112" t="s">
        <v>1487</v>
      </c>
      <c r="D50" s="21">
        <f t="shared" si="0"/>
        <v>0</v>
      </c>
      <c r="E50" s="24">
        <f t="shared" si="0"/>
        <v>0</v>
      </c>
      <c r="F50" s="104"/>
      <c r="G50" s="104"/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1708</v>
      </c>
      <c r="B51" s="111" t="s">
        <v>1488</v>
      </c>
      <c r="C51" s="112" t="s">
        <v>1489</v>
      </c>
      <c r="D51" s="21">
        <f t="shared" si="0"/>
        <v>293158.25</v>
      </c>
      <c r="E51" s="24">
        <f t="shared" si="0"/>
        <v>296305.5</v>
      </c>
      <c r="F51" s="104">
        <v>0</v>
      </c>
      <c r="G51" s="104">
        <v>86183.5</v>
      </c>
      <c r="H51" s="113">
        <v>18953.5</v>
      </c>
      <c r="I51" s="113">
        <v>0</v>
      </c>
      <c r="J51" s="31">
        <v>0</v>
      </c>
      <c r="K51" s="32">
        <v>149774.75</v>
      </c>
      <c r="L51" s="113">
        <v>274204.75</v>
      </c>
      <c r="M51" s="113">
        <v>0</v>
      </c>
      <c r="N51" s="31">
        <v>0</v>
      </c>
      <c r="O51" s="32">
        <v>6098</v>
      </c>
      <c r="P51" s="105">
        <v>0</v>
      </c>
      <c r="Q51" s="105">
        <v>54249.25</v>
      </c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1708</v>
      </c>
      <c r="B52" s="111" t="s">
        <v>1490</v>
      </c>
      <c r="C52" s="112" t="s">
        <v>1491</v>
      </c>
      <c r="D52" s="21">
        <f t="shared" si="0"/>
        <v>860098.25</v>
      </c>
      <c r="E52" s="24">
        <f t="shared" si="0"/>
        <v>589512.65</v>
      </c>
      <c r="F52" s="104">
        <v>173354</v>
      </c>
      <c r="G52" s="104">
        <v>75572.5</v>
      </c>
      <c r="H52" s="105">
        <v>146836.25</v>
      </c>
      <c r="I52" s="105">
        <v>81487.399999999994</v>
      </c>
      <c r="J52" s="106">
        <v>110949</v>
      </c>
      <c r="K52" s="107">
        <v>141388.35</v>
      </c>
      <c r="L52" s="105">
        <v>127160.5</v>
      </c>
      <c r="M52" s="105">
        <v>37376.25</v>
      </c>
      <c r="N52" s="106">
        <v>160179.75</v>
      </c>
      <c r="O52" s="107">
        <v>40188.5</v>
      </c>
      <c r="P52" s="113">
        <v>141618.75</v>
      </c>
      <c r="Q52" s="113">
        <v>213499.65</v>
      </c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1708</v>
      </c>
      <c r="B53" s="111" t="s">
        <v>1492</v>
      </c>
      <c r="C53" s="112" t="s">
        <v>70</v>
      </c>
      <c r="D53" s="21">
        <f t="shared" si="0"/>
        <v>1232636.5</v>
      </c>
      <c r="E53" s="24">
        <f t="shared" si="0"/>
        <v>1915402</v>
      </c>
      <c r="F53" s="104">
        <v>187936.5</v>
      </c>
      <c r="G53" s="104">
        <v>292014.5</v>
      </c>
      <c r="H53" s="105">
        <v>164374</v>
      </c>
      <c r="I53" s="105">
        <v>455422.25</v>
      </c>
      <c r="J53" s="106">
        <v>340147</v>
      </c>
      <c r="K53" s="107">
        <v>309445.25</v>
      </c>
      <c r="L53" s="105">
        <v>83252.25</v>
      </c>
      <c r="M53" s="105">
        <v>439691.75</v>
      </c>
      <c r="N53" s="106">
        <v>305443</v>
      </c>
      <c r="O53" s="107">
        <v>0</v>
      </c>
      <c r="P53" s="105">
        <v>151483.75</v>
      </c>
      <c r="Q53" s="105">
        <v>418828.25</v>
      </c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1708</v>
      </c>
      <c r="B54" s="111" t="s">
        <v>1493</v>
      </c>
      <c r="C54" s="112" t="s">
        <v>1494</v>
      </c>
      <c r="D54" s="21">
        <f t="shared" si="0"/>
        <v>4634596.25</v>
      </c>
      <c r="E54" s="24">
        <f t="shared" si="0"/>
        <v>4441660</v>
      </c>
      <c r="F54" s="104">
        <v>622510.5</v>
      </c>
      <c r="G54" s="104">
        <v>643708.5</v>
      </c>
      <c r="H54" s="105">
        <v>803106</v>
      </c>
      <c r="I54" s="105">
        <v>624031.5</v>
      </c>
      <c r="J54" s="106">
        <v>695103.75</v>
      </c>
      <c r="K54" s="107">
        <v>13099</v>
      </c>
      <c r="L54" s="105">
        <v>953282</v>
      </c>
      <c r="M54" s="105">
        <v>1137734.5</v>
      </c>
      <c r="N54" s="106">
        <v>753537</v>
      </c>
      <c r="O54" s="107">
        <v>32200</v>
      </c>
      <c r="P54" s="105">
        <v>807057</v>
      </c>
      <c r="Q54" s="105">
        <v>1990886.5</v>
      </c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1708</v>
      </c>
      <c r="B55" s="111" t="s">
        <v>1495</v>
      </c>
      <c r="C55" s="112" t="s">
        <v>1496</v>
      </c>
      <c r="D55" s="21">
        <f t="shared" si="0"/>
        <v>38512</v>
      </c>
      <c r="E55" s="24">
        <f t="shared" si="0"/>
        <v>39302</v>
      </c>
      <c r="F55" s="104">
        <v>0</v>
      </c>
      <c r="G55" s="104">
        <v>3810</v>
      </c>
      <c r="H55" s="105">
        <v>11080</v>
      </c>
      <c r="I55" s="105">
        <v>1250</v>
      </c>
      <c r="J55" s="106">
        <v>8160</v>
      </c>
      <c r="K55" s="107">
        <v>0</v>
      </c>
      <c r="L55" s="105">
        <v>1500</v>
      </c>
      <c r="M55" s="105">
        <v>15660</v>
      </c>
      <c r="N55" s="106">
        <v>0</v>
      </c>
      <c r="O55" s="107">
        <v>0</v>
      </c>
      <c r="P55" s="105">
        <v>17772</v>
      </c>
      <c r="Q55" s="105">
        <v>18582</v>
      </c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1708</v>
      </c>
      <c r="B56" s="111" t="s">
        <v>1497</v>
      </c>
      <c r="C56" s="112" t="s">
        <v>71</v>
      </c>
      <c r="D56" s="21">
        <f t="shared" si="0"/>
        <v>19378186</v>
      </c>
      <c r="E56" s="24">
        <f t="shared" si="0"/>
        <v>20985768.25</v>
      </c>
      <c r="F56" s="104">
        <v>3188980</v>
      </c>
      <c r="G56" s="104">
        <v>3313310.75</v>
      </c>
      <c r="H56" s="105">
        <v>3043714</v>
      </c>
      <c r="I56" s="105">
        <v>2378239.75</v>
      </c>
      <c r="J56" s="106">
        <v>3198969.75</v>
      </c>
      <c r="K56" s="107">
        <v>2232826</v>
      </c>
      <c r="L56" s="105">
        <v>3505263.25</v>
      </c>
      <c r="M56" s="105">
        <v>4489729.75</v>
      </c>
      <c r="N56" s="106">
        <v>2814833.75</v>
      </c>
      <c r="O56" s="107">
        <v>4049944.25</v>
      </c>
      <c r="P56" s="105">
        <v>3626425.25</v>
      </c>
      <c r="Q56" s="105">
        <v>4521717.75</v>
      </c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1708</v>
      </c>
      <c r="B57" s="111" t="s">
        <v>1498</v>
      </c>
      <c r="C57" s="112" t="s">
        <v>1499</v>
      </c>
      <c r="D57" s="21">
        <f t="shared" si="0"/>
        <v>11176621.949999999</v>
      </c>
      <c r="E57" s="24">
        <f t="shared" si="0"/>
        <v>8422222.9700000007</v>
      </c>
      <c r="F57" s="104">
        <v>1913191.95</v>
      </c>
      <c r="G57" s="104">
        <v>277926.07</v>
      </c>
      <c r="H57" s="113">
        <v>1492076.75</v>
      </c>
      <c r="I57" s="113">
        <v>2670864.46</v>
      </c>
      <c r="J57" s="31">
        <v>1989519.5</v>
      </c>
      <c r="K57" s="32">
        <v>1228586.05</v>
      </c>
      <c r="L57" s="113">
        <v>1768382.25</v>
      </c>
      <c r="M57" s="113">
        <v>122846.93</v>
      </c>
      <c r="N57" s="31">
        <v>1988744.25</v>
      </c>
      <c r="O57" s="32">
        <v>3572468.95</v>
      </c>
      <c r="P57" s="105">
        <v>2024707.25</v>
      </c>
      <c r="Q57" s="105">
        <v>549530.51</v>
      </c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1708</v>
      </c>
      <c r="B58" s="111" t="s">
        <v>1500</v>
      </c>
      <c r="C58" s="112" t="s">
        <v>1501</v>
      </c>
      <c r="D58" s="21">
        <f t="shared" si="0"/>
        <v>37387.75</v>
      </c>
      <c r="E58" s="24">
        <f t="shared" si="0"/>
        <v>37387.75</v>
      </c>
      <c r="F58" s="104">
        <v>2250.75</v>
      </c>
      <c r="G58" s="104">
        <v>2250.75</v>
      </c>
      <c r="H58" s="113">
        <v>12218</v>
      </c>
      <c r="I58" s="113">
        <v>12218</v>
      </c>
      <c r="J58" s="31">
        <v>2262</v>
      </c>
      <c r="K58" s="32">
        <v>2262</v>
      </c>
      <c r="L58" s="113">
        <v>9109</v>
      </c>
      <c r="M58" s="113">
        <v>9109</v>
      </c>
      <c r="N58" s="31">
        <v>965</v>
      </c>
      <c r="O58" s="32">
        <v>965</v>
      </c>
      <c r="P58" s="113">
        <v>10583</v>
      </c>
      <c r="Q58" s="113">
        <v>10583</v>
      </c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1708</v>
      </c>
      <c r="B59" s="111" t="s">
        <v>1502</v>
      </c>
      <c r="C59" s="112" t="s">
        <v>1503</v>
      </c>
      <c r="D59" s="21">
        <f t="shared" si="0"/>
        <v>14614.25</v>
      </c>
      <c r="E59" s="24">
        <f t="shared" si="0"/>
        <v>14614.25</v>
      </c>
      <c r="F59" s="104">
        <v>3103.75</v>
      </c>
      <c r="G59" s="104">
        <v>3103.75</v>
      </c>
      <c r="H59" s="113"/>
      <c r="I59" s="113"/>
      <c r="J59" s="31"/>
      <c r="K59" s="32"/>
      <c r="L59" s="113"/>
      <c r="M59" s="113"/>
      <c r="N59" s="31"/>
      <c r="O59" s="32"/>
      <c r="P59" s="113">
        <v>11510.5</v>
      </c>
      <c r="Q59" s="113">
        <v>11510.5</v>
      </c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1708</v>
      </c>
      <c r="B60" s="111" t="s">
        <v>1504</v>
      </c>
      <c r="C60" s="112" t="s">
        <v>1505</v>
      </c>
      <c r="D60" s="21">
        <f t="shared" si="0"/>
        <v>72610.75</v>
      </c>
      <c r="E60" s="24">
        <f t="shared" si="0"/>
        <v>52449.75</v>
      </c>
      <c r="F60" s="104">
        <v>6863</v>
      </c>
      <c r="G60" s="104">
        <v>9412.75</v>
      </c>
      <c r="H60" s="113">
        <v>19299.25</v>
      </c>
      <c r="I60" s="113">
        <v>5203</v>
      </c>
      <c r="J60" s="31">
        <v>7905.25</v>
      </c>
      <c r="K60" s="32">
        <v>13109.25</v>
      </c>
      <c r="L60" s="113">
        <v>12441.5</v>
      </c>
      <c r="M60" s="113">
        <v>6375.25</v>
      </c>
      <c r="N60" s="31">
        <v>10988</v>
      </c>
      <c r="O60" s="32">
        <v>13861.5</v>
      </c>
      <c r="P60" s="113">
        <v>15113.75</v>
      </c>
      <c r="Q60" s="113">
        <v>4488</v>
      </c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1708</v>
      </c>
      <c r="B61" s="111" t="s">
        <v>1506</v>
      </c>
      <c r="C61" s="112" t="s">
        <v>1507</v>
      </c>
      <c r="D61" s="21">
        <f t="shared" si="0"/>
        <v>29655.5</v>
      </c>
      <c r="E61" s="24">
        <f t="shared" si="0"/>
        <v>3063.72</v>
      </c>
      <c r="F61" s="104">
        <v>13113</v>
      </c>
      <c r="G61" s="104">
        <v>2063.7199999999998</v>
      </c>
      <c r="H61" s="105">
        <v>0</v>
      </c>
      <c r="I61" s="105">
        <v>1000</v>
      </c>
      <c r="J61" s="106">
        <v>0</v>
      </c>
      <c r="K61" s="107">
        <v>0</v>
      </c>
      <c r="L61" s="105">
        <v>0</v>
      </c>
      <c r="M61" s="105">
        <v>0</v>
      </c>
      <c r="N61" s="106">
        <v>0</v>
      </c>
      <c r="O61" s="107">
        <v>0</v>
      </c>
      <c r="P61" s="113">
        <v>16542.5</v>
      </c>
      <c r="Q61" s="113">
        <v>0</v>
      </c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1708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1708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1708</v>
      </c>
      <c r="B64" s="111" t="s">
        <v>1511</v>
      </c>
      <c r="C64" s="112" t="s">
        <v>1512</v>
      </c>
      <c r="D64" s="21">
        <f t="shared" si="0"/>
        <v>23599</v>
      </c>
      <c r="E64" s="24">
        <f t="shared" si="0"/>
        <v>23599</v>
      </c>
      <c r="F64" s="104">
        <v>1890</v>
      </c>
      <c r="G64" s="104">
        <v>1890</v>
      </c>
      <c r="H64" s="105">
        <v>9915.5</v>
      </c>
      <c r="I64" s="105">
        <v>9915.5</v>
      </c>
      <c r="J64" s="106">
        <v>2067.5</v>
      </c>
      <c r="K64" s="107">
        <v>2067.5</v>
      </c>
      <c r="L64" s="105">
        <v>511.5</v>
      </c>
      <c r="M64" s="105">
        <v>511.5</v>
      </c>
      <c r="N64" s="106">
        <v>6918</v>
      </c>
      <c r="O64" s="107">
        <v>6918</v>
      </c>
      <c r="P64" s="105">
        <v>2296.5</v>
      </c>
      <c r="Q64" s="105">
        <v>2296.5</v>
      </c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1708</v>
      </c>
      <c r="B65" s="111" t="s">
        <v>1513</v>
      </c>
      <c r="C65" s="112" t="s">
        <v>1514</v>
      </c>
      <c r="D65" s="21">
        <f t="shared" si="0"/>
        <v>10780</v>
      </c>
      <c r="E65" s="24">
        <f t="shared" si="0"/>
        <v>1960</v>
      </c>
      <c r="F65" s="104">
        <v>1170</v>
      </c>
      <c r="G65" s="104">
        <v>790</v>
      </c>
      <c r="H65" s="105">
        <v>300</v>
      </c>
      <c r="I65" s="105">
        <v>120</v>
      </c>
      <c r="J65" s="106">
        <v>1473</v>
      </c>
      <c r="K65" s="107">
        <v>0</v>
      </c>
      <c r="L65" s="105">
        <v>1109</v>
      </c>
      <c r="M65" s="105">
        <v>243</v>
      </c>
      <c r="N65" s="106">
        <v>1068</v>
      </c>
      <c r="O65" s="107">
        <v>439</v>
      </c>
      <c r="P65" s="105">
        <v>5660</v>
      </c>
      <c r="Q65" s="105">
        <v>368</v>
      </c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1708</v>
      </c>
      <c r="B66" s="111" t="s">
        <v>1515</v>
      </c>
      <c r="C66" s="112" t="s">
        <v>1516</v>
      </c>
      <c r="D66" s="21">
        <f t="shared" si="0"/>
        <v>7000</v>
      </c>
      <c r="E66" s="24">
        <f t="shared" si="0"/>
        <v>0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>
        <v>7000</v>
      </c>
      <c r="Q66" s="105">
        <v>0</v>
      </c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1708</v>
      </c>
      <c r="B67" s="111" t="s">
        <v>1517</v>
      </c>
      <c r="C67" s="112" t="s">
        <v>1518</v>
      </c>
      <c r="D67" s="21">
        <f t="shared" si="0"/>
        <v>186531.25</v>
      </c>
      <c r="E67" s="24">
        <f t="shared" si="0"/>
        <v>98913.75</v>
      </c>
      <c r="F67" s="104">
        <v>28221</v>
      </c>
      <c r="G67" s="104">
        <v>0</v>
      </c>
      <c r="H67" s="105">
        <v>0</v>
      </c>
      <c r="I67" s="105">
        <v>0</v>
      </c>
      <c r="J67" s="106">
        <v>27772.5</v>
      </c>
      <c r="K67" s="107">
        <v>10615.84</v>
      </c>
      <c r="L67" s="105">
        <v>33930.25</v>
      </c>
      <c r="M67" s="105">
        <v>27565.06</v>
      </c>
      <c r="N67" s="106">
        <v>0</v>
      </c>
      <c r="O67" s="107">
        <v>26759.05</v>
      </c>
      <c r="P67" s="105">
        <v>96607.5</v>
      </c>
      <c r="Q67" s="105">
        <v>33973.800000000003</v>
      </c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1708</v>
      </c>
      <c r="B68" s="111" t="s">
        <v>1519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/>
      <c r="G68" s="104"/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1708</v>
      </c>
      <c r="B69" s="111" t="s">
        <v>1520</v>
      </c>
      <c r="C69" s="112" t="s">
        <v>1521</v>
      </c>
      <c r="D69" s="21">
        <f t="shared" si="1"/>
        <v>109440</v>
      </c>
      <c r="E69" s="24">
        <f t="shared" si="1"/>
        <v>110860</v>
      </c>
      <c r="F69" s="104">
        <v>0</v>
      </c>
      <c r="G69" s="104">
        <v>2100</v>
      </c>
      <c r="H69" s="105">
        <v>27140</v>
      </c>
      <c r="I69" s="105">
        <v>0</v>
      </c>
      <c r="J69" s="106">
        <v>29980</v>
      </c>
      <c r="K69" s="107">
        <v>30100</v>
      </c>
      <c r="L69" s="105">
        <v>47870</v>
      </c>
      <c r="M69" s="105">
        <v>20200</v>
      </c>
      <c r="N69" s="106">
        <v>1530</v>
      </c>
      <c r="O69" s="107">
        <v>54690</v>
      </c>
      <c r="P69" s="105">
        <v>2920</v>
      </c>
      <c r="Q69" s="105">
        <v>3770</v>
      </c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1708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1708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1708</v>
      </c>
      <c r="B72" s="111" t="s">
        <v>1524</v>
      </c>
      <c r="C72" s="112" t="s">
        <v>1525</v>
      </c>
      <c r="D72" s="21">
        <f t="shared" si="1"/>
        <v>746558.75</v>
      </c>
      <c r="E72" s="24">
        <f t="shared" si="1"/>
        <v>490414</v>
      </c>
      <c r="F72" s="104">
        <v>110951.25</v>
      </c>
      <c r="G72" s="104">
        <v>34340.5</v>
      </c>
      <c r="H72" s="105">
        <v>107394.5</v>
      </c>
      <c r="I72" s="105">
        <v>63097.25</v>
      </c>
      <c r="J72" s="106">
        <v>226344</v>
      </c>
      <c r="K72" s="107">
        <v>84967</v>
      </c>
      <c r="L72" s="105">
        <v>111046.75</v>
      </c>
      <c r="M72" s="105">
        <v>142457</v>
      </c>
      <c r="N72" s="106">
        <v>89265</v>
      </c>
      <c r="O72" s="107">
        <v>91077.25</v>
      </c>
      <c r="P72" s="105">
        <v>101557.25</v>
      </c>
      <c r="Q72" s="105">
        <v>74475</v>
      </c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1708</v>
      </c>
      <c r="B73" s="111" t="s">
        <v>1526</v>
      </c>
      <c r="C73" s="112" t="s">
        <v>1527</v>
      </c>
      <c r="D73" s="21">
        <f t="shared" si="1"/>
        <v>3039671.25</v>
      </c>
      <c r="E73" s="24">
        <f t="shared" si="1"/>
        <v>2306503.5</v>
      </c>
      <c r="F73" s="104">
        <v>456651</v>
      </c>
      <c r="G73" s="104">
        <v>331589.25</v>
      </c>
      <c r="H73" s="105">
        <v>372798.75</v>
      </c>
      <c r="I73" s="105">
        <v>121864.75</v>
      </c>
      <c r="J73" s="106">
        <v>833425</v>
      </c>
      <c r="K73" s="107">
        <v>363651</v>
      </c>
      <c r="L73" s="105">
        <v>573729.75</v>
      </c>
      <c r="M73" s="105">
        <v>849828</v>
      </c>
      <c r="N73" s="106">
        <v>256637.25</v>
      </c>
      <c r="O73" s="107">
        <v>452010.5</v>
      </c>
      <c r="P73" s="105">
        <v>546429.5</v>
      </c>
      <c r="Q73" s="105">
        <v>187560</v>
      </c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1708</v>
      </c>
      <c r="B74" s="111" t="s">
        <v>1528</v>
      </c>
      <c r="C74" s="112" t="s">
        <v>1529</v>
      </c>
      <c r="D74" s="21">
        <f t="shared" si="1"/>
        <v>468700</v>
      </c>
      <c r="E74" s="24">
        <f t="shared" si="1"/>
        <v>544200</v>
      </c>
      <c r="F74" s="104">
        <v>96500</v>
      </c>
      <c r="G74" s="104">
        <v>117900</v>
      </c>
      <c r="H74" s="105">
        <v>99300</v>
      </c>
      <c r="I74" s="105">
        <v>52200</v>
      </c>
      <c r="J74" s="106">
        <v>0</v>
      </c>
      <c r="K74" s="107">
        <v>103500</v>
      </c>
      <c r="L74" s="105">
        <v>88900</v>
      </c>
      <c r="M74" s="105">
        <v>157700</v>
      </c>
      <c r="N74" s="106">
        <v>184000</v>
      </c>
      <c r="O74" s="107">
        <v>39000</v>
      </c>
      <c r="P74" s="105">
        <v>0</v>
      </c>
      <c r="Q74" s="105">
        <v>73900</v>
      </c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1708</v>
      </c>
      <c r="B75" s="111" t="s">
        <v>1530</v>
      </c>
      <c r="C75" s="112" t="s">
        <v>1531</v>
      </c>
      <c r="D75" s="21">
        <f t="shared" si="1"/>
        <v>398422</v>
      </c>
      <c r="E75" s="24">
        <f t="shared" si="1"/>
        <v>319405.25</v>
      </c>
      <c r="F75" s="104">
        <v>8481.25</v>
      </c>
      <c r="G75" s="104">
        <v>50781.75</v>
      </c>
      <c r="H75" s="105">
        <v>121893.5</v>
      </c>
      <c r="I75" s="105">
        <v>30714.25</v>
      </c>
      <c r="J75" s="106">
        <v>87519.5</v>
      </c>
      <c r="K75" s="107">
        <v>15366</v>
      </c>
      <c r="L75" s="105">
        <v>15922.5</v>
      </c>
      <c r="M75" s="105">
        <v>1500</v>
      </c>
      <c r="N75" s="106">
        <v>26526.75</v>
      </c>
      <c r="O75" s="107">
        <v>117159.5</v>
      </c>
      <c r="P75" s="105">
        <v>138078.5</v>
      </c>
      <c r="Q75" s="105">
        <v>103883.75</v>
      </c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1708</v>
      </c>
      <c r="B76" s="111" t="s">
        <v>1532</v>
      </c>
      <c r="C76" s="112" t="s">
        <v>1533</v>
      </c>
      <c r="D76" s="21">
        <f t="shared" si="1"/>
        <v>15018.5</v>
      </c>
      <c r="E76" s="24">
        <f t="shared" si="1"/>
        <v>16022.25</v>
      </c>
      <c r="F76" s="104">
        <v>2648.75</v>
      </c>
      <c r="G76" s="104">
        <v>997</v>
      </c>
      <c r="H76" s="105">
        <v>290</v>
      </c>
      <c r="I76" s="105">
        <v>5736.25</v>
      </c>
      <c r="J76" s="106">
        <v>4067</v>
      </c>
      <c r="K76" s="107">
        <v>0</v>
      </c>
      <c r="L76" s="105">
        <v>6289.25</v>
      </c>
      <c r="M76" s="105">
        <v>0</v>
      </c>
      <c r="N76" s="106">
        <v>122.5</v>
      </c>
      <c r="O76" s="107">
        <v>0</v>
      </c>
      <c r="P76" s="105">
        <v>1601</v>
      </c>
      <c r="Q76" s="105">
        <v>9289</v>
      </c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1708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1708</v>
      </c>
      <c r="B78" s="111" t="s">
        <v>1536</v>
      </c>
      <c r="C78" s="112" t="s">
        <v>69</v>
      </c>
      <c r="D78" s="21">
        <f t="shared" si="1"/>
        <v>0</v>
      </c>
      <c r="E78" s="24">
        <f t="shared" si="1"/>
        <v>0</v>
      </c>
      <c r="F78" s="104"/>
      <c r="G78" s="104"/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1708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1708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1708</v>
      </c>
      <c r="B81" s="111" t="s">
        <v>1541</v>
      </c>
      <c r="C81" s="112" t="s">
        <v>1542</v>
      </c>
      <c r="D81" s="21">
        <f t="shared" si="1"/>
        <v>359422.25</v>
      </c>
      <c r="E81" s="24">
        <f t="shared" si="1"/>
        <v>286052.5</v>
      </c>
      <c r="F81" s="104">
        <v>48105</v>
      </c>
      <c r="G81" s="104">
        <v>26672.75</v>
      </c>
      <c r="H81" s="105">
        <v>26987.75</v>
      </c>
      <c r="I81" s="105">
        <v>53032.5</v>
      </c>
      <c r="J81" s="106">
        <v>93927.75</v>
      </c>
      <c r="K81" s="107">
        <v>38502.5</v>
      </c>
      <c r="L81" s="105">
        <v>60369</v>
      </c>
      <c r="M81" s="105">
        <v>3519.25</v>
      </c>
      <c r="N81" s="106">
        <v>84784.25</v>
      </c>
      <c r="O81" s="107">
        <v>14925</v>
      </c>
      <c r="P81" s="105">
        <v>45248.5</v>
      </c>
      <c r="Q81" s="105">
        <v>149400.5</v>
      </c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1708</v>
      </c>
      <c r="B82" s="111" t="s">
        <v>1543</v>
      </c>
      <c r="C82" s="112" t="s">
        <v>1544</v>
      </c>
      <c r="D82" s="21">
        <f t="shared" si="1"/>
        <v>12215979.25</v>
      </c>
      <c r="E82" s="24">
        <f t="shared" si="1"/>
        <v>12619473.000000002</v>
      </c>
      <c r="F82" s="104">
        <v>2353516.5</v>
      </c>
      <c r="G82" s="104">
        <v>2141510.5</v>
      </c>
      <c r="H82" s="105">
        <v>1704769</v>
      </c>
      <c r="I82" s="105">
        <v>2187646.9500000002</v>
      </c>
      <c r="J82" s="106">
        <v>2262235.25</v>
      </c>
      <c r="K82" s="107">
        <v>2561839.94</v>
      </c>
      <c r="L82" s="105">
        <v>1878570.5</v>
      </c>
      <c r="M82" s="105">
        <v>1904451.31</v>
      </c>
      <c r="N82" s="106">
        <v>2100327.5</v>
      </c>
      <c r="O82" s="107">
        <v>1225694.3</v>
      </c>
      <c r="P82" s="105">
        <v>1916560.5</v>
      </c>
      <c r="Q82" s="105">
        <v>2598330</v>
      </c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1708</v>
      </c>
      <c r="B83" s="111" t="s">
        <v>1545</v>
      </c>
      <c r="C83" s="112" t="s">
        <v>1546</v>
      </c>
      <c r="D83" s="21">
        <f t="shared" si="1"/>
        <v>3543951.5</v>
      </c>
      <c r="E83" s="24">
        <f t="shared" si="1"/>
        <v>2719474.25</v>
      </c>
      <c r="F83" s="104">
        <v>630090</v>
      </c>
      <c r="G83" s="104">
        <v>460</v>
      </c>
      <c r="H83" s="105">
        <v>579378.5</v>
      </c>
      <c r="I83" s="105">
        <v>710</v>
      </c>
      <c r="J83" s="106">
        <v>580607.75</v>
      </c>
      <c r="K83" s="107">
        <v>1065</v>
      </c>
      <c r="L83" s="105">
        <v>599883.25</v>
      </c>
      <c r="M83" s="105">
        <v>1875755.75</v>
      </c>
      <c r="N83" s="106">
        <v>540171.75</v>
      </c>
      <c r="O83" s="107">
        <v>582805.5</v>
      </c>
      <c r="P83" s="105">
        <v>613820.25</v>
      </c>
      <c r="Q83" s="105">
        <v>258678</v>
      </c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1708</v>
      </c>
      <c r="B84" s="111" t="s">
        <v>1547</v>
      </c>
      <c r="C84" s="112" t="s">
        <v>1548</v>
      </c>
      <c r="D84" s="21">
        <f t="shared" si="1"/>
        <v>2148008.5499999998</v>
      </c>
      <c r="E84" s="24">
        <f t="shared" si="1"/>
        <v>1458155.7</v>
      </c>
      <c r="F84" s="104">
        <v>271242.75</v>
      </c>
      <c r="G84" s="104">
        <v>1080</v>
      </c>
      <c r="H84" s="113">
        <v>281364.25</v>
      </c>
      <c r="I84" s="113">
        <v>30554.720000000001</v>
      </c>
      <c r="J84" s="31">
        <v>348165.25</v>
      </c>
      <c r="K84" s="32">
        <v>17162.46</v>
      </c>
      <c r="L84" s="113">
        <v>483839.8</v>
      </c>
      <c r="M84" s="113">
        <v>650008.89</v>
      </c>
      <c r="N84" s="31">
        <v>438898.75</v>
      </c>
      <c r="O84" s="32">
        <v>369212.64</v>
      </c>
      <c r="P84" s="105">
        <v>324497.75</v>
      </c>
      <c r="Q84" s="105">
        <v>390136.99</v>
      </c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1708</v>
      </c>
      <c r="B85" s="111" t="s">
        <v>1549</v>
      </c>
      <c r="C85" s="112" t="s">
        <v>1550</v>
      </c>
      <c r="D85" s="21">
        <f t="shared" si="1"/>
        <v>300227.75</v>
      </c>
      <c r="E85" s="24">
        <f t="shared" si="1"/>
        <v>288242</v>
      </c>
      <c r="F85" s="104">
        <v>46361</v>
      </c>
      <c r="G85" s="104">
        <v>0</v>
      </c>
      <c r="H85" s="113">
        <v>57844.5</v>
      </c>
      <c r="I85" s="113">
        <v>63716.5</v>
      </c>
      <c r="J85" s="31">
        <v>56708</v>
      </c>
      <c r="K85" s="32">
        <v>28530</v>
      </c>
      <c r="L85" s="113">
        <v>48066.25</v>
      </c>
      <c r="M85" s="113">
        <v>52421.5</v>
      </c>
      <c r="N85" s="31">
        <v>37641</v>
      </c>
      <c r="O85" s="32">
        <v>98389.25</v>
      </c>
      <c r="P85" s="113">
        <v>53607</v>
      </c>
      <c r="Q85" s="113">
        <v>45184.75</v>
      </c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1708</v>
      </c>
      <c r="B86" s="111" t="s">
        <v>1551</v>
      </c>
      <c r="C86" s="112" t="s">
        <v>1552</v>
      </c>
      <c r="D86" s="21">
        <f t="shared" si="1"/>
        <v>89017.25</v>
      </c>
      <c r="E86" s="24">
        <f t="shared" si="1"/>
        <v>110567.75</v>
      </c>
      <c r="F86" s="104">
        <v>46865.5</v>
      </c>
      <c r="G86" s="104">
        <v>0</v>
      </c>
      <c r="H86" s="105">
        <v>27078.25</v>
      </c>
      <c r="I86" s="105">
        <v>6823.63</v>
      </c>
      <c r="J86" s="106">
        <v>10617.5</v>
      </c>
      <c r="K86" s="107">
        <v>23196.959999999999</v>
      </c>
      <c r="L86" s="105">
        <v>4456</v>
      </c>
      <c r="M86" s="105">
        <v>5994.41</v>
      </c>
      <c r="N86" s="106">
        <v>0</v>
      </c>
      <c r="O86" s="107">
        <v>18778.009999999998</v>
      </c>
      <c r="P86" s="113">
        <v>0</v>
      </c>
      <c r="Q86" s="113">
        <v>55774.74</v>
      </c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1708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731421</v>
      </c>
      <c r="F87" s="104">
        <v>0</v>
      </c>
      <c r="G87" s="104">
        <v>229000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502421</v>
      </c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1708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3758827.67</v>
      </c>
      <c r="F88" s="104">
        <v>0</v>
      </c>
      <c r="G88" s="104">
        <v>3758827.67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1708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1708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1708</v>
      </c>
      <c r="B91" s="111" t="s">
        <v>46</v>
      </c>
      <c r="C91" s="112" t="s">
        <v>1556</v>
      </c>
      <c r="D91" s="21">
        <f t="shared" si="1"/>
        <v>2761224.4899999998</v>
      </c>
      <c r="E91" s="24">
        <f t="shared" si="1"/>
        <v>2275119.2599999998</v>
      </c>
      <c r="F91" s="104">
        <v>410721.94</v>
      </c>
      <c r="G91" s="104">
        <v>0</v>
      </c>
      <c r="H91" s="105">
        <v>624265.24</v>
      </c>
      <c r="I91" s="105">
        <v>451562.14</v>
      </c>
      <c r="J91" s="106">
        <v>392292.21</v>
      </c>
      <c r="K91" s="107">
        <v>347427.22</v>
      </c>
      <c r="L91" s="105">
        <v>402061.7</v>
      </c>
      <c r="M91" s="105">
        <v>221639.18</v>
      </c>
      <c r="N91" s="106">
        <v>69269.789999999994</v>
      </c>
      <c r="O91" s="107">
        <v>1161078.51</v>
      </c>
      <c r="P91" s="105">
        <v>862613.61</v>
      </c>
      <c r="Q91" s="105">
        <v>93412.21</v>
      </c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1708</v>
      </c>
      <c r="B92" s="111" t="s">
        <v>47</v>
      </c>
      <c r="C92" s="112" t="s">
        <v>1557</v>
      </c>
      <c r="D92" s="21">
        <f t="shared" si="1"/>
        <v>2080703</v>
      </c>
      <c r="E92" s="24">
        <f t="shared" si="1"/>
        <v>42108.5</v>
      </c>
      <c r="F92" s="104">
        <v>0</v>
      </c>
      <c r="G92" s="104">
        <v>0</v>
      </c>
      <c r="H92" s="105">
        <v>2014156</v>
      </c>
      <c r="I92" s="105">
        <v>0</v>
      </c>
      <c r="J92" s="106">
        <v>10559.5</v>
      </c>
      <c r="K92" s="107">
        <v>24715.5</v>
      </c>
      <c r="L92" s="105">
        <v>0</v>
      </c>
      <c r="M92" s="105">
        <v>0</v>
      </c>
      <c r="N92" s="106">
        <v>17393</v>
      </c>
      <c r="O92" s="107">
        <v>17393</v>
      </c>
      <c r="P92" s="105">
        <v>38594.5</v>
      </c>
      <c r="Q92" s="105">
        <v>0</v>
      </c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1708</v>
      </c>
      <c r="B93" s="111" t="s">
        <v>48</v>
      </c>
      <c r="C93" s="112" t="s">
        <v>1558</v>
      </c>
      <c r="D93" s="21">
        <f t="shared" si="1"/>
        <v>10393840.539999999</v>
      </c>
      <c r="E93" s="24">
        <f t="shared" si="1"/>
        <v>10393840.539999999</v>
      </c>
      <c r="F93" s="104">
        <v>0</v>
      </c>
      <c r="G93" s="104">
        <v>0</v>
      </c>
      <c r="H93" s="105">
        <v>2426498.2400000002</v>
      </c>
      <c r="I93" s="105">
        <v>2415374.75</v>
      </c>
      <c r="J93" s="106">
        <v>1766662.21</v>
      </c>
      <c r="K93" s="107">
        <v>1777785.7</v>
      </c>
      <c r="L93" s="105">
        <v>1896373.05</v>
      </c>
      <c r="M93" s="105">
        <v>1896373.05</v>
      </c>
      <c r="N93" s="106">
        <v>1954298.05</v>
      </c>
      <c r="O93" s="107">
        <v>1954298.05</v>
      </c>
      <c r="P93" s="105">
        <v>2350008.9900000002</v>
      </c>
      <c r="Q93" s="105">
        <v>2350008.9900000002</v>
      </c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1708</v>
      </c>
      <c r="B94" s="111" t="s">
        <v>49</v>
      </c>
      <c r="C94" s="112" t="s">
        <v>1559</v>
      </c>
      <c r="D94" s="21">
        <f t="shared" si="1"/>
        <v>532256</v>
      </c>
      <c r="E94" s="24">
        <f t="shared" si="1"/>
        <v>545865.5</v>
      </c>
      <c r="F94" s="104">
        <v>83558</v>
      </c>
      <c r="G94" s="104">
        <v>86738</v>
      </c>
      <c r="H94" s="105">
        <v>86738</v>
      </c>
      <c r="I94" s="105">
        <v>86738</v>
      </c>
      <c r="J94" s="106">
        <v>86738</v>
      </c>
      <c r="K94" s="107">
        <v>88634.5</v>
      </c>
      <c r="L94" s="105">
        <v>88634.5</v>
      </c>
      <c r="M94" s="105">
        <v>93173</v>
      </c>
      <c r="N94" s="106">
        <v>93173</v>
      </c>
      <c r="O94" s="107">
        <v>93414.5</v>
      </c>
      <c r="P94" s="105">
        <v>93414.5</v>
      </c>
      <c r="Q94" s="105">
        <v>97167.5</v>
      </c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1708</v>
      </c>
      <c r="B95" s="111" t="s">
        <v>50</v>
      </c>
      <c r="C95" s="112" t="s">
        <v>1560</v>
      </c>
      <c r="D95" s="21">
        <f t="shared" si="1"/>
        <v>251029</v>
      </c>
      <c r="E95" s="24">
        <f t="shared" si="1"/>
        <v>264114</v>
      </c>
      <c r="F95" s="104">
        <v>33454</v>
      </c>
      <c r="G95" s="104">
        <v>40434</v>
      </c>
      <c r="H95" s="105">
        <v>40434</v>
      </c>
      <c r="I95" s="105">
        <v>40434</v>
      </c>
      <c r="J95" s="106">
        <v>40434</v>
      </c>
      <c r="K95" s="107">
        <v>45954</v>
      </c>
      <c r="L95" s="105">
        <v>45954</v>
      </c>
      <c r="M95" s="105">
        <v>46604</v>
      </c>
      <c r="N95" s="106">
        <v>46604</v>
      </c>
      <c r="O95" s="107">
        <v>44149</v>
      </c>
      <c r="P95" s="105">
        <v>44149</v>
      </c>
      <c r="Q95" s="105">
        <v>46539</v>
      </c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1708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1708</v>
      </c>
      <c r="B97" s="111" t="s">
        <v>51</v>
      </c>
      <c r="C97" s="112" t="s">
        <v>1563</v>
      </c>
      <c r="D97" s="21">
        <f t="shared" si="1"/>
        <v>5556016.1200000001</v>
      </c>
      <c r="E97" s="24">
        <f t="shared" si="1"/>
        <v>5799353.6300000008</v>
      </c>
      <c r="F97" s="104">
        <v>780377.03</v>
      </c>
      <c r="G97" s="104">
        <v>853157.24</v>
      </c>
      <c r="H97" s="105">
        <v>853157.24</v>
      </c>
      <c r="I97" s="105">
        <v>895239.63</v>
      </c>
      <c r="J97" s="106">
        <v>895239.63</v>
      </c>
      <c r="K97" s="107">
        <v>1029547.78</v>
      </c>
      <c r="L97" s="105">
        <v>1029547.78</v>
      </c>
      <c r="M97" s="105">
        <v>999708.04</v>
      </c>
      <c r="N97" s="106">
        <v>999708.04</v>
      </c>
      <c r="O97" s="107">
        <v>997986.4</v>
      </c>
      <c r="P97" s="113">
        <v>997986.4</v>
      </c>
      <c r="Q97" s="113">
        <v>1023714.54</v>
      </c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1708</v>
      </c>
      <c r="B98" s="111" t="s">
        <v>52</v>
      </c>
      <c r="C98" s="112" t="s">
        <v>1564</v>
      </c>
      <c r="D98" s="21">
        <f t="shared" si="1"/>
        <v>11943657.450000001</v>
      </c>
      <c r="E98" s="24">
        <f t="shared" si="1"/>
        <v>12640166.810000001</v>
      </c>
      <c r="F98" s="104">
        <v>1627900.05</v>
      </c>
      <c r="G98" s="104">
        <v>1746708.71</v>
      </c>
      <c r="H98" s="113">
        <v>1746708.71</v>
      </c>
      <c r="I98" s="113">
        <v>1985096.01</v>
      </c>
      <c r="J98" s="31">
        <v>1985096.01</v>
      </c>
      <c r="K98" s="32">
        <v>2431381.31</v>
      </c>
      <c r="L98" s="113">
        <v>2431381.31</v>
      </c>
      <c r="M98" s="113">
        <v>2169087.98</v>
      </c>
      <c r="N98" s="31">
        <v>2169087.98</v>
      </c>
      <c r="O98" s="32">
        <v>1983483.39</v>
      </c>
      <c r="P98" s="105">
        <v>1983483.39</v>
      </c>
      <c r="Q98" s="105">
        <v>2324409.41</v>
      </c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1708</v>
      </c>
      <c r="B99" s="111" t="s">
        <v>1700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1708</v>
      </c>
      <c r="B100" s="111" t="s">
        <v>1701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1708</v>
      </c>
      <c r="B101" s="111" t="s">
        <v>53</v>
      </c>
      <c r="C101" s="112" t="s">
        <v>1566</v>
      </c>
      <c r="D101" s="21">
        <f t="shared" si="1"/>
        <v>7009289.4199999999</v>
      </c>
      <c r="E101" s="24">
        <f t="shared" si="1"/>
        <v>7009289.4199999999</v>
      </c>
      <c r="F101" s="104">
        <v>398297</v>
      </c>
      <c r="G101" s="104">
        <v>398297</v>
      </c>
      <c r="H101" s="105">
        <v>1660762.67</v>
      </c>
      <c r="I101" s="105">
        <v>1660762.67</v>
      </c>
      <c r="J101" s="106">
        <v>1085010</v>
      </c>
      <c r="K101" s="107">
        <v>1085010</v>
      </c>
      <c r="L101" s="105">
        <v>1825993.75</v>
      </c>
      <c r="M101" s="105">
        <v>1825993.75</v>
      </c>
      <c r="N101" s="106">
        <v>1007003</v>
      </c>
      <c r="O101" s="107">
        <v>1007003</v>
      </c>
      <c r="P101" s="113">
        <v>1032223</v>
      </c>
      <c r="Q101" s="113">
        <v>1032223</v>
      </c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1708</v>
      </c>
      <c r="B102" s="111" t="s">
        <v>54</v>
      </c>
      <c r="C102" s="112" t="s">
        <v>55</v>
      </c>
      <c r="D102" s="21">
        <f t="shared" si="1"/>
        <v>992659.57</v>
      </c>
      <c r="E102" s="24">
        <f t="shared" si="1"/>
        <v>634408.74</v>
      </c>
      <c r="F102" s="104">
        <v>73093.53</v>
      </c>
      <c r="G102" s="104">
        <v>114259.37</v>
      </c>
      <c r="H102" s="105">
        <v>671470.12</v>
      </c>
      <c r="I102" s="105">
        <v>11843.82</v>
      </c>
      <c r="J102" s="106">
        <v>48514.22</v>
      </c>
      <c r="K102" s="107">
        <v>0</v>
      </c>
      <c r="L102" s="105">
        <v>134798.32</v>
      </c>
      <c r="M102" s="105">
        <v>73345.27</v>
      </c>
      <c r="N102" s="106">
        <v>32985.56</v>
      </c>
      <c r="O102" s="107">
        <v>14598.7</v>
      </c>
      <c r="P102" s="105">
        <v>31797.82</v>
      </c>
      <c r="Q102" s="105">
        <v>420361.58</v>
      </c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1708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1708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1708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1708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1708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1708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1708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1708</v>
      </c>
      <c r="B110" s="111" t="s">
        <v>82</v>
      </c>
      <c r="C110" s="112" t="s">
        <v>83</v>
      </c>
      <c r="D110" s="21">
        <f t="shared" si="1"/>
        <v>45503014.530000001</v>
      </c>
      <c r="E110" s="24">
        <f t="shared" si="1"/>
        <v>40184183.409999996</v>
      </c>
      <c r="F110" s="104">
        <v>5146470.08</v>
      </c>
      <c r="G110" s="104">
        <v>7800729.6500000004</v>
      </c>
      <c r="H110" s="113">
        <v>11960770.050000001</v>
      </c>
      <c r="I110" s="113">
        <v>6905121</v>
      </c>
      <c r="J110" s="31">
        <v>7175191.8499999996</v>
      </c>
      <c r="K110" s="32">
        <v>7718947.5300000003</v>
      </c>
      <c r="L110" s="113">
        <v>7276680.1299999999</v>
      </c>
      <c r="M110" s="113">
        <v>6928498.2699999996</v>
      </c>
      <c r="N110" s="31">
        <v>8195020.1699999999</v>
      </c>
      <c r="O110" s="32">
        <v>5970630.4299999997</v>
      </c>
      <c r="P110" s="105">
        <v>5748882.25</v>
      </c>
      <c r="Q110" s="105">
        <v>4860256.53</v>
      </c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1708</v>
      </c>
      <c r="B111" s="111" t="s">
        <v>84</v>
      </c>
      <c r="C111" s="112" t="s">
        <v>85</v>
      </c>
      <c r="D111" s="21">
        <f t="shared" si="1"/>
        <v>1320655.3399999999</v>
      </c>
      <c r="E111" s="24">
        <f t="shared" si="1"/>
        <v>1330027.51</v>
      </c>
      <c r="F111" s="104">
        <v>566708.30000000005</v>
      </c>
      <c r="G111" s="104">
        <v>236705.05</v>
      </c>
      <c r="H111" s="105">
        <v>108298.7</v>
      </c>
      <c r="I111" s="105">
        <v>123475.63</v>
      </c>
      <c r="J111" s="106">
        <v>0</v>
      </c>
      <c r="K111" s="107">
        <v>54581.53</v>
      </c>
      <c r="L111" s="105">
        <v>83198.7</v>
      </c>
      <c r="M111" s="105">
        <v>373414.48</v>
      </c>
      <c r="N111" s="106">
        <v>510666.6</v>
      </c>
      <c r="O111" s="107">
        <v>473380.82</v>
      </c>
      <c r="P111" s="113">
        <v>51783.040000000001</v>
      </c>
      <c r="Q111" s="113">
        <v>68470</v>
      </c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1708</v>
      </c>
      <c r="B112" s="111" t="s">
        <v>86</v>
      </c>
      <c r="C112" s="112" t="s">
        <v>87</v>
      </c>
      <c r="D112" s="21">
        <f t="shared" si="1"/>
        <v>29821083.760000002</v>
      </c>
      <c r="E112" s="24">
        <f t="shared" si="1"/>
        <v>32138636.919999998</v>
      </c>
      <c r="F112" s="104">
        <v>5832353.2999999998</v>
      </c>
      <c r="G112" s="104">
        <v>6894365.9299999997</v>
      </c>
      <c r="H112" s="105">
        <v>3897259.18</v>
      </c>
      <c r="I112" s="105">
        <v>4445422.96</v>
      </c>
      <c r="J112" s="106">
        <v>5809019.9100000001</v>
      </c>
      <c r="K112" s="107">
        <v>6620550.75</v>
      </c>
      <c r="L112" s="105">
        <v>4931491.67</v>
      </c>
      <c r="M112" s="105">
        <v>2279399.04</v>
      </c>
      <c r="N112" s="106">
        <v>5179130.8099999996</v>
      </c>
      <c r="O112" s="107">
        <v>7455831.3099999996</v>
      </c>
      <c r="P112" s="105">
        <v>4171828.89</v>
      </c>
      <c r="Q112" s="105">
        <v>4443066.93</v>
      </c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1708</v>
      </c>
      <c r="B113" s="111" t="s">
        <v>88</v>
      </c>
      <c r="C113" s="112" t="s">
        <v>89</v>
      </c>
      <c r="D113" s="21">
        <f t="shared" si="1"/>
        <v>9633820.1999999993</v>
      </c>
      <c r="E113" s="24">
        <f t="shared" si="1"/>
        <v>8266563.2600000007</v>
      </c>
      <c r="F113" s="104">
        <v>664751.30000000005</v>
      </c>
      <c r="G113" s="104">
        <v>334243.02</v>
      </c>
      <c r="H113" s="113">
        <v>1961339</v>
      </c>
      <c r="I113" s="113">
        <v>2240393.46</v>
      </c>
      <c r="J113" s="31">
        <v>1392803.7</v>
      </c>
      <c r="K113" s="32">
        <v>527409.19999999995</v>
      </c>
      <c r="L113" s="113">
        <v>3269569.3</v>
      </c>
      <c r="M113" s="113">
        <v>4128275.65</v>
      </c>
      <c r="N113" s="31">
        <v>993205.1</v>
      </c>
      <c r="O113" s="32">
        <v>445555.32</v>
      </c>
      <c r="P113" s="105">
        <v>1352151.8</v>
      </c>
      <c r="Q113" s="105">
        <v>590686.61</v>
      </c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1708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1708</v>
      </c>
      <c r="B115" s="111" t="s">
        <v>92</v>
      </c>
      <c r="C115" s="112" t="s">
        <v>93</v>
      </c>
      <c r="D115" s="21">
        <f t="shared" si="1"/>
        <v>1098300.92</v>
      </c>
      <c r="E115" s="24">
        <f t="shared" si="1"/>
        <v>1072980.07</v>
      </c>
      <c r="F115" s="104">
        <v>0</v>
      </c>
      <c r="G115" s="104">
        <v>10608.3</v>
      </c>
      <c r="H115" s="105">
        <v>405037.98</v>
      </c>
      <c r="I115" s="105">
        <v>404543.25</v>
      </c>
      <c r="J115" s="106">
        <v>187061.36</v>
      </c>
      <c r="K115" s="107">
        <v>192721</v>
      </c>
      <c r="L115" s="105">
        <v>179464.16</v>
      </c>
      <c r="M115" s="105">
        <v>144948.07999999999</v>
      </c>
      <c r="N115" s="106">
        <v>158409.34</v>
      </c>
      <c r="O115" s="107">
        <v>177056.2</v>
      </c>
      <c r="P115" s="105">
        <v>168328.08</v>
      </c>
      <c r="Q115" s="105">
        <v>143103.24</v>
      </c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1708</v>
      </c>
      <c r="B116" s="111" t="s">
        <v>94</v>
      </c>
      <c r="C116" s="112" t="s">
        <v>95</v>
      </c>
      <c r="D116" s="21">
        <f t="shared" si="1"/>
        <v>2745153.12</v>
      </c>
      <c r="E116" s="24">
        <f t="shared" si="1"/>
        <v>2741494.1</v>
      </c>
      <c r="F116" s="104">
        <v>451399</v>
      </c>
      <c r="G116" s="104">
        <v>450880.74</v>
      </c>
      <c r="H116" s="105">
        <v>486991</v>
      </c>
      <c r="I116" s="105">
        <v>489188.68</v>
      </c>
      <c r="J116" s="106">
        <v>465936.88</v>
      </c>
      <c r="K116" s="107">
        <v>478901.5</v>
      </c>
      <c r="L116" s="105">
        <v>445036</v>
      </c>
      <c r="M116" s="105">
        <v>463020</v>
      </c>
      <c r="N116" s="106">
        <v>434325</v>
      </c>
      <c r="O116" s="107">
        <v>430792.56</v>
      </c>
      <c r="P116" s="105">
        <v>461465.24</v>
      </c>
      <c r="Q116" s="105">
        <v>428710.62</v>
      </c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1708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1708</v>
      </c>
      <c r="B118" s="111" t="s">
        <v>98</v>
      </c>
      <c r="C118" s="112" t="s">
        <v>99</v>
      </c>
      <c r="D118" s="21">
        <f t="shared" si="2"/>
        <v>1290989.8</v>
      </c>
      <c r="E118" s="24">
        <f t="shared" si="3"/>
        <v>1512117.5799999998</v>
      </c>
      <c r="F118" s="104">
        <v>409664</v>
      </c>
      <c r="G118" s="104">
        <v>80545.72</v>
      </c>
      <c r="H118" s="113">
        <v>322525</v>
      </c>
      <c r="I118" s="113">
        <v>329990.71000000002</v>
      </c>
      <c r="J118" s="31">
        <v>138313</v>
      </c>
      <c r="K118" s="32">
        <v>119010.74</v>
      </c>
      <c r="L118" s="113">
        <v>271953</v>
      </c>
      <c r="M118" s="113">
        <v>808185.94</v>
      </c>
      <c r="N118" s="31">
        <v>13512.8</v>
      </c>
      <c r="O118" s="32">
        <v>38412.47</v>
      </c>
      <c r="P118" s="113">
        <v>135022</v>
      </c>
      <c r="Q118" s="113">
        <v>135972</v>
      </c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1708</v>
      </c>
      <c r="B119" s="111" t="s">
        <v>100</v>
      </c>
      <c r="C119" s="112" t="s">
        <v>101</v>
      </c>
      <c r="D119" s="21">
        <f t="shared" si="2"/>
        <v>15314.71</v>
      </c>
      <c r="E119" s="24">
        <f t="shared" si="3"/>
        <v>15314.71</v>
      </c>
      <c r="F119" s="104"/>
      <c r="G119" s="104"/>
      <c r="H119" s="113"/>
      <c r="I119" s="113"/>
      <c r="J119" s="31"/>
      <c r="K119" s="32"/>
      <c r="L119" s="113"/>
      <c r="M119" s="113"/>
      <c r="N119" s="31">
        <v>12734.71</v>
      </c>
      <c r="O119" s="32">
        <v>12734.71</v>
      </c>
      <c r="P119" s="113">
        <v>2580</v>
      </c>
      <c r="Q119" s="113">
        <v>2580</v>
      </c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1708</v>
      </c>
      <c r="B120" s="111" t="s">
        <v>102</v>
      </c>
      <c r="C120" s="112" t="s">
        <v>103</v>
      </c>
      <c r="D120" s="21">
        <f t="shared" si="2"/>
        <v>745915.89999999991</v>
      </c>
      <c r="E120" s="24">
        <f t="shared" si="3"/>
        <v>745915.89999999991</v>
      </c>
      <c r="F120" s="104">
        <v>141802.70000000001</v>
      </c>
      <c r="G120" s="104">
        <v>141802.70000000001</v>
      </c>
      <c r="H120" s="113">
        <v>104503.3</v>
      </c>
      <c r="I120" s="113">
        <v>104503.3</v>
      </c>
      <c r="J120" s="31">
        <v>109633.60000000001</v>
      </c>
      <c r="K120" s="32">
        <v>109633.60000000001</v>
      </c>
      <c r="L120" s="113">
        <v>115952.6</v>
      </c>
      <c r="M120" s="113">
        <v>115952.6</v>
      </c>
      <c r="N120" s="31">
        <v>138280</v>
      </c>
      <c r="O120" s="32">
        <v>138280</v>
      </c>
      <c r="P120" s="113">
        <v>135743.70000000001</v>
      </c>
      <c r="Q120" s="113">
        <v>135743.70000000001</v>
      </c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1708</v>
      </c>
      <c r="B121" s="111" t="s">
        <v>104</v>
      </c>
      <c r="C121" s="112" t="s">
        <v>105</v>
      </c>
      <c r="D121" s="21">
        <f t="shared" si="2"/>
        <v>257574.39999999999</v>
      </c>
      <c r="E121" s="24">
        <f t="shared" si="3"/>
        <v>282437.90000000002</v>
      </c>
      <c r="F121" s="104">
        <v>81225</v>
      </c>
      <c r="G121" s="104">
        <v>83249</v>
      </c>
      <c r="H121" s="113">
        <v>33210</v>
      </c>
      <c r="I121" s="113">
        <v>65291.5</v>
      </c>
      <c r="J121" s="31">
        <v>14820</v>
      </c>
      <c r="K121" s="32">
        <v>13686.5</v>
      </c>
      <c r="L121" s="113">
        <v>46923</v>
      </c>
      <c r="M121" s="113">
        <v>38458.5</v>
      </c>
      <c r="N121" s="31">
        <v>53846.400000000001</v>
      </c>
      <c r="O121" s="32">
        <v>45534.400000000001</v>
      </c>
      <c r="P121" s="113">
        <v>27550</v>
      </c>
      <c r="Q121" s="113">
        <v>36218</v>
      </c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1708</v>
      </c>
      <c r="B122" s="111" t="s">
        <v>106</v>
      </c>
      <c r="C122" s="112" t="s">
        <v>107</v>
      </c>
      <c r="D122" s="21">
        <f t="shared" si="2"/>
        <v>56850</v>
      </c>
      <c r="E122" s="24">
        <f t="shared" si="3"/>
        <v>69201</v>
      </c>
      <c r="F122" s="104">
        <v>7880</v>
      </c>
      <c r="G122" s="104">
        <v>10687</v>
      </c>
      <c r="H122" s="113">
        <v>15570</v>
      </c>
      <c r="I122" s="113">
        <v>19768</v>
      </c>
      <c r="J122" s="31">
        <v>7300</v>
      </c>
      <c r="K122" s="32">
        <v>1156</v>
      </c>
      <c r="L122" s="113">
        <v>26100</v>
      </c>
      <c r="M122" s="113">
        <v>37034</v>
      </c>
      <c r="N122" s="31">
        <v>0</v>
      </c>
      <c r="O122" s="32">
        <v>556</v>
      </c>
      <c r="P122" s="113">
        <v>0</v>
      </c>
      <c r="Q122" s="113">
        <v>0</v>
      </c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1708</v>
      </c>
      <c r="B123" s="111" t="s">
        <v>108</v>
      </c>
      <c r="C123" s="112" t="s">
        <v>109</v>
      </c>
      <c r="D123" s="21">
        <f t="shared" si="2"/>
        <v>169200</v>
      </c>
      <c r="E123" s="24">
        <f t="shared" si="3"/>
        <v>250070</v>
      </c>
      <c r="F123" s="104">
        <v>0</v>
      </c>
      <c r="G123" s="104">
        <v>13840</v>
      </c>
      <c r="H123" s="113">
        <v>36980</v>
      </c>
      <c r="I123" s="113">
        <v>28120</v>
      </c>
      <c r="J123" s="31">
        <v>0</v>
      </c>
      <c r="K123" s="32">
        <v>24200</v>
      </c>
      <c r="L123" s="113">
        <v>49790</v>
      </c>
      <c r="M123" s="113">
        <v>84230</v>
      </c>
      <c r="N123" s="31">
        <v>82430</v>
      </c>
      <c r="O123" s="32">
        <v>46760</v>
      </c>
      <c r="P123" s="113">
        <v>0</v>
      </c>
      <c r="Q123" s="113">
        <v>52920</v>
      </c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1708</v>
      </c>
      <c r="B124" s="111" t="s">
        <v>110</v>
      </c>
      <c r="C124" s="112" t="s">
        <v>111</v>
      </c>
      <c r="D124" s="21">
        <f t="shared" si="2"/>
        <v>1773597.2</v>
      </c>
      <c r="E124" s="24">
        <f t="shared" si="3"/>
        <v>2279304.3100000005</v>
      </c>
      <c r="F124" s="104">
        <v>328302.15999999997</v>
      </c>
      <c r="G124" s="104">
        <v>506915.33</v>
      </c>
      <c r="H124" s="105">
        <v>720563.04</v>
      </c>
      <c r="I124" s="105">
        <v>539551.73</v>
      </c>
      <c r="J124" s="106">
        <v>523279</v>
      </c>
      <c r="K124" s="107">
        <v>307753.49</v>
      </c>
      <c r="L124" s="105">
        <v>116448</v>
      </c>
      <c r="M124" s="105">
        <v>783769.56</v>
      </c>
      <c r="N124" s="106">
        <v>59050</v>
      </c>
      <c r="O124" s="107">
        <v>71851.199999999997</v>
      </c>
      <c r="P124" s="113">
        <v>25955</v>
      </c>
      <c r="Q124" s="113">
        <v>69463</v>
      </c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1708</v>
      </c>
      <c r="B125" s="111" t="s">
        <v>112</v>
      </c>
      <c r="C125" s="112" t="s">
        <v>113</v>
      </c>
      <c r="D125" s="21">
        <f t="shared" si="2"/>
        <v>775714</v>
      </c>
      <c r="E125" s="24">
        <f t="shared" si="3"/>
        <v>660569</v>
      </c>
      <c r="F125" s="104">
        <v>300088</v>
      </c>
      <c r="G125" s="104">
        <v>257190</v>
      </c>
      <c r="H125" s="105">
        <v>0</v>
      </c>
      <c r="I125" s="105">
        <v>12005</v>
      </c>
      <c r="J125" s="106">
        <v>0</v>
      </c>
      <c r="K125" s="107">
        <v>6563</v>
      </c>
      <c r="L125" s="105">
        <v>144106</v>
      </c>
      <c r="M125" s="105">
        <v>141508</v>
      </c>
      <c r="N125" s="106">
        <v>231635</v>
      </c>
      <c r="O125" s="107">
        <v>177400</v>
      </c>
      <c r="P125" s="105">
        <v>99885</v>
      </c>
      <c r="Q125" s="105">
        <v>65903</v>
      </c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1708</v>
      </c>
      <c r="B126" s="111" t="s">
        <v>114</v>
      </c>
      <c r="C126" s="112" t="s">
        <v>115</v>
      </c>
      <c r="D126" s="21">
        <f t="shared" si="2"/>
        <v>55953</v>
      </c>
      <c r="E126" s="24">
        <f t="shared" si="3"/>
        <v>55953</v>
      </c>
      <c r="F126" s="104"/>
      <c r="G126" s="104"/>
      <c r="H126" s="113">
        <v>1200</v>
      </c>
      <c r="I126" s="113">
        <v>1200</v>
      </c>
      <c r="J126" s="31">
        <v>7350</v>
      </c>
      <c r="K126" s="32">
        <v>7350</v>
      </c>
      <c r="L126" s="113">
        <v>9403</v>
      </c>
      <c r="M126" s="113">
        <v>9403</v>
      </c>
      <c r="N126" s="31">
        <v>38000</v>
      </c>
      <c r="O126" s="32">
        <v>38000</v>
      </c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1708</v>
      </c>
      <c r="B127" s="111" t="s">
        <v>116</v>
      </c>
      <c r="C127" s="112" t="s">
        <v>117</v>
      </c>
      <c r="D127" s="21">
        <f t="shared" si="1"/>
        <v>84170.48</v>
      </c>
      <c r="E127" s="24">
        <f t="shared" si="1"/>
        <v>112467.54000000001</v>
      </c>
      <c r="F127" s="104">
        <v>0</v>
      </c>
      <c r="G127" s="104">
        <v>14068.45</v>
      </c>
      <c r="H127" s="105">
        <v>0</v>
      </c>
      <c r="I127" s="105">
        <v>14068.45</v>
      </c>
      <c r="J127" s="106">
        <v>84170.48</v>
      </c>
      <c r="K127" s="107">
        <v>21082.66</v>
      </c>
      <c r="L127" s="105">
        <v>0</v>
      </c>
      <c r="M127" s="105">
        <v>21082.66</v>
      </c>
      <c r="N127" s="106">
        <v>0</v>
      </c>
      <c r="O127" s="107">
        <v>21082.66</v>
      </c>
      <c r="P127" s="113">
        <v>0</v>
      </c>
      <c r="Q127" s="113">
        <v>21082.66</v>
      </c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1708</v>
      </c>
      <c r="B128" s="111" t="s">
        <v>118</v>
      </c>
      <c r="C128" s="112" t="s">
        <v>119</v>
      </c>
      <c r="D128" s="21">
        <f t="shared" si="1"/>
        <v>382149.82</v>
      </c>
      <c r="E128" s="24">
        <f t="shared" si="1"/>
        <v>382149.82</v>
      </c>
      <c r="F128" s="104">
        <v>382149.82</v>
      </c>
      <c r="G128" s="104">
        <v>0</v>
      </c>
      <c r="H128" s="105">
        <v>0</v>
      </c>
      <c r="I128" s="105">
        <v>382149.82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1708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1708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1708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1708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1708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1708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1708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1708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1823328</v>
      </c>
      <c r="F136" s="104">
        <v>0</v>
      </c>
      <c r="G136" s="104">
        <v>303888</v>
      </c>
      <c r="H136" s="113">
        <v>0</v>
      </c>
      <c r="I136" s="113">
        <v>303888</v>
      </c>
      <c r="J136" s="31">
        <v>0</v>
      </c>
      <c r="K136" s="32">
        <v>303888</v>
      </c>
      <c r="L136" s="113">
        <v>0</v>
      </c>
      <c r="M136" s="113">
        <v>303888</v>
      </c>
      <c r="N136" s="31">
        <v>0</v>
      </c>
      <c r="O136" s="32">
        <v>303888</v>
      </c>
      <c r="P136" s="113">
        <v>0</v>
      </c>
      <c r="Q136" s="113">
        <v>303888</v>
      </c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1708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1708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1708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6035828.1600000001</v>
      </c>
      <c r="F139" s="104">
        <v>0</v>
      </c>
      <c r="G139" s="104">
        <v>1005971.36</v>
      </c>
      <c r="H139" s="113">
        <v>0</v>
      </c>
      <c r="I139" s="113">
        <v>1005971.36</v>
      </c>
      <c r="J139" s="31">
        <v>0</v>
      </c>
      <c r="K139" s="32">
        <v>1005971.36</v>
      </c>
      <c r="L139" s="113">
        <v>0</v>
      </c>
      <c r="M139" s="113">
        <v>1005971.36</v>
      </c>
      <c r="N139" s="31">
        <v>0</v>
      </c>
      <c r="O139" s="32">
        <v>1005971.36</v>
      </c>
      <c r="P139" s="113">
        <v>0</v>
      </c>
      <c r="Q139" s="113">
        <v>1005971.36</v>
      </c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1708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1708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1708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75987.66</v>
      </c>
      <c r="F142" s="104">
        <v>0</v>
      </c>
      <c r="G142" s="104">
        <v>12664.61</v>
      </c>
      <c r="H142" s="113">
        <v>0</v>
      </c>
      <c r="I142" s="113">
        <v>12664.61</v>
      </c>
      <c r="J142" s="31">
        <v>0</v>
      </c>
      <c r="K142" s="32">
        <v>12664.61</v>
      </c>
      <c r="L142" s="113">
        <v>0</v>
      </c>
      <c r="M142" s="113">
        <v>12664.61</v>
      </c>
      <c r="N142" s="31">
        <v>0</v>
      </c>
      <c r="O142" s="32">
        <v>12664.61</v>
      </c>
      <c r="P142" s="113">
        <v>0</v>
      </c>
      <c r="Q142" s="113">
        <v>12664.61</v>
      </c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1708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1708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1708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1708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1708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1708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>
        <v>0</v>
      </c>
      <c r="Q148" s="113">
        <v>0</v>
      </c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1708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1708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1708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1708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1708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1708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1708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1708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1708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1708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81616.920000000013</v>
      </c>
      <c r="F158" s="104">
        <v>0</v>
      </c>
      <c r="G158" s="104">
        <v>13602.82</v>
      </c>
      <c r="H158" s="105">
        <v>0</v>
      </c>
      <c r="I158" s="105">
        <v>13602.82</v>
      </c>
      <c r="J158" s="106">
        <v>0</v>
      </c>
      <c r="K158" s="107">
        <v>13602.82</v>
      </c>
      <c r="L158" s="105">
        <v>0</v>
      </c>
      <c r="M158" s="105">
        <v>13602.82</v>
      </c>
      <c r="N158" s="106">
        <v>0</v>
      </c>
      <c r="O158" s="107">
        <v>13602.82</v>
      </c>
      <c r="P158" s="105">
        <v>0</v>
      </c>
      <c r="Q158" s="105">
        <v>13602.82</v>
      </c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1708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1708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>
        <v>0</v>
      </c>
      <c r="Q160" s="105">
        <v>0</v>
      </c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1708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1708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1708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1708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1708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1708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1708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1708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1708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1708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1708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1708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1708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303147.48000000004</v>
      </c>
      <c r="F173" s="104">
        <v>0</v>
      </c>
      <c r="G173" s="104">
        <v>50524.58</v>
      </c>
      <c r="H173" s="113">
        <v>0</v>
      </c>
      <c r="I173" s="113">
        <v>50524.58</v>
      </c>
      <c r="J173" s="31">
        <v>0</v>
      </c>
      <c r="K173" s="32">
        <v>50524.58</v>
      </c>
      <c r="L173" s="113">
        <v>0</v>
      </c>
      <c r="M173" s="113">
        <v>50524.58</v>
      </c>
      <c r="N173" s="31">
        <v>0</v>
      </c>
      <c r="O173" s="32">
        <v>50524.58</v>
      </c>
      <c r="P173" s="105">
        <v>0</v>
      </c>
      <c r="Q173" s="105">
        <v>50524.58</v>
      </c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1708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735880.38</v>
      </c>
      <c r="F174" s="104">
        <v>0</v>
      </c>
      <c r="G174" s="104">
        <v>122646.73</v>
      </c>
      <c r="H174" s="113">
        <v>0</v>
      </c>
      <c r="I174" s="113">
        <v>122646.73</v>
      </c>
      <c r="J174" s="31">
        <v>0</v>
      </c>
      <c r="K174" s="32">
        <v>122646.73</v>
      </c>
      <c r="L174" s="113">
        <v>0</v>
      </c>
      <c r="M174" s="113">
        <v>122646.73</v>
      </c>
      <c r="N174" s="31">
        <v>0</v>
      </c>
      <c r="O174" s="32">
        <v>122646.73</v>
      </c>
      <c r="P174" s="113">
        <v>0</v>
      </c>
      <c r="Q174" s="113">
        <v>122646.73</v>
      </c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1708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198553.86</v>
      </c>
      <c r="F175" s="104">
        <v>0</v>
      </c>
      <c r="G175" s="104">
        <v>33092.31</v>
      </c>
      <c r="H175" s="105">
        <v>0</v>
      </c>
      <c r="I175" s="105">
        <v>33092.31</v>
      </c>
      <c r="J175" s="106">
        <v>0</v>
      </c>
      <c r="K175" s="107">
        <v>33092.31</v>
      </c>
      <c r="L175" s="105">
        <v>0</v>
      </c>
      <c r="M175" s="105">
        <v>33092.31</v>
      </c>
      <c r="N175" s="106">
        <v>0</v>
      </c>
      <c r="O175" s="107">
        <v>33092.31</v>
      </c>
      <c r="P175" s="113">
        <v>0</v>
      </c>
      <c r="Q175" s="113">
        <v>33092.31</v>
      </c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1708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310284.36</v>
      </c>
      <c r="F176" s="104">
        <v>0</v>
      </c>
      <c r="G176" s="104">
        <v>51714.06</v>
      </c>
      <c r="H176" s="113">
        <v>0</v>
      </c>
      <c r="I176" s="113">
        <v>51714.06</v>
      </c>
      <c r="J176" s="31">
        <v>0</v>
      </c>
      <c r="K176" s="32">
        <v>51714.06</v>
      </c>
      <c r="L176" s="113">
        <v>0</v>
      </c>
      <c r="M176" s="113">
        <v>51714.06</v>
      </c>
      <c r="N176" s="31">
        <v>0</v>
      </c>
      <c r="O176" s="32">
        <v>51714.06</v>
      </c>
      <c r="P176" s="105">
        <v>0</v>
      </c>
      <c r="Q176" s="105">
        <v>51714.06</v>
      </c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1708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1708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1708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42604.74</v>
      </c>
      <c r="F179" s="104">
        <v>0</v>
      </c>
      <c r="G179" s="104">
        <v>7100.79</v>
      </c>
      <c r="H179" s="113">
        <v>0</v>
      </c>
      <c r="I179" s="113">
        <v>7100.79</v>
      </c>
      <c r="J179" s="31">
        <v>0</v>
      </c>
      <c r="K179" s="32">
        <v>7100.79</v>
      </c>
      <c r="L179" s="113">
        <v>0</v>
      </c>
      <c r="M179" s="113">
        <v>7100.79</v>
      </c>
      <c r="N179" s="31">
        <v>0</v>
      </c>
      <c r="O179" s="32">
        <v>7100.79</v>
      </c>
      <c r="P179" s="105">
        <v>0</v>
      </c>
      <c r="Q179" s="105">
        <v>7100.79</v>
      </c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1708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1708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1708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1708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1708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1708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1708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1708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0</v>
      </c>
      <c r="Q187" s="105">
        <v>0</v>
      </c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1708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1708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80500.02</v>
      </c>
      <c r="F189" s="104">
        <v>0</v>
      </c>
      <c r="G189" s="104">
        <v>13416.67</v>
      </c>
      <c r="H189" s="113">
        <v>0</v>
      </c>
      <c r="I189" s="113">
        <v>13416.67</v>
      </c>
      <c r="J189" s="31">
        <v>0</v>
      </c>
      <c r="K189" s="32">
        <v>13416.67</v>
      </c>
      <c r="L189" s="113">
        <v>0</v>
      </c>
      <c r="M189" s="113">
        <v>13416.67</v>
      </c>
      <c r="N189" s="31">
        <v>0</v>
      </c>
      <c r="O189" s="32">
        <v>13416.67</v>
      </c>
      <c r="P189" s="113">
        <v>0</v>
      </c>
      <c r="Q189" s="113">
        <v>13416.67</v>
      </c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1708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1708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1708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296263.92</v>
      </c>
      <c r="F192" s="104">
        <v>0</v>
      </c>
      <c r="G192" s="104">
        <v>70836.350000000006</v>
      </c>
      <c r="H192" s="113">
        <v>0</v>
      </c>
      <c r="I192" s="113">
        <v>70835.490000000005</v>
      </c>
      <c r="J192" s="31">
        <v>0</v>
      </c>
      <c r="K192" s="32">
        <v>38648.019999999997</v>
      </c>
      <c r="L192" s="113">
        <v>0</v>
      </c>
      <c r="M192" s="113">
        <v>38648.019999999997</v>
      </c>
      <c r="N192" s="31">
        <v>0</v>
      </c>
      <c r="O192" s="32">
        <v>38648.019999999997</v>
      </c>
      <c r="P192" s="113">
        <v>0</v>
      </c>
      <c r="Q192" s="113">
        <v>38648.019999999997</v>
      </c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1708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1708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1708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1708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>
        <v>0</v>
      </c>
      <c r="K196" s="107">
        <v>0</v>
      </c>
      <c r="L196" s="105">
        <v>0</v>
      </c>
      <c r="M196" s="105">
        <v>0</v>
      </c>
      <c r="N196" s="106">
        <v>0</v>
      </c>
      <c r="O196" s="107">
        <v>0</v>
      </c>
      <c r="P196" s="105">
        <v>0</v>
      </c>
      <c r="Q196" s="105">
        <v>0</v>
      </c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1708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1708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>
        <v>0</v>
      </c>
      <c r="G198" s="104">
        <v>0</v>
      </c>
      <c r="H198" s="105">
        <v>0</v>
      </c>
      <c r="I198" s="105">
        <v>0</v>
      </c>
      <c r="J198" s="106">
        <v>0</v>
      </c>
      <c r="K198" s="107">
        <v>0</v>
      </c>
      <c r="L198" s="105">
        <v>0</v>
      </c>
      <c r="M198" s="105">
        <v>0</v>
      </c>
      <c r="N198" s="106">
        <v>0</v>
      </c>
      <c r="O198" s="107">
        <v>0</v>
      </c>
      <c r="P198" s="113">
        <v>0</v>
      </c>
      <c r="Q198" s="113">
        <v>0</v>
      </c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1708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1708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1708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1708</v>
      </c>
      <c r="B202" s="111" t="s">
        <v>264</v>
      </c>
      <c r="C202" s="112" t="s">
        <v>265</v>
      </c>
      <c r="D202" s="21">
        <f t="shared" si="5"/>
        <v>4190000</v>
      </c>
      <c r="E202" s="24">
        <f t="shared" si="5"/>
        <v>0</v>
      </c>
      <c r="F202" s="104">
        <v>0</v>
      </c>
      <c r="G202" s="104">
        <v>0</v>
      </c>
      <c r="H202" s="105">
        <v>4190000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1708</v>
      </c>
      <c r="B203" s="111" t="s">
        <v>266</v>
      </c>
      <c r="C203" s="112" t="s">
        <v>267</v>
      </c>
      <c r="D203" s="21">
        <f t="shared" si="5"/>
        <v>4190000</v>
      </c>
      <c r="E203" s="24">
        <f t="shared" si="5"/>
        <v>4190000</v>
      </c>
      <c r="F203" s="104"/>
      <c r="G203" s="104"/>
      <c r="H203" s="113">
        <v>4190000</v>
      </c>
      <c r="I203" s="113">
        <v>4190000</v>
      </c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1708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5050206.04</v>
      </c>
      <c r="F204" s="104">
        <v>0</v>
      </c>
      <c r="G204" s="104">
        <v>794657.04</v>
      </c>
      <c r="H204" s="105">
        <v>0</v>
      </c>
      <c r="I204" s="105">
        <v>903690.4</v>
      </c>
      <c r="J204" s="106">
        <v>0</v>
      </c>
      <c r="K204" s="107">
        <v>884087.4</v>
      </c>
      <c r="L204" s="105">
        <v>0</v>
      </c>
      <c r="M204" s="105">
        <v>822590.4</v>
      </c>
      <c r="N204" s="106">
        <v>0</v>
      </c>
      <c r="O204" s="107">
        <v>822590.4</v>
      </c>
      <c r="P204" s="113">
        <v>0</v>
      </c>
      <c r="Q204" s="113">
        <v>822590.4</v>
      </c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1708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1708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1708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1708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1708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1708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1708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1708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1708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1708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1708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1708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1708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1708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1708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1708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1708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1708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1708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1708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1708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1708</v>
      </c>
      <c r="B226" s="111" t="s">
        <v>308</v>
      </c>
      <c r="C226" s="112" t="s">
        <v>309</v>
      </c>
      <c r="D226" s="21">
        <f t="shared" si="5"/>
        <v>1005900</v>
      </c>
      <c r="E226" s="24">
        <f t="shared" si="5"/>
        <v>0</v>
      </c>
      <c r="F226" s="104">
        <v>216600</v>
      </c>
      <c r="G226" s="104">
        <v>0</v>
      </c>
      <c r="H226" s="105">
        <v>85000</v>
      </c>
      <c r="I226" s="105">
        <v>0</v>
      </c>
      <c r="J226" s="106">
        <v>54500</v>
      </c>
      <c r="K226" s="107">
        <v>0</v>
      </c>
      <c r="L226" s="105">
        <v>495000</v>
      </c>
      <c r="M226" s="105">
        <v>0</v>
      </c>
      <c r="N226" s="106">
        <v>154800</v>
      </c>
      <c r="O226" s="107">
        <v>0</v>
      </c>
      <c r="P226" s="105">
        <v>0</v>
      </c>
      <c r="Q226" s="105">
        <v>0</v>
      </c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1708</v>
      </c>
      <c r="B227" s="111" t="s">
        <v>310</v>
      </c>
      <c r="C227" s="112" t="s">
        <v>311</v>
      </c>
      <c r="D227" s="21">
        <f t="shared" si="5"/>
        <v>7065000</v>
      </c>
      <c r="E227" s="24">
        <f t="shared" si="5"/>
        <v>565000</v>
      </c>
      <c r="F227" s="104">
        <v>7065000</v>
      </c>
      <c r="G227" s="104">
        <v>565000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1708</v>
      </c>
      <c r="B228" s="111" t="s">
        <v>312</v>
      </c>
      <c r="C228" s="112" t="s">
        <v>313</v>
      </c>
      <c r="D228" s="21">
        <f t="shared" si="5"/>
        <v>41342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>
        <v>41342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1708</v>
      </c>
      <c r="B229" s="111" t="s">
        <v>314</v>
      </c>
      <c r="C229" s="112" t="s">
        <v>315</v>
      </c>
      <c r="D229" s="21">
        <f t="shared" si="5"/>
        <v>72800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59800</v>
      </c>
      <c r="O229" s="107">
        <v>0</v>
      </c>
      <c r="P229" s="105">
        <v>13000</v>
      </c>
      <c r="Q229" s="105">
        <v>0</v>
      </c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1708</v>
      </c>
      <c r="B230" s="111" t="s">
        <v>316</v>
      </c>
      <c r="C230" s="112" t="s">
        <v>317</v>
      </c>
      <c r="D230" s="21">
        <f t="shared" si="5"/>
        <v>23000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23000</v>
      </c>
      <c r="Q230" s="105">
        <v>0</v>
      </c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1708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>
        <v>0</v>
      </c>
      <c r="K231" s="107">
        <v>0</v>
      </c>
      <c r="L231" s="105">
        <v>0</v>
      </c>
      <c r="M231" s="105">
        <v>0</v>
      </c>
      <c r="N231" s="106">
        <v>0</v>
      </c>
      <c r="O231" s="107">
        <v>0</v>
      </c>
      <c r="P231" s="105">
        <v>0</v>
      </c>
      <c r="Q231" s="105">
        <v>0</v>
      </c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1708</v>
      </c>
      <c r="B232" s="111" t="s">
        <v>320</v>
      </c>
      <c r="C232" s="112" t="s">
        <v>321</v>
      </c>
      <c r="D232" s="21">
        <f t="shared" si="5"/>
        <v>14746500</v>
      </c>
      <c r="E232" s="24">
        <f t="shared" si="5"/>
        <v>0</v>
      </c>
      <c r="F232" s="104">
        <v>5826000</v>
      </c>
      <c r="G232" s="104">
        <v>0</v>
      </c>
      <c r="H232" s="105">
        <v>7838500</v>
      </c>
      <c r="I232" s="105">
        <v>0</v>
      </c>
      <c r="J232" s="106">
        <v>0</v>
      </c>
      <c r="K232" s="107">
        <v>0</v>
      </c>
      <c r="L232" s="105">
        <v>0</v>
      </c>
      <c r="M232" s="105">
        <v>0</v>
      </c>
      <c r="N232" s="106">
        <v>1000000</v>
      </c>
      <c r="O232" s="107">
        <v>0</v>
      </c>
      <c r="P232" s="105">
        <v>82000</v>
      </c>
      <c r="Q232" s="105">
        <v>0</v>
      </c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1708</v>
      </c>
      <c r="B233" s="111" t="s">
        <v>322</v>
      </c>
      <c r="C233" s="112" t="s">
        <v>323</v>
      </c>
      <c r="D233" s="21">
        <f t="shared" si="5"/>
        <v>458585</v>
      </c>
      <c r="E233" s="24">
        <f t="shared" si="5"/>
        <v>0</v>
      </c>
      <c r="F233" s="104">
        <v>125245</v>
      </c>
      <c r="G233" s="104">
        <v>0</v>
      </c>
      <c r="H233" s="105">
        <v>0</v>
      </c>
      <c r="I233" s="105">
        <v>0</v>
      </c>
      <c r="J233" s="106">
        <v>0</v>
      </c>
      <c r="K233" s="107">
        <v>0</v>
      </c>
      <c r="L233" s="105">
        <v>297440</v>
      </c>
      <c r="M233" s="105">
        <v>0</v>
      </c>
      <c r="N233" s="106">
        <v>35900</v>
      </c>
      <c r="O233" s="107">
        <v>0</v>
      </c>
      <c r="P233" s="105">
        <v>0</v>
      </c>
      <c r="Q233" s="105">
        <v>0</v>
      </c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1708</v>
      </c>
      <c r="B234" s="111" t="s">
        <v>324</v>
      </c>
      <c r="C234" s="112" t="s">
        <v>325</v>
      </c>
      <c r="D234" s="21">
        <f t="shared" si="5"/>
        <v>335025</v>
      </c>
      <c r="E234" s="24">
        <f t="shared" si="5"/>
        <v>39125</v>
      </c>
      <c r="F234" s="104">
        <v>268000</v>
      </c>
      <c r="G234" s="104">
        <v>0</v>
      </c>
      <c r="H234" s="105">
        <v>0</v>
      </c>
      <c r="I234" s="105">
        <v>0</v>
      </c>
      <c r="J234" s="106">
        <v>39125</v>
      </c>
      <c r="K234" s="107">
        <v>39125</v>
      </c>
      <c r="L234" s="105">
        <v>27900</v>
      </c>
      <c r="M234" s="105">
        <v>0</v>
      </c>
      <c r="N234" s="106">
        <v>0</v>
      </c>
      <c r="O234" s="107">
        <v>0</v>
      </c>
      <c r="P234" s="105">
        <v>0</v>
      </c>
      <c r="Q234" s="105">
        <v>0</v>
      </c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1708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1708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496715.06999999995</v>
      </c>
      <c r="F236" s="104">
        <v>0</v>
      </c>
      <c r="G236" s="104">
        <v>74131.7</v>
      </c>
      <c r="H236" s="105">
        <v>0</v>
      </c>
      <c r="I236" s="105">
        <v>71267.78</v>
      </c>
      <c r="J236" s="106">
        <v>0</v>
      </c>
      <c r="K236" s="107">
        <v>73067.33</v>
      </c>
      <c r="L236" s="105">
        <v>0</v>
      </c>
      <c r="M236" s="105">
        <v>94650.04</v>
      </c>
      <c r="N236" s="106">
        <v>0</v>
      </c>
      <c r="O236" s="107">
        <v>91248.85</v>
      </c>
      <c r="P236" s="105">
        <v>0</v>
      </c>
      <c r="Q236" s="105">
        <v>92349.37</v>
      </c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1708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1702689.9</v>
      </c>
      <c r="F237" s="104">
        <v>0</v>
      </c>
      <c r="G237" s="104">
        <v>283781.65000000002</v>
      </c>
      <c r="H237" s="113">
        <v>0</v>
      </c>
      <c r="I237" s="113">
        <v>283781.65000000002</v>
      </c>
      <c r="J237" s="31">
        <v>0</v>
      </c>
      <c r="K237" s="32">
        <v>283781.65000000002</v>
      </c>
      <c r="L237" s="113">
        <v>0</v>
      </c>
      <c r="M237" s="113">
        <v>283781.65000000002</v>
      </c>
      <c r="N237" s="31">
        <v>0</v>
      </c>
      <c r="O237" s="32">
        <v>283781.65000000002</v>
      </c>
      <c r="P237" s="105">
        <v>0</v>
      </c>
      <c r="Q237" s="105">
        <v>283781.65000000002</v>
      </c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1708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53497.19999999999</v>
      </c>
      <c r="F238" s="104">
        <v>0</v>
      </c>
      <c r="G238" s="104">
        <v>8456.84</v>
      </c>
      <c r="H238" s="113">
        <v>0</v>
      </c>
      <c r="I238" s="113">
        <v>8456.84</v>
      </c>
      <c r="J238" s="31">
        <v>0</v>
      </c>
      <c r="K238" s="32">
        <v>9145.8799999999992</v>
      </c>
      <c r="L238" s="113">
        <v>0</v>
      </c>
      <c r="M238" s="113">
        <v>9145.8799999999992</v>
      </c>
      <c r="N238" s="31">
        <v>0</v>
      </c>
      <c r="O238" s="32">
        <v>9145.8799999999992</v>
      </c>
      <c r="P238" s="113">
        <v>0</v>
      </c>
      <c r="Q238" s="113">
        <v>9145.8799999999992</v>
      </c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1708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36112.409999999996</v>
      </c>
      <c r="F239" s="104">
        <v>0</v>
      </c>
      <c r="G239" s="104">
        <v>5774.57</v>
      </c>
      <c r="H239" s="113">
        <v>0</v>
      </c>
      <c r="I239" s="113">
        <v>5625.57</v>
      </c>
      <c r="J239" s="31">
        <v>0</v>
      </c>
      <c r="K239" s="32">
        <v>5625.57</v>
      </c>
      <c r="L239" s="113">
        <v>0</v>
      </c>
      <c r="M239" s="113">
        <v>5625.57</v>
      </c>
      <c r="N239" s="31">
        <v>0</v>
      </c>
      <c r="O239" s="32">
        <v>6622.23</v>
      </c>
      <c r="P239" s="113">
        <v>0</v>
      </c>
      <c r="Q239" s="113">
        <v>6838.9</v>
      </c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1708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44614.18</v>
      </c>
      <c r="F240" s="104">
        <v>0</v>
      </c>
      <c r="G240" s="104">
        <v>7552.53</v>
      </c>
      <c r="H240" s="113">
        <v>0</v>
      </c>
      <c r="I240" s="113">
        <v>7552.53</v>
      </c>
      <c r="J240" s="31">
        <v>0</v>
      </c>
      <c r="K240" s="32">
        <v>7552.53</v>
      </c>
      <c r="L240" s="113">
        <v>0</v>
      </c>
      <c r="M240" s="113">
        <v>7551.53</v>
      </c>
      <c r="N240" s="31">
        <v>0</v>
      </c>
      <c r="O240" s="32">
        <v>7202.53</v>
      </c>
      <c r="P240" s="113">
        <v>0</v>
      </c>
      <c r="Q240" s="113">
        <v>7202.53</v>
      </c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1708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14000.04</v>
      </c>
      <c r="F241" s="104">
        <v>0</v>
      </c>
      <c r="G241" s="104">
        <v>2333.34</v>
      </c>
      <c r="H241" s="113">
        <v>0</v>
      </c>
      <c r="I241" s="113">
        <v>2333.34</v>
      </c>
      <c r="J241" s="31">
        <v>0</v>
      </c>
      <c r="K241" s="32">
        <v>2333.34</v>
      </c>
      <c r="L241" s="113">
        <v>0</v>
      </c>
      <c r="M241" s="113">
        <v>2333.34</v>
      </c>
      <c r="N241" s="31">
        <v>0</v>
      </c>
      <c r="O241" s="32">
        <v>2333.34</v>
      </c>
      <c r="P241" s="113">
        <v>0</v>
      </c>
      <c r="Q241" s="113">
        <v>2333.34</v>
      </c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1708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12897604.75</v>
      </c>
      <c r="F242" s="104">
        <v>0</v>
      </c>
      <c r="G242" s="104">
        <v>2013917.86</v>
      </c>
      <c r="H242" s="105">
        <v>0</v>
      </c>
      <c r="I242" s="105">
        <v>2191037.87</v>
      </c>
      <c r="J242" s="106">
        <v>0</v>
      </c>
      <c r="K242" s="107">
        <v>2208174.61</v>
      </c>
      <c r="L242" s="105">
        <v>0</v>
      </c>
      <c r="M242" s="105">
        <v>2168446.9</v>
      </c>
      <c r="N242" s="106">
        <v>0</v>
      </c>
      <c r="O242" s="107">
        <v>2158579.92</v>
      </c>
      <c r="P242" s="113">
        <v>0</v>
      </c>
      <c r="Q242" s="113">
        <v>2157447.59</v>
      </c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1708</v>
      </c>
      <c r="B243" s="111" t="s">
        <v>342</v>
      </c>
      <c r="C243" s="112" t="s">
        <v>343</v>
      </c>
      <c r="D243" s="21">
        <f t="shared" si="5"/>
        <v>80.56</v>
      </c>
      <c r="E243" s="24">
        <f t="shared" si="5"/>
        <v>524209.26</v>
      </c>
      <c r="F243" s="104">
        <v>0</v>
      </c>
      <c r="G243" s="104">
        <v>84409.83</v>
      </c>
      <c r="H243" s="105">
        <v>80.56</v>
      </c>
      <c r="I243" s="105">
        <v>84490.39</v>
      </c>
      <c r="J243" s="106">
        <v>0</v>
      </c>
      <c r="K243" s="107">
        <v>84407.63</v>
      </c>
      <c r="L243" s="105">
        <v>0</v>
      </c>
      <c r="M243" s="105">
        <v>91263.039999999994</v>
      </c>
      <c r="N243" s="106">
        <v>0</v>
      </c>
      <c r="O243" s="107">
        <v>90041.98</v>
      </c>
      <c r="P243" s="105">
        <v>0</v>
      </c>
      <c r="Q243" s="105">
        <v>89596.39</v>
      </c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1708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125442.09000000001</v>
      </c>
      <c r="F244" s="104">
        <v>0</v>
      </c>
      <c r="G244" s="104">
        <v>16800.5</v>
      </c>
      <c r="H244" s="105">
        <v>0</v>
      </c>
      <c r="I244" s="105">
        <v>24018.48</v>
      </c>
      <c r="J244" s="106">
        <v>0</v>
      </c>
      <c r="K244" s="107">
        <v>22691.919999999998</v>
      </c>
      <c r="L244" s="105">
        <v>0</v>
      </c>
      <c r="M244" s="105">
        <v>23280.32</v>
      </c>
      <c r="N244" s="106">
        <v>0</v>
      </c>
      <c r="O244" s="107">
        <v>20963.63</v>
      </c>
      <c r="P244" s="105">
        <v>0</v>
      </c>
      <c r="Q244" s="105">
        <v>17687.240000000002</v>
      </c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1708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1999.9799999999998</v>
      </c>
      <c r="F245" s="104">
        <v>0</v>
      </c>
      <c r="G245" s="104">
        <v>333.33</v>
      </c>
      <c r="H245" s="105">
        <v>0</v>
      </c>
      <c r="I245" s="105">
        <v>333.33</v>
      </c>
      <c r="J245" s="106">
        <v>0</v>
      </c>
      <c r="K245" s="107">
        <v>333.33</v>
      </c>
      <c r="L245" s="105">
        <v>0</v>
      </c>
      <c r="M245" s="105">
        <v>333.33</v>
      </c>
      <c r="N245" s="106">
        <v>0</v>
      </c>
      <c r="O245" s="107">
        <v>333.33</v>
      </c>
      <c r="P245" s="105">
        <v>0</v>
      </c>
      <c r="Q245" s="105">
        <v>333.33</v>
      </c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1708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1708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1708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1708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1708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1708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1708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1708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1708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1708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1708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1708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1708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1708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1708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1708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1708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1708</v>
      </c>
      <c r="B263" s="111" t="s">
        <v>382</v>
      </c>
      <c r="C263" s="112" t="s">
        <v>383</v>
      </c>
      <c r="D263" s="21">
        <f t="shared" si="6"/>
        <v>4576362</v>
      </c>
      <c r="E263" s="24">
        <f t="shared" si="6"/>
        <v>4190000</v>
      </c>
      <c r="F263" s="104">
        <v>386362</v>
      </c>
      <c r="G263" s="104">
        <v>0</v>
      </c>
      <c r="H263" s="113"/>
      <c r="I263" s="113"/>
      <c r="J263" s="31">
        <v>4190000</v>
      </c>
      <c r="K263" s="32">
        <v>4190000</v>
      </c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1708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1708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1708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1708</v>
      </c>
      <c r="B267" s="111" t="s">
        <v>390</v>
      </c>
      <c r="C267" s="112" t="s">
        <v>391</v>
      </c>
      <c r="D267" s="21">
        <f t="shared" si="6"/>
        <v>4190000</v>
      </c>
      <c r="E267" s="24">
        <f t="shared" si="6"/>
        <v>4190000</v>
      </c>
      <c r="F267" s="104"/>
      <c r="G267" s="104"/>
      <c r="H267" s="113">
        <v>0</v>
      </c>
      <c r="I267" s="113">
        <v>4190000</v>
      </c>
      <c r="J267" s="31">
        <v>4190000</v>
      </c>
      <c r="K267" s="32">
        <v>0</v>
      </c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1708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1708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1708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1708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1708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1708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1708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1708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1708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1708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1708</v>
      </c>
      <c r="B278" s="111" t="s">
        <v>412</v>
      </c>
      <c r="C278" s="112" t="s">
        <v>413</v>
      </c>
      <c r="D278" s="21">
        <f t="shared" si="6"/>
        <v>44133527.989999995</v>
      </c>
      <c r="E278" s="24">
        <f t="shared" si="6"/>
        <v>39203378.850000001</v>
      </c>
      <c r="F278" s="104">
        <v>6005427.8799999999</v>
      </c>
      <c r="G278" s="104">
        <v>4745782.53</v>
      </c>
      <c r="H278" s="105">
        <v>5085298.55</v>
      </c>
      <c r="I278" s="105">
        <v>10361151.189999999</v>
      </c>
      <c r="J278" s="106">
        <v>4101387.16</v>
      </c>
      <c r="K278" s="107">
        <v>5875118.3700000001</v>
      </c>
      <c r="L278" s="105">
        <v>6590539.5</v>
      </c>
      <c r="M278" s="105">
        <v>6882658.4400000004</v>
      </c>
      <c r="N278" s="106">
        <v>13513836.92</v>
      </c>
      <c r="O278" s="107">
        <v>6978723.3799999999</v>
      </c>
      <c r="P278" s="113">
        <v>8837037.9800000004</v>
      </c>
      <c r="Q278" s="113">
        <v>4359944.9400000004</v>
      </c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1708</v>
      </c>
      <c r="B279" s="111" t="s">
        <v>414</v>
      </c>
      <c r="C279" s="112" t="s">
        <v>415</v>
      </c>
      <c r="D279" s="21">
        <f t="shared" si="6"/>
        <v>34261914.140000001</v>
      </c>
      <c r="E279" s="24">
        <f t="shared" si="6"/>
        <v>28251223.760000002</v>
      </c>
      <c r="F279" s="104">
        <v>3903503.44</v>
      </c>
      <c r="G279" s="104">
        <v>5832353.2999999998</v>
      </c>
      <c r="H279" s="105">
        <v>4583867.01</v>
      </c>
      <c r="I279" s="105">
        <v>3897259.18</v>
      </c>
      <c r="J279" s="106">
        <v>7428403.7999999998</v>
      </c>
      <c r="K279" s="107">
        <v>5809019.9100000001</v>
      </c>
      <c r="L279" s="105">
        <v>3239472.73</v>
      </c>
      <c r="M279" s="105">
        <v>3361631.67</v>
      </c>
      <c r="N279" s="106">
        <v>9563425.9199999999</v>
      </c>
      <c r="O279" s="107">
        <v>5179130.8099999996</v>
      </c>
      <c r="P279" s="105">
        <v>5543241.2400000002</v>
      </c>
      <c r="Q279" s="105">
        <v>4171828.89</v>
      </c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1708</v>
      </c>
      <c r="B280" s="111" t="s">
        <v>416</v>
      </c>
      <c r="C280" s="112" t="s">
        <v>417</v>
      </c>
      <c r="D280" s="21">
        <f t="shared" si="6"/>
        <v>10993682.449999999</v>
      </c>
      <c r="E280" s="24">
        <f t="shared" si="6"/>
        <v>9631730.1999999993</v>
      </c>
      <c r="F280" s="104">
        <v>1190622</v>
      </c>
      <c r="G280" s="104">
        <v>664751.30000000005</v>
      </c>
      <c r="H280" s="113">
        <v>840408.47</v>
      </c>
      <c r="I280" s="113">
        <v>1961339</v>
      </c>
      <c r="J280" s="31">
        <v>2308282.7000000002</v>
      </c>
      <c r="K280" s="32">
        <v>1392803.7</v>
      </c>
      <c r="L280" s="113">
        <v>1506833.4</v>
      </c>
      <c r="M280" s="113">
        <v>3269569.3</v>
      </c>
      <c r="N280" s="31">
        <v>2755851.68</v>
      </c>
      <c r="O280" s="32">
        <v>991115.1</v>
      </c>
      <c r="P280" s="105">
        <v>2391684.2000000002</v>
      </c>
      <c r="Q280" s="105">
        <v>1352151.8</v>
      </c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1708</v>
      </c>
      <c r="B281" s="111" t="s">
        <v>418</v>
      </c>
      <c r="C281" s="112" t="s">
        <v>419</v>
      </c>
      <c r="D281" s="21">
        <f t="shared" si="6"/>
        <v>8580969.8300000019</v>
      </c>
      <c r="E281" s="24">
        <f t="shared" si="6"/>
        <v>7527340.129999999</v>
      </c>
      <c r="F281" s="104">
        <v>1573070.1</v>
      </c>
      <c r="G281" s="104">
        <v>1720360.86</v>
      </c>
      <c r="H281" s="105">
        <v>1220759.5</v>
      </c>
      <c r="I281" s="105">
        <v>1369922.34</v>
      </c>
      <c r="J281" s="106">
        <v>2384272.1</v>
      </c>
      <c r="K281" s="107">
        <v>1266632.48</v>
      </c>
      <c r="L281" s="105">
        <v>1166334.8500000001</v>
      </c>
      <c r="M281" s="105">
        <v>1218409.6000000001</v>
      </c>
      <c r="N281" s="106">
        <v>1000319.48</v>
      </c>
      <c r="O281" s="107">
        <v>1063813.9099999999</v>
      </c>
      <c r="P281" s="113">
        <v>1236213.8</v>
      </c>
      <c r="Q281" s="113">
        <v>888200.94</v>
      </c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1708</v>
      </c>
      <c r="B282" s="111" t="s">
        <v>420</v>
      </c>
      <c r="C282" s="112" t="s">
        <v>421</v>
      </c>
      <c r="D282" s="21">
        <f t="shared" si="6"/>
        <v>9066851</v>
      </c>
      <c r="E282" s="24">
        <f t="shared" si="6"/>
        <v>8153433.7699999986</v>
      </c>
      <c r="F282" s="104">
        <v>1681503.15</v>
      </c>
      <c r="G282" s="104">
        <v>1184618.81</v>
      </c>
      <c r="H282" s="105">
        <v>1244105.44</v>
      </c>
      <c r="I282" s="105">
        <v>1043778.42</v>
      </c>
      <c r="J282" s="106">
        <v>1999659.78</v>
      </c>
      <c r="K282" s="107">
        <v>1587907.45</v>
      </c>
      <c r="L282" s="105">
        <v>641963.34</v>
      </c>
      <c r="M282" s="105">
        <v>1666237.52</v>
      </c>
      <c r="N282" s="106">
        <v>929181.78</v>
      </c>
      <c r="O282" s="107">
        <v>1254275.69</v>
      </c>
      <c r="P282" s="105">
        <v>2570437.5099999998</v>
      </c>
      <c r="Q282" s="105">
        <v>1416615.88</v>
      </c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1708</v>
      </c>
      <c r="B283" s="111" t="s">
        <v>422</v>
      </c>
      <c r="C283" s="112" t="s">
        <v>423</v>
      </c>
      <c r="D283" s="21">
        <f t="shared" si="6"/>
        <v>20616247.5</v>
      </c>
      <c r="E283" s="24">
        <f t="shared" si="6"/>
        <v>12095380</v>
      </c>
      <c r="F283" s="104">
        <v>6476935.5</v>
      </c>
      <c r="G283" s="104">
        <v>11187305</v>
      </c>
      <c r="H283" s="105">
        <v>10317572</v>
      </c>
      <c r="I283" s="105">
        <v>102500</v>
      </c>
      <c r="J283" s="106">
        <v>2999185</v>
      </c>
      <c r="K283" s="107">
        <v>159625</v>
      </c>
      <c r="L283" s="105">
        <v>212245</v>
      </c>
      <c r="M283" s="105">
        <v>298200</v>
      </c>
      <c r="N283" s="106">
        <v>542200</v>
      </c>
      <c r="O283" s="107">
        <v>279410</v>
      </c>
      <c r="P283" s="105">
        <v>68110</v>
      </c>
      <c r="Q283" s="105">
        <v>68340</v>
      </c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1708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1708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1708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1708</v>
      </c>
      <c r="B287" s="111" t="s">
        <v>430</v>
      </c>
      <c r="C287" s="112" t="s">
        <v>431</v>
      </c>
      <c r="D287" s="21">
        <f t="shared" si="6"/>
        <v>1430183.62</v>
      </c>
      <c r="E287" s="24">
        <f t="shared" si="6"/>
        <v>1320655.3399999999</v>
      </c>
      <c r="F287" s="104">
        <v>60234.64</v>
      </c>
      <c r="G287" s="104">
        <v>566708.30000000005</v>
      </c>
      <c r="H287" s="105">
        <v>298380</v>
      </c>
      <c r="I287" s="105">
        <v>108298.7</v>
      </c>
      <c r="J287" s="106">
        <v>463137.4</v>
      </c>
      <c r="K287" s="107">
        <v>0</v>
      </c>
      <c r="L287" s="105">
        <v>41443.279999999999</v>
      </c>
      <c r="M287" s="105">
        <v>83198.7</v>
      </c>
      <c r="N287" s="106">
        <v>453708.3</v>
      </c>
      <c r="O287" s="107">
        <v>510666.6</v>
      </c>
      <c r="P287" s="105">
        <v>113280</v>
      </c>
      <c r="Q287" s="105">
        <v>51783.040000000001</v>
      </c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1708</v>
      </c>
      <c r="B288" s="111" t="s">
        <v>432</v>
      </c>
      <c r="C288" s="112" t="s">
        <v>433</v>
      </c>
      <c r="D288" s="21">
        <f t="shared" si="6"/>
        <v>816486.07000000007</v>
      </c>
      <c r="E288" s="24">
        <f t="shared" si="6"/>
        <v>1098300.92</v>
      </c>
      <c r="F288" s="104">
        <v>18855</v>
      </c>
      <c r="G288" s="104">
        <v>0</v>
      </c>
      <c r="H288" s="113">
        <v>282471.8</v>
      </c>
      <c r="I288" s="113">
        <v>405037.98</v>
      </c>
      <c r="J288" s="31">
        <v>207026.68</v>
      </c>
      <c r="K288" s="32">
        <v>187061.36</v>
      </c>
      <c r="L288" s="113">
        <v>72785.070000000007</v>
      </c>
      <c r="M288" s="113">
        <v>179464.16</v>
      </c>
      <c r="N288" s="31">
        <v>63495.360000000001</v>
      </c>
      <c r="O288" s="32">
        <v>158409.34</v>
      </c>
      <c r="P288" s="105">
        <v>171852.16</v>
      </c>
      <c r="Q288" s="105">
        <v>168328.08</v>
      </c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1708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1708</v>
      </c>
      <c r="B290" s="111" t="s">
        <v>436</v>
      </c>
      <c r="C290" s="112" t="s">
        <v>437</v>
      </c>
      <c r="D290" s="21">
        <f t="shared" si="6"/>
        <v>13860290</v>
      </c>
      <c r="E290" s="24">
        <f t="shared" si="6"/>
        <v>13648596.199999999</v>
      </c>
      <c r="F290" s="104">
        <v>1530935</v>
      </c>
      <c r="G290" s="104">
        <v>125000</v>
      </c>
      <c r="H290" s="105">
        <v>4212250</v>
      </c>
      <c r="I290" s="105">
        <v>4436050</v>
      </c>
      <c r="J290" s="106">
        <v>125000</v>
      </c>
      <c r="K290" s="107">
        <v>3482765</v>
      </c>
      <c r="L290" s="105">
        <v>3581655</v>
      </c>
      <c r="M290" s="105">
        <v>2386856.2000000002</v>
      </c>
      <c r="N290" s="106">
        <v>1114020</v>
      </c>
      <c r="O290" s="107">
        <v>2015530</v>
      </c>
      <c r="P290" s="105">
        <v>3296430</v>
      </c>
      <c r="Q290" s="105">
        <v>1202395</v>
      </c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1708</v>
      </c>
      <c r="B291" s="111" t="s">
        <v>438</v>
      </c>
      <c r="C291" s="112" t="s">
        <v>1579</v>
      </c>
      <c r="D291" s="21">
        <f t="shared" si="6"/>
        <v>8299170.3799999999</v>
      </c>
      <c r="E291" s="24">
        <f t="shared" si="6"/>
        <v>8181739.1799999997</v>
      </c>
      <c r="F291" s="104">
        <v>3315632.5</v>
      </c>
      <c r="G291" s="104">
        <v>1908696.88</v>
      </c>
      <c r="H291" s="113">
        <v>136175</v>
      </c>
      <c r="I291" s="113">
        <v>1148504.8999999999</v>
      </c>
      <c r="J291" s="31">
        <v>3401357.88</v>
      </c>
      <c r="K291" s="32">
        <v>1401232.5</v>
      </c>
      <c r="L291" s="113">
        <v>251070</v>
      </c>
      <c r="M291" s="113">
        <v>1309437.3999999999</v>
      </c>
      <c r="N291" s="31">
        <v>563057.5</v>
      </c>
      <c r="O291" s="32">
        <v>1585245</v>
      </c>
      <c r="P291" s="105">
        <v>631877.5</v>
      </c>
      <c r="Q291" s="105">
        <v>828622.5</v>
      </c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1708</v>
      </c>
      <c r="B292" s="111" t="s">
        <v>439</v>
      </c>
      <c r="C292" s="112" t="s">
        <v>1580</v>
      </c>
      <c r="D292" s="21">
        <f t="shared" si="6"/>
        <v>8567800</v>
      </c>
      <c r="E292" s="24">
        <f t="shared" si="6"/>
        <v>11124369</v>
      </c>
      <c r="F292" s="104">
        <v>42000</v>
      </c>
      <c r="G292" s="104">
        <v>710925</v>
      </c>
      <c r="H292" s="113">
        <v>0</v>
      </c>
      <c r="I292" s="113">
        <v>3427571</v>
      </c>
      <c r="J292" s="31">
        <v>412800</v>
      </c>
      <c r="K292" s="32">
        <v>4563056</v>
      </c>
      <c r="L292" s="113">
        <v>1150384</v>
      </c>
      <c r="M292" s="113">
        <v>8000</v>
      </c>
      <c r="N292" s="31">
        <v>1581884</v>
      </c>
      <c r="O292" s="32">
        <v>1390995</v>
      </c>
      <c r="P292" s="113">
        <v>5380732</v>
      </c>
      <c r="Q292" s="113">
        <v>1023822</v>
      </c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1708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>
        <v>0</v>
      </c>
      <c r="G293" s="104">
        <v>0</v>
      </c>
      <c r="H293" s="113">
        <v>0</v>
      </c>
      <c r="I293" s="113">
        <v>0</v>
      </c>
      <c r="J293" s="31">
        <v>0</v>
      </c>
      <c r="K293" s="32">
        <v>0</v>
      </c>
      <c r="L293" s="113">
        <v>0</v>
      </c>
      <c r="M293" s="113">
        <v>0</v>
      </c>
      <c r="N293" s="31">
        <v>0</v>
      </c>
      <c r="O293" s="32">
        <v>0</v>
      </c>
      <c r="P293" s="113">
        <v>0</v>
      </c>
      <c r="Q293" s="113">
        <v>0</v>
      </c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1708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1708</v>
      </c>
      <c r="B295" s="111" t="s">
        <v>1581</v>
      </c>
      <c r="C295" s="112" t="s">
        <v>1582</v>
      </c>
      <c r="D295" s="21">
        <f t="shared" si="6"/>
        <v>6995000</v>
      </c>
      <c r="E295" s="24">
        <f t="shared" si="6"/>
        <v>6995000</v>
      </c>
      <c r="F295" s="104"/>
      <c r="G295" s="104"/>
      <c r="H295" s="105">
        <v>0</v>
      </c>
      <c r="I295" s="105">
        <v>5500000</v>
      </c>
      <c r="J295" s="106">
        <v>3000000</v>
      </c>
      <c r="K295" s="107">
        <v>0</v>
      </c>
      <c r="L295" s="105">
        <v>0</v>
      </c>
      <c r="M295" s="105">
        <v>495000</v>
      </c>
      <c r="N295" s="106">
        <v>2995000</v>
      </c>
      <c r="O295" s="107">
        <v>1000000</v>
      </c>
      <c r="P295" s="113">
        <v>1000000</v>
      </c>
      <c r="Q295" s="113">
        <v>0</v>
      </c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1708</v>
      </c>
      <c r="B296" s="111" t="s">
        <v>444</v>
      </c>
      <c r="C296" s="112" t="s">
        <v>445</v>
      </c>
      <c r="D296" s="21">
        <f t="shared" si="6"/>
        <v>4008423</v>
      </c>
      <c r="E296" s="24">
        <f t="shared" si="6"/>
        <v>2421400</v>
      </c>
      <c r="F296" s="104">
        <v>1299023</v>
      </c>
      <c r="G296" s="104">
        <v>1483000</v>
      </c>
      <c r="H296" s="113">
        <v>0</v>
      </c>
      <c r="I296" s="113">
        <v>898500</v>
      </c>
      <c r="J296" s="31">
        <v>1783000</v>
      </c>
      <c r="K296" s="32">
        <v>0</v>
      </c>
      <c r="L296" s="113">
        <v>898500</v>
      </c>
      <c r="M296" s="113">
        <v>27900</v>
      </c>
      <c r="N296" s="31">
        <v>0</v>
      </c>
      <c r="O296" s="32">
        <v>0</v>
      </c>
      <c r="P296" s="105">
        <v>27900</v>
      </c>
      <c r="Q296" s="105">
        <v>12000</v>
      </c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1708</v>
      </c>
      <c r="B297" s="111" t="s">
        <v>446</v>
      </c>
      <c r="C297" s="112" t="s">
        <v>447</v>
      </c>
      <c r="D297" s="21">
        <f t="shared" si="6"/>
        <v>1252614</v>
      </c>
      <c r="E297" s="24">
        <f t="shared" si="6"/>
        <v>1695054.23</v>
      </c>
      <c r="F297" s="104">
        <v>0</v>
      </c>
      <c r="G297" s="104">
        <v>559509.4</v>
      </c>
      <c r="H297" s="105">
        <v>0</v>
      </c>
      <c r="I297" s="105">
        <v>20309</v>
      </c>
      <c r="J297" s="106">
        <v>0</v>
      </c>
      <c r="K297" s="107">
        <v>81441.100000000006</v>
      </c>
      <c r="L297" s="105">
        <v>0</v>
      </c>
      <c r="M297" s="105">
        <v>580445</v>
      </c>
      <c r="N297" s="106">
        <v>1252614</v>
      </c>
      <c r="O297" s="107">
        <v>253495.63</v>
      </c>
      <c r="P297" s="113">
        <v>0</v>
      </c>
      <c r="Q297" s="113">
        <v>199854.1</v>
      </c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1708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>
        <v>0</v>
      </c>
      <c r="G298" s="104">
        <v>0</v>
      </c>
      <c r="H298" s="113">
        <v>0</v>
      </c>
      <c r="I298" s="113">
        <v>0</v>
      </c>
      <c r="J298" s="31">
        <v>0</v>
      </c>
      <c r="K298" s="32">
        <v>0</v>
      </c>
      <c r="L298" s="113">
        <v>0</v>
      </c>
      <c r="M298" s="113">
        <v>0</v>
      </c>
      <c r="N298" s="31">
        <v>0</v>
      </c>
      <c r="O298" s="32">
        <v>0</v>
      </c>
      <c r="P298" s="105">
        <v>0</v>
      </c>
      <c r="Q298" s="105">
        <v>0</v>
      </c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1708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1708</v>
      </c>
      <c r="B300" s="111" t="s">
        <v>452</v>
      </c>
      <c r="C300" s="112" t="s">
        <v>453</v>
      </c>
      <c r="D300" s="21">
        <f t="shared" si="6"/>
        <v>4481277.07</v>
      </c>
      <c r="E300" s="24">
        <f t="shared" si="6"/>
        <v>4047424.3600000003</v>
      </c>
      <c r="F300" s="104">
        <v>0</v>
      </c>
      <c r="G300" s="104">
        <v>289994.5</v>
      </c>
      <c r="H300" s="105">
        <v>0</v>
      </c>
      <c r="I300" s="105">
        <v>761225.35</v>
      </c>
      <c r="J300" s="106">
        <v>0</v>
      </c>
      <c r="K300" s="107">
        <v>770874.25</v>
      </c>
      <c r="L300" s="105">
        <v>0</v>
      </c>
      <c r="M300" s="105">
        <v>745587.16</v>
      </c>
      <c r="N300" s="106">
        <v>4481277.07</v>
      </c>
      <c r="O300" s="107">
        <v>819533.35</v>
      </c>
      <c r="P300" s="113">
        <v>0</v>
      </c>
      <c r="Q300" s="113">
        <v>660209.75</v>
      </c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1708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1708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1708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>
        <v>0</v>
      </c>
      <c r="Q303" s="105">
        <v>0</v>
      </c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1708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1708</v>
      </c>
      <c r="B305" s="111" t="s">
        <v>462</v>
      </c>
      <c r="C305" s="112" t="s">
        <v>463</v>
      </c>
      <c r="D305" s="21">
        <f t="shared" si="6"/>
        <v>69130195.549999997</v>
      </c>
      <c r="E305" s="24">
        <f t="shared" si="6"/>
        <v>69130195.549999997</v>
      </c>
      <c r="F305" s="104">
        <v>10542919.83</v>
      </c>
      <c r="G305" s="104">
        <v>10542919.83</v>
      </c>
      <c r="H305" s="113">
        <v>11678758.939999999</v>
      </c>
      <c r="I305" s="113">
        <v>11678758.939999999</v>
      </c>
      <c r="J305" s="31">
        <v>11164659.1</v>
      </c>
      <c r="K305" s="32">
        <v>11164659.1</v>
      </c>
      <c r="L305" s="113">
        <v>12893111.189999999</v>
      </c>
      <c r="M305" s="113">
        <v>12893111.189999999</v>
      </c>
      <c r="N305" s="31">
        <v>11283969.99</v>
      </c>
      <c r="O305" s="32">
        <v>11283969.99</v>
      </c>
      <c r="P305" s="113">
        <v>11566776.5</v>
      </c>
      <c r="Q305" s="113">
        <v>11566776.5</v>
      </c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1708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1708</v>
      </c>
      <c r="B307" s="111" t="s">
        <v>466</v>
      </c>
      <c r="C307" s="112" t="s">
        <v>467</v>
      </c>
      <c r="D307" s="21">
        <f t="shared" si="6"/>
        <v>659969.77</v>
      </c>
      <c r="E307" s="24">
        <f t="shared" si="6"/>
        <v>659969.77</v>
      </c>
      <c r="F307" s="104">
        <v>111699.27</v>
      </c>
      <c r="G307" s="104">
        <v>111699.27</v>
      </c>
      <c r="H307" s="105">
        <v>100922.55</v>
      </c>
      <c r="I307" s="105">
        <v>100922.55</v>
      </c>
      <c r="J307" s="106">
        <v>97385.06</v>
      </c>
      <c r="K307" s="107">
        <v>97385.06</v>
      </c>
      <c r="L307" s="105">
        <v>136399.88</v>
      </c>
      <c r="M307" s="105">
        <v>136399.88</v>
      </c>
      <c r="N307" s="106">
        <v>106130.55</v>
      </c>
      <c r="O307" s="107">
        <v>106130.55</v>
      </c>
      <c r="P307" s="113">
        <v>107432.46</v>
      </c>
      <c r="Q307" s="113">
        <v>107432.46</v>
      </c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1708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1708</v>
      </c>
      <c r="B309" s="111" t="s">
        <v>470</v>
      </c>
      <c r="C309" s="112" t="s">
        <v>471</v>
      </c>
      <c r="D309" s="21">
        <f t="shared" si="6"/>
        <v>731421</v>
      </c>
      <c r="E309" s="24">
        <f t="shared" si="6"/>
        <v>0</v>
      </c>
      <c r="F309" s="104">
        <v>229000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0</v>
      </c>
      <c r="M309" s="105">
        <v>0</v>
      </c>
      <c r="N309" s="106">
        <v>502421</v>
      </c>
      <c r="O309" s="107">
        <v>0</v>
      </c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1708</v>
      </c>
      <c r="B310" s="111" t="s">
        <v>472</v>
      </c>
      <c r="C310" s="112" t="s">
        <v>473</v>
      </c>
      <c r="D310" s="21">
        <f t="shared" si="6"/>
        <v>1867966.48</v>
      </c>
      <c r="E310" s="24">
        <f t="shared" si="6"/>
        <v>0</v>
      </c>
      <c r="F310" s="104">
        <v>1547147.48</v>
      </c>
      <c r="G310" s="104">
        <v>0</v>
      </c>
      <c r="H310" s="105">
        <v>31540</v>
      </c>
      <c r="I310" s="105">
        <v>0</v>
      </c>
      <c r="J310" s="106">
        <v>186998</v>
      </c>
      <c r="K310" s="107">
        <v>0</v>
      </c>
      <c r="L310" s="105">
        <v>102281</v>
      </c>
      <c r="M310" s="105">
        <v>0</v>
      </c>
      <c r="N310" s="106">
        <v>0</v>
      </c>
      <c r="O310" s="107">
        <v>0</v>
      </c>
      <c r="P310" s="105">
        <v>0</v>
      </c>
      <c r="Q310" s="105">
        <v>0</v>
      </c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1708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1708</v>
      </c>
      <c r="B312" s="111" t="s">
        <v>476</v>
      </c>
      <c r="C312" s="112" t="s">
        <v>477</v>
      </c>
      <c r="D312" s="21">
        <f t="shared" si="6"/>
        <v>0</v>
      </c>
      <c r="E312" s="24">
        <f t="shared" si="6"/>
        <v>0</v>
      </c>
      <c r="F312" s="104"/>
      <c r="G312" s="104"/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1708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1708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1708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1708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1708</v>
      </c>
      <c r="B317" s="111" t="s">
        <v>486</v>
      </c>
      <c r="C317" s="112" t="s">
        <v>1586</v>
      </c>
      <c r="D317" s="21">
        <f t="shared" si="6"/>
        <v>26607197.789999999</v>
      </c>
      <c r="E317" s="24">
        <f t="shared" si="6"/>
        <v>26038515.469999999</v>
      </c>
      <c r="F317" s="104">
        <v>4414963.68</v>
      </c>
      <c r="G317" s="104">
        <v>4551495.8499999996</v>
      </c>
      <c r="H317" s="113">
        <v>4551495.8499999996</v>
      </c>
      <c r="I317" s="113">
        <v>4424875.3899999997</v>
      </c>
      <c r="J317" s="31">
        <v>4424875.3899999997</v>
      </c>
      <c r="K317" s="32">
        <v>4422422.62</v>
      </c>
      <c r="L317" s="113">
        <v>4422422.62</v>
      </c>
      <c r="M317" s="113">
        <v>4452025.12</v>
      </c>
      <c r="N317" s="31">
        <v>4452025.12</v>
      </c>
      <c r="O317" s="32">
        <v>4341415.13</v>
      </c>
      <c r="P317" s="105">
        <v>4341415.13</v>
      </c>
      <c r="Q317" s="105">
        <v>3846281.36</v>
      </c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1708</v>
      </c>
      <c r="B318" s="111" t="s">
        <v>488</v>
      </c>
      <c r="C318" s="112" t="s">
        <v>489</v>
      </c>
      <c r="D318" s="21">
        <f t="shared" si="6"/>
        <v>2818175</v>
      </c>
      <c r="E318" s="24">
        <f t="shared" si="6"/>
        <v>2849663.75</v>
      </c>
      <c r="F318" s="104">
        <v>397920</v>
      </c>
      <c r="G318" s="104">
        <v>466345</v>
      </c>
      <c r="H318" s="105">
        <v>466345</v>
      </c>
      <c r="I318" s="105">
        <v>494525</v>
      </c>
      <c r="J318" s="106">
        <v>494525</v>
      </c>
      <c r="K318" s="107">
        <v>493842.5</v>
      </c>
      <c r="L318" s="105">
        <v>493842.5</v>
      </c>
      <c r="M318" s="105">
        <v>484940</v>
      </c>
      <c r="N318" s="106">
        <v>484940</v>
      </c>
      <c r="O318" s="107">
        <v>480602.5</v>
      </c>
      <c r="P318" s="113">
        <v>480602.5</v>
      </c>
      <c r="Q318" s="113">
        <v>429408.75</v>
      </c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1708</v>
      </c>
      <c r="B319" s="111" t="s">
        <v>490</v>
      </c>
      <c r="C319" s="112" t="s">
        <v>1587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1708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/>
      <c r="G320" s="104"/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1708</v>
      </c>
      <c r="B321" s="111" t="s">
        <v>494</v>
      </c>
      <c r="C321" s="112" t="s">
        <v>495</v>
      </c>
      <c r="D321" s="21">
        <f t="shared" si="6"/>
        <v>12008400</v>
      </c>
      <c r="E321" s="24">
        <f t="shared" si="6"/>
        <v>9085600</v>
      </c>
      <c r="F321" s="104">
        <v>0</v>
      </c>
      <c r="G321" s="104">
        <v>1478400</v>
      </c>
      <c r="H321" s="113">
        <v>5953400</v>
      </c>
      <c r="I321" s="113">
        <v>1537800</v>
      </c>
      <c r="J321" s="31">
        <v>0</v>
      </c>
      <c r="K321" s="32">
        <v>1537800</v>
      </c>
      <c r="L321" s="113">
        <v>3016200</v>
      </c>
      <c r="M321" s="113">
        <v>1501000</v>
      </c>
      <c r="N321" s="31">
        <v>0</v>
      </c>
      <c r="O321" s="32">
        <v>1501000</v>
      </c>
      <c r="P321" s="105">
        <v>3038800</v>
      </c>
      <c r="Q321" s="105">
        <v>1529600</v>
      </c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1708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1708</v>
      </c>
      <c r="B323" s="111" t="s">
        <v>498</v>
      </c>
      <c r="C323" s="112" t="s">
        <v>461</v>
      </c>
      <c r="D323" s="21">
        <f t="shared" si="6"/>
        <v>8532359.9900000002</v>
      </c>
      <c r="E323" s="24">
        <f t="shared" si="6"/>
        <v>6661916.6100000013</v>
      </c>
      <c r="F323" s="104">
        <v>1379766.31</v>
      </c>
      <c r="G323" s="104">
        <v>1359538.3</v>
      </c>
      <c r="H323" s="113">
        <v>2734022.76</v>
      </c>
      <c r="I323" s="113">
        <v>1179709.8999999999</v>
      </c>
      <c r="J323" s="31">
        <v>27328.87</v>
      </c>
      <c r="K323" s="32">
        <v>1175873.4099999999</v>
      </c>
      <c r="L323" s="113">
        <v>1173279.99</v>
      </c>
      <c r="M323" s="113">
        <v>1172136.77</v>
      </c>
      <c r="N323" s="31">
        <v>1154730.51</v>
      </c>
      <c r="O323" s="32">
        <v>874165.73</v>
      </c>
      <c r="P323" s="105">
        <v>2063231.55</v>
      </c>
      <c r="Q323" s="105">
        <v>900492.5</v>
      </c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1708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1708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1708</v>
      </c>
      <c r="B326" s="111" t="s">
        <v>503</v>
      </c>
      <c r="C326" s="112" t="s">
        <v>504</v>
      </c>
      <c r="D326" s="21">
        <f t="shared" si="7"/>
        <v>35363.86</v>
      </c>
      <c r="E326" s="24">
        <f t="shared" si="7"/>
        <v>133070</v>
      </c>
      <c r="F326" s="104">
        <v>5103.3900000000003</v>
      </c>
      <c r="G326" s="104">
        <v>0</v>
      </c>
      <c r="H326" s="113">
        <v>5103.3900000000003</v>
      </c>
      <c r="I326" s="113">
        <v>0</v>
      </c>
      <c r="J326" s="31">
        <v>5446.39</v>
      </c>
      <c r="K326" s="32">
        <v>2114</v>
      </c>
      <c r="L326" s="113">
        <v>5274.9</v>
      </c>
      <c r="M326" s="113">
        <v>18280</v>
      </c>
      <c r="N326" s="31">
        <v>5179.5600000000004</v>
      </c>
      <c r="O326" s="32">
        <v>29422</v>
      </c>
      <c r="P326" s="105">
        <v>9256.23</v>
      </c>
      <c r="Q326" s="105">
        <v>83254</v>
      </c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1708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1708</v>
      </c>
      <c r="B328" s="111" t="s">
        <v>507</v>
      </c>
      <c r="C328" s="112" t="s">
        <v>508</v>
      </c>
      <c r="D328" s="21">
        <f t="shared" si="7"/>
        <v>281527</v>
      </c>
      <c r="E328" s="24">
        <f t="shared" si="7"/>
        <v>230.2</v>
      </c>
      <c r="F328" s="104">
        <v>17968</v>
      </c>
      <c r="G328" s="104">
        <v>0</v>
      </c>
      <c r="H328" s="105">
        <v>42380</v>
      </c>
      <c r="I328" s="105">
        <v>0</v>
      </c>
      <c r="J328" s="106">
        <v>83470</v>
      </c>
      <c r="K328" s="107">
        <v>230.2</v>
      </c>
      <c r="L328" s="105">
        <v>12500</v>
      </c>
      <c r="M328" s="105">
        <v>0</v>
      </c>
      <c r="N328" s="106">
        <v>58883</v>
      </c>
      <c r="O328" s="107">
        <v>0</v>
      </c>
      <c r="P328" s="105">
        <v>66326</v>
      </c>
      <c r="Q328" s="105">
        <v>0</v>
      </c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1708</v>
      </c>
      <c r="B329" s="111" t="s">
        <v>509</v>
      </c>
      <c r="C329" s="112" t="s">
        <v>510</v>
      </c>
      <c r="D329" s="21">
        <f t="shared" si="7"/>
        <v>9985</v>
      </c>
      <c r="E329" s="24">
        <f t="shared" si="7"/>
        <v>42300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42300</v>
      </c>
      <c r="L329" s="105">
        <v>0</v>
      </c>
      <c r="M329" s="105">
        <v>0</v>
      </c>
      <c r="N329" s="106">
        <v>1085</v>
      </c>
      <c r="O329" s="107">
        <v>0</v>
      </c>
      <c r="P329" s="105">
        <v>8900</v>
      </c>
      <c r="Q329" s="105">
        <v>0</v>
      </c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1708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>
        <v>0</v>
      </c>
      <c r="G330" s="104">
        <v>0</v>
      </c>
      <c r="H330" s="105">
        <v>0</v>
      </c>
      <c r="I330" s="105">
        <v>0</v>
      </c>
      <c r="J330" s="106">
        <v>0</v>
      </c>
      <c r="K330" s="107">
        <v>0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1708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1708</v>
      </c>
      <c r="B332" s="111" t="s">
        <v>515</v>
      </c>
      <c r="C332" s="112" t="s">
        <v>516</v>
      </c>
      <c r="D332" s="21">
        <f t="shared" si="7"/>
        <v>26429578.689999998</v>
      </c>
      <c r="E332" s="24">
        <f t="shared" si="7"/>
        <v>26454182.689999998</v>
      </c>
      <c r="F332" s="104">
        <v>3904583.87</v>
      </c>
      <c r="G332" s="104">
        <v>3904583.87</v>
      </c>
      <c r="H332" s="113">
        <v>4408901.5</v>
      </c>
      <c r="I332" s="113">
        <v>4408901.5</v>
      </c>
      <c r="J332" s="31">
        <v>4499526.9000000004</v>
      </c>
      <c r="K332" s="32">
        <v>4499526.9000000004</v>
      </c>
      <c r="L332" s="113">
        <v>4832256.12</v>
      </c>
      <c r="M332" s="113">
        <v>4832256.12</v>
      </c>
      <c r="N332" s="31">
        <v>4357525.9000000004</v>
      </c>
      <c r="O332" s="32">
        <v>4382129.9000000004</v>
      </c>
      <c r="P332" s="113">
        <v>4426784.4000000004</v>
      </c>
      <c r="Q332" s="113">
        <v>4426784.4000000004</v>
      </c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1708</v>
      </c>
      <c r="B333" s="111" t="s">
        <v>517</v>
      </c>
      <c r="C333" s="112" t="s">
        <v>518</v>
      </c>
      <c r="D333" s="21">
        <f t="shared" si="7"/>
        <v>261079</v>
      </c>
      <c r="E333" s="24">
        <f t="shared" si="7"/>
        <v>288191.5</v>
      </c>
      <c r="F333" s="104">
        <v>13887.5</v>
      </c>
      <c r="G333" s="104">
        <v>23500</v>
      </c>
      <c r="H333" s="105">
        <v>47500</v>
      </c>
      <c r="I333" s="105">
        <v>65499</v>
      </c>
      <c r="J333" s="106">
        <v>75299</v>
      </c>
      <c r="K333" s="107">
        <v>61800</v>
      </c>
      <c r="L333" s="105">
        <v>41500</v>
      </c>
      <c r="M333" s="105">
        <v>50000</v>
      </c>
      <c r="N333" s="106">
        <v>44500</v>
      </c>
      <c r="O333" s="107">
        <v>34500</v>
      </c>
      <c r="P333" s="113">
        <v>38392.5</v>
      </c>
      <c r="Q333" s="113">
        <v>52892.5</v>
      </c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1708</v>
      </c>
      <c r="B334" s="111" t="s">
        <v>519</v>
      </c>
      <c r="C334" s="112" t="s">
        <v>520</v>
      </c>
      <c r="D334" s="21">
        <f t="shared" si="7"/>
        <v>1346214.29</v>
      </c>
      <c r="E334" s="24">
        <f t="shared" si="7"/>
        <v>1488424.83</v>
      </c>
      <c r="F334" s="104">
        <v>167393.56</v>
      </c>
      <c r="G334" s="104">
        <v>208373.45</v>
      </c>
      <c r="H334" s="105">
        <v>207971.3</v>
      </c>
      <c r="I334" s="105">
        <v>253476.14</v>
      </c>
      <c r="J334" s="106">
        <v>253460.86</v>
      </c>
      <c r="K334" s="107">
        <v>260051.12</v>
      </c>
      <c r="L334" s="105">
        <v>256594.7</v>
      </c>
      <c r="M334" s="105">
        <v>174572.74</v>
      </c>
      <c r="N334" s="106">
        <v>183114.78</v>
      </c>
      <c r="O334" s="107">
        <v>306091.34000000003</v>
      </c>
      <c r="P334" s="105">
        <v>277679.09000000003</v>
      </c>
      <c r="Q334" s="105">
        <v>285860.03999999998</v>
      </c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1708</v>
      </c>
      <c r="B335" s="111" t="s">
        <v>521</v>
      </c>
      <c r="C335" s="112" t="s">
        <v>1588</v>
      </c>
      <c r="D335" s="21">
        <f t="shared" si="7"/>
        <v>55905.29</v>
      </c>
      <c r="E335" s="24">
        <f t="shared" si="7"/>
        <v>55905.29</v>
      </c>
      <c r="F335" s="104">
        <v>8995.6</v>
      </c>
      <c r="G335" s="104">
        <v>8995.6</v>
      </c>
      <c r="H335" s="105">
        <v>9026.52</v>
      </c>
      <c r="I335" s="105">
        <v>9026.52</v>
      </c>
      <c r="J335" s="106">
        <v>9073.57</v>
      </c>
      <c r="K335" s="107">
        <v>9073.57</v>
      </c>
      <c r="L335" s="105">
        <v>9357.6</v>
      </c>
      <c r="M335" s="105">
        <v>9357.6</v>
      </c>
      <c r="N335" s="106">
        <v>9726</v>
      </c>
      <c r="O335" s="107">
        <v>9726</v>
      </c>
      <c r="P335" s="105">
        <v>9726</v>
      </c>
      <c r="Q335" s="105">
        <v>9726</v>
      </c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1708</v>
      </c>
      <c r="B336" s="111" t="s">
        <v>522</v>
      </c>
      <c r="C336" s="112" t="s">
        <v>1589</v>
      </c>
      <c r="D336" s="21">
        <f t="shared" si="7"/>
        <v>24588</v>
      </c>
      <c r="E336" s="24">
        <f t="shared" si="7"/>
        <v>24588</v>
      </c>
      <c r="F336" s="104">
        <v>4186</v>
      </c>
      <c r="G336" s="104">
        <v>4186</v>
      </c>
      <c r="H336" s="105">
        <v>3886</v>
      </c>
      <c r="I336" s="105">
        <v>3886</v>
      </c>
      <c r="J336" s="106">
        <v>9715</v>
      </c>
      <c r="K336" s="107">
        <v>9715</v>
      </c>
      <c r="L336" s="105">
        <v>5829</v>
      </c>
      <c r="M336" s="105">
        <v>5829</v>
      </c>
      <c r="N336" s="106">
        <v>972</v>
      </c>
      <c r="O336" s="107">
        <v>972</v>
      </c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1708</v>
      </c>
      <c r="B337" s="111" t="s">
        <v>523</v>
      </c>
      <c r="C337" s="112" t="s">
        <v>1670</v>
      </c>
      <c r="D337" s="21">
        <f t="shared" si="7"/>
        <v>474940</v>
      </c>
      <c r="E337" s="24">
        <f t="shared" si="7"/>
        <v>474940</v>
      </c>
      <c r="F337" s="104">
        <v>73075</v>
      </c>
      <c r="G337" s="104">
        <v>73075</v>
      </c>
      <c r="H337" s="105">
        <v>72596</v>
      </c>
      <c r="I337" s="105">
        <v>72596</v>
      </c>
      <c r="J337" s="106">
        <v>180235</v>
      </c>
      <c r="K337" s="107">
        <v>180235</v>
      </c>
      <c r="L337" s="105">
        <v>111016</v>
      </c>
      <c r="M337" s="105">
        <v>111016</v>
      </c>
      <c r="N337" s="106">
        <v>18559</v>
      </c>
      <c r="O337" s="107">
        <v>18559</v>
      </c>
      <c r="P337" s="105">
        <v>19459</v>
      </c>
      <c r="Q337" s="105">
        <v>19459</v>
      </c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1708</v>
      </c>
      <c r="B338" s="111" t="s">
        <v>524</v>
      </c>
      <c r="C338" s="112" t="s">
        <v>525</v>
      </c>
      <c r="D338" s="21">
        <f t="shared" si="7"/>
        <v>64731571.879999995</v>
      </c>
      <c r="E338" s="24">
        <f t="shared" si="7"/>
        <v>61442421.269999996</v>
      </c>
      <c r="F338" s="104">
        <v>1252200</v>
      </c>
      <c r="G338" s="104">
        <v>0</v>
      </c>
      <c r="H338" s="105">
        <v>31349377.390000001</v>
      </c>
      <c r="I338" s="105">
        <v>31349377.390000001</v>
      </c>
      <c r="J338" s="106">
        <v>2036950.61</v>
      </c>
      <c r="K338" s="107">
        <v>0</v>
      </c>
      <c r="L338" s="105">
        <v>15046521.939999999</v>
      </c>
      <c r="M338" s="105">
        <v>15046521.939999999</v>
      </c>
      <c r="N338" s="106">
        <v>15046521.939999999</v>
      </c>
      <c r="O338" s="107">
        <v>15046521.939999999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1708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1943987.68</v>
      </c>
      <c r="F339" s="104">
        <v>0</v>
      </c>
      <c r="G339" s="104">
        <v>0</v>
      </c>
      <c r="H339" s="113">
        <v>0</v>
      </c>
      <c r="I339" s="113">
        <v>0</v>
      </c>
      <c r="J339" s="31">
        <v>0</v>
      </c>
      <c r="K339" s="32">
        <v>1943987.68</v>
      </c>
      <c r="L339" s="113">
        <v>0</v>
      </c>
      <c r="M339" s="113">
        <v>0</v>
      </c>
      <c r="N339" s="31">
        <v>0</v>
      </c>
      <c r="O339" s="32">
        <v>0</v>
      </c>
      <c r="P339" s="105">
        <v>0</v>
      </c>
      <c r="Q339" s="105">
        <v>0</v>
      </c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1708</v>
      </c>
      <c r="B340" s="111" t="s">
        <v>528</v>
      </c>
      <c r="C340" s="112" t="s">
        <v>529</v>
      </c>
      <c r="D340" s="21">
        <f t="shared" si="7"/>
        <v>2338837.0199999996</v>
      </c>
      <c r="E340" s="24">
        <f t="shared" si="7"/>
        <v>5574626.5199999996</v>
      </c>
      <c r="F340" s="104"/>
      <c r="G340" s="104"/>
      <c r="H340" s="113">
        <v>755234.76</v>
      </c>
      <c r="I340" s="113">
        <v>2787313.26</v>
      </c>
      <c r="J340" s="31">
        <v>442660.41</v>
      </c>
      <c r="K340" s="32">
        <v>0</v>
      </c>
      <c r="L340" s="113">
        <v>400032.68</v>
      </c>
      <c r="M340" s="113">
        <v>1393656.63</v>
      </c>
      <c r="N340" s="31">
        <v>355282.69</v>
      </c>
      <c r="O340" s="32">
        <v>1393656.63</v>
      </c>
      <c r="P340" s="113">
        <v>385626.48</v>
      </c>
      <c r="Q340" s="113">
        <v>0</v>
      </c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1708</v>
      </c>
      <c r="B341" s="111" t="s">
        <v>530</v>
      </c>
      <c r="C341" s="112" t="s">
        <v>531</v>
      </c>
      <c r="D341" s="21">
        <f t="shared" si="7"/>
        <v>1958400</v>
      </c>
      <c r="E341" s="24">
        <f t="shared" si="7"/>
        <v>7833600</v>
      </c>
      <c r="F341" s="104"/>
      <c r="G341" s="104"/>
      <c r="H341" s="113">
        <v>0</v>
      </c>
      <c r="I341" s="113">
        <v>3916800</v>
      </c>
      <c r="J341" s="31">
        <v>1958400</v>
      </c>
      <c r="K341" s="32">
        <v>0</v>
      </c>
      <c r="L341" s="113">
        <v>0</v>
      </c>
      <c r="M341" s="113">
        <v>1958400</v>
      </c>
      <c r="N341" s="31">
        <v>0</v>
      </c>
      <c r="O341" s="32">
        <v>1958400</v>
      </c>
      <c r="P341" s="113">
        <v>0</v>
      </c>
      <c r="Q341" s="113">
        <v>0</v>
      </c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1708</v>
      </c>
      <c r="B342" s="111" t="s">
        <v>532</v>
      </c>
      <c r="C342" s="112" t="s">
        <v>533</v>
      </c>
      <c r="D342" s="21">
        <f t="shared" si="7"/>
        <v>5536521.6600000001</v>
      </c>
      <c r="E342" s="24">
        <f t="shared" si="7"/>
        <v>9833279</v>
      </c>
      <c r="F342" s="104"/>
      <c r="G342" s="104"/>
      <c r="H342" s="113">
        <v>0</v>
      </c>
      <c r="I342" s="113">
        <v>6309242.8799999999</v>
      </c>
      <c r="J342" s="31">
        <v>0</v>
      </c>
      <c r="K342" s="32">
        <v>0</v>
      </c>
      <c r="L342" s="113">
        <v>0</v>
      </c>
      <c r="M342" s="113">
        <v>1599633.06</v>
      </c>
      <c r="N342" s="31">
        <v>1972614</v>
      </c>
      <c r="O342" s="32">
        <v>1924403.06</v>
      </c>
      <c r="P342" s="113">
        <v>3563907.66</v>
      </c>
      <c r="Q342" s="113">
        <v>0</v>
      </c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1708</v>
      </c>
      <c r="B343" s="111" t="s">
        <v>534</v>
      </c>
      <c r="C343" s="112" t="s">
        <v>535</v>
      </c>
      <c r="D343" s="21">
        <f t="shared" si="7"/>
        <v>28994494.729999997</v>
      </c>
      <c r="E343" s="24">
        <f t="shared" si="7"/>
        <v>20560015.640000001</v>
      </c>
      <c r="F343" s="104">
        <v>399549.13</v>
      </c>
      <c r="G343" s="104">
        <v>4227341.57</v>
      </c>
      <c r="H343" s="113">
        <v>7565438.79</v>
      </c>
      <c r="I343" s="113">
        <v>798086.1</v>
      </c>
      <c r="J343" s="31">
        <v>991520.17</v>
      </c>
      <c r="K343" s="32">
        <v>5331315.45</v>
      </c>
      <c r="L343" s="113">
        <v>855211.87</v>
      </c>
      <c r="M343" s="113">
        <v>4206614.57</v>
      </c>
      <c r="N343" s="31">
        <v>929602.18</v>
      </c>
      <c r="O343" s="32">
        <v>2925461.55</v>
      </c>
      <c r="P343" s="113">
        <v>18253172.59</v>
      </c>
      <c r="Q343" s="113">
        <v>3071196.4</v>
      </c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1708</v>
      </c>
      <c r="B344" s="111" t="s">
        <v>536</v>
      </c>
      <c r="C344" s="112" t="s">
        <v>537</v>
      </c>
      <c r="D344" s="21">
        <f t="shared" si="7"/>
        <v>786576</v>
      </c>
      <c r="E344" s="24">
        <f t="shared" si="7"/>
        <v>660752.59000000008</v>
      </c>
      <c r="F344" s="104">
        <v>608950</v>
      </c>
      <c r="G344" s="104">
        <v>109536.63</v>
      </c>
      <c r="H344" s="113">
        <v>18446</v>
      </c>
      <c r="I344" s="113">
        <v>0</v>
      </c>
      <c r="J344" s="31">
        <v>20380</v>
      </c>
      <c r="K344" s="32">
        <v>220603.92</v>
      </c>
      <c r="L344" s="113">
        <v>54640</v>
      </c>
      <c r="M344" s="113">
        <v>109594.71</v>
      </c>
      <c r="N344" s="31">
        <v>64720</v>
      </c>
      <c r="O344" s="32">
        <v>110050.83</v>
      </c>
      <c r="P344" s="113">
        <v>19440</v>
      </c>
      <c r="Q344" s="113">
        <v>110966.5</v>
      </c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1708</v>
      </c>
      <c r="B345" s="111" t="s">
        <v>538</v>
      </c>
      <c r="C345" s="112" t="s">
        <v>1671</v>
      </c>
      <c r="D345" s="21">
        <f t="shared" si="7"/>
        <v>10290</v>
      </c>
      <c r="E345" s="24">
        <f t="shared" si="7"/>
        <v>19018</v>
      </c>
      <c r="F345" s="104">
        <v>40</v>
      </c>
      <c r="G345" s="104">
        <v>0</v>
      </c>
      <c r="H345" s="113">
        <v>0</v>
      </c>
      <c r="I345" s="113">
        <v>0</v>
      </c>
      <c r="J345" s="31">
        <v>302</v>
      </c>
      <c r="K345" s="32">
        <v>302</v>
      </c>
      <c r="L345" s="113">
        <v>0</v>
      </c>
      <c r="M345" s="113">
        <v>2600</v>
      </c>
      <c r="N345" s="31">
        <v>0</v>
      </c>
      <c r="O345" s="32">
        <v>4194</v>
      </c>
      <c r="P345" s="113">
        <v>9948</v>
      </c>
      <c r="Q345" s="113">
        <v>11922</v>
      </c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1708</v>
      </c>
      <c r="B346" s="111" t="s">
        <v>539</v>
      </c>
      <c r="C346" s="112" t="s">
        <v>540</v>
      </c>
      <c r="D346" s="21">
        <f t="shared" si="7"/>
        <v>28905</v>
      </c>
      <c r="E346" s="24">
        <f t="shared" si="7"/>
        <v>50783</v>
      </c>
      <c r="F346" s="104">
        <v>1400</v>
      </c>
      <c r="G346" s="104">
        <v>0</v>
      </c>
      <c r="H346" s="113"/>
      <c r="I346" s="113"/>
      <c r="J346" s="31">
        <v>807</v>
      </c>
      <c r="K346" s="32">
        <v>807</v>
      </c>
      <c r="L346" s="113">
        <v>0</v>
      </c>
      <c r="M346" s="113">
        <v>7000</v>
      </c>
      <c r="N346" s="31">
        <v>0</v>
      </c>
      <c r="O346" s="32">
        <v>11249</v>
      </c>
      <c r="P346" s="113">
        <v>26698</v>
      </c>
      <c r="Q346" s="113">
        <v>31727</v>
      </c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1708</v>
      </c>
      <c r="B347" s="111" t="s">
        <v>541</v>
      </c>
      <c r="C347" s="112" t="s">
        <v>542</v>
      </c>
      <c r="D347" s="21">
        <f t="shared" si="7"/>
        <v>16219</v>
      </c>
      <c r="E347" s="24">
        <f t="shared" si="7"/>
        <v>30029</v>
      </c>
      <c r="F347" s="104">
        <v>0</v>
      </c>
      <c r="G347" s="104">
        <v>0</v>
      </c>
      <c r="H347" s="113">
        <v>0</v>
      </c>
      <c r="I347" s="113">
        <v>0</v>
      </c>
      <c r="J347" s="31">
        <v>477</v>
      </c>
      <c r="K347" s="32">
        <v>477</v>
      </c>
      <c r="L347" s="113">
        <v>0</v>
      </c>
      <c r="M347" s="113">
        <v>4120</v>
      </c>
      <c r="N347" s="31">
        <v>0</v>
      </c>
      <c r="O347" s="32">
        <v>6635</v>
      </c>
      <c r="P347" s="113">
        <v>15742</v>
      </c>
      <c r="Q347" s="113">
        <v>18797</v>
      </c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1708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1708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1708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1708</v>
      </c>
      <c r="B351" s="111" t="s">
        <v>549</v>
      </c>
      <c r="C351" s="112" t="s">
        <v>550</v>
      </c>
      <c r="D351" s="21">
        <f t="shared" si="7"/>
        <v>91560</v>
      </c>
      <c r="E351" s="24">
        <f t="shared" si="7"/>
        <v>974603.95000000007</v>
      </c>
      <c r="F351" s="104">
        <v>4800</v>
      </c>
      <c r="G351" s="104">
        <v>38249.75</v>
      </c>
      <c r="H351" s="105">
        <v>0</v>
      </c>
      <c r="I351" s="105">
        <v>540000</v>
      </c>
      <c r="J351" s="106">
        <v>0</v>
      </c>
      <c r="K351" s="107">
        <v>78852.05</v>
      </c>
      <c r="L351" s="105">
        <v>10010</v>
      </c>
      <c r="M351" s="105">
        <v>284689.40000000002</v>
      </c>
      <c r="N351" s="106">
        <v>40250</v>
      </c>
      <c r="O351" s="107">
        <v>24187.75</v>
      </c>
      <c r="P351" s="113">
        <v>36500</v>
      </c>
      <c r="Q351" s="113">
        <v>8625</v>
      </c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1708</v>
      </c>
      <c r="B352" s="111" t="s">
        <v>551</v>
      </c>
      <c r="C352" s="112" t="s">
        <v>552</v>
      </c>
      <c r="D352" s="21">
        <f t="shared" si="7"/>
        <v>568364</v>
      </c>
      <c r="E352" s="24">
        <f t="shared" si="7"/>
        <v>568364</v>
      </c>
      <c r="F352" s="104"/>
      <c r="G352" s="104"/>
      <c r="H352" s="113"/>
      <c r="I352" s="113"/>
      <c r="J352" s="31">
        <v>0</v>
      </c>
      <c r="K352" s="32">
        <v>568364</v>
      </c>
      <c r="L352" s="113">
        <v>0</v>
      </c>
      <c r="M352" s="113">
        <v>0</v>
      </c>
      <c r="N352" s="31">
        <v>568364</v>
      </c>
      <c r="O352" s="32">
        <v>0</v>
      </c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1708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1708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1708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1708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1708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1708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1708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1708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1708</v>
      </c>
      <c r="B361" s="111" t="s">
        <v>569</v>
      </c>
      <c r="C361" s="112" t="s">
        <v>570</v>
      </c>
      <c r="D361" s="21">
        <f t="shared" si="7"/>
        <v>28490416.09</v>
      </c>
      <c r="E361" s="24">
        <f t="shared" si="7"/>
        <v>232057.09</v>
      </c>
      <c r="F361" s="104">
        <v>6490545</v>
      </c>
      <c r="G361" s="104">
        <v>210052.1</v>
      </c>
      <c r="H361" s="105">
        <v>10613162.09</v>
      </c>
      <c r="I361" s="105">
        <v>22004.99</v>
      </c>
      <c r="J361" s="106">
        <v>6960709</v>
      </c>
      <c r="K361" s="107">
        <v>0</v>
      </c>
      <c r="L361" s="105">
        <v>71000</v>
      </c>
      <c r="M361" s="105">
        <v>0</v>
      </c>
      <c r="N361" s="106">
        <v>3355000</v>
      </c>
      <c r="O361" s="107">
        <v>0</v>
      </c>
      <c r="P361" s="113">
        <v>1000000</v>
      </c>
      <c r="Q361" s="113">
        <v>0</v>
      </c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1708</v>
      </c>
      <c r="B362" s="111" t="s">
        <v>571</v>
      </c>
      <c r="C362" s="112" t="s">
        <v>572</v>
      </c>
      <c r="D362" s="21">
        <f t="shared" si="7"/>
        <v>8265910.2000000011</v>
      </c>
      <c r="E362" s="24">
        <f t="shared" si="7"/>
        <v>925000</v>
      </c>
      <c r="F362" s="104">
        <v>1251248.77</v>
      </c>
      <c r="G362" s="104">
        <v>925000</v>
      </c>
      <c r="H362" s="113">
        <v>925000</v>
      </c>
      <c r="I362" s="113">
        <v>0</v>
      </c>
      <c r="J362" s="31">
        <v>0</v>
      </c>
      <c r="K362" s="32">
        <v>0</v>
      </c>
      <c r="L362" s="113">
        <v>3687667.13</v>
      </c>
      <c r="M362" s="113">
        <v>0</v>
      </c>
      <c r="N362" s="31">
        <v>1202246.6499999999</v>
      </c>
      <c r="O362" s="32">
        <v>0</v>
      </c>
      <c r="P362" s="105">
        <v>1199747.6499999999</v>
      </c>
      <c r="Q362" s="105">
        <v>0</v>
      </c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1708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1708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1708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1708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1708</v>
      </c>
      <c r="B367" s="111" t="s">
        <v>580</v>
      </c>
      <c r="C367" s="112" t="s">
        <v>581</v>
      </c>
      <c r="D367" s="21">
        <f t="shared" si="7"/>
        <v>15329668.77</v>
      </c>
      <c r="E367" s="24">
        <f t="shared" si="7"/>
        <v>16759081.5</v>
      </c>
      <c r="F367" s="104">
        <v>3608976.01</v>
      </c>
      <c r="G367" s="104">
        <v>3577167.14</v>
      </c>
      <c r="H367" s="113">
        <v>8046262.5999999996</v>
      </c>
      <c r="I367" s="113">
        <v>7693756.0899999999</v>
      </c>
      <c r="J367" s="31">
        <v>1885199.61</v>
      </c>
      <c r="K367" s="32">
        <v>1650774.33</v>
      </c>
      <c r="L367" s="113">
        <v>1294880.6000000001</v>
      </c>
      <c r="M367" s="113">
        <v>156724.6</v>
      </c>
      <c r="N367" s="31">
        <v>227817.3</v>
      </c>
      <c r="O367" s="32">
        <v>120566</v>
      </c>
      <c r="P367" s="113">
        <v>266532.65000000002</v>
      </c>
      <c r="Q367" s="113">
        <v>3560093.34</v>
      </c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1708</v>
      </c>
      <c r="B368" s="111" t="s">
        <v>582</v>
      </c>
      <c r="C368" s="112" t="s">
        <v>1591</v>
      </c>
      <c r="D368" s="21">
        <f t="shared" si="7"/>
        <v>98663.37</v>
      </c>
      <c r="E368" s="24">
        <f t="shared" si="7"/>
        <v>6523606.6100000003</v>
      </c>
      <c r="F368" s="104">
        <v>34858.370000000003</v>
      </c>
      <c r="G368" s="104">
        <v>6471106.6100000003</v>
      </c>
      <c r="H368" s="113">
        <v>0</v>
      </c>
      <c r="I368" s="113">
        <v>52500</v>
      </c>
      <c r="J368" s="31">
        <v>63805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1708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1708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1708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1708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1708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1708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1708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1708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1708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1708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1708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1708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1708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1708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1708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1708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1708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1708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1708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239485.5</v>
      </c>
      <c r="F387" s="104"/>
      <c r="G387" s="104"/>
      <c r="H387" s="113">
        <v>0</v>
      </c>
      <c r="I387" s="113">
        <v>85505.5</v>
      </c>
      <c r="J387" s="31">
        <v>0</v>
      </c>
      <c r="K387" s="32">
        <v>76505</v>
      </c>
      <c r="L387" s="113">
        <v>0</v>
      </c>
      <c r="M387" s="113">
        <v>73025</v>
      </c>
      <c r="N387" s="31">
        <v>0</v>
      </c>
      <c r="O387" s="32">
        <v>1530</v>
      </c>
      <c r="P387" s="113">
        <v>0</v>
      </c>
      <c r="Q387" s="113">
        <v>2920</v>
      </c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1708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555411</v>
      </c>
      <c r="F388" s="104">
        <v>0</v>
      </c>
      <c r="G388" s="104">
        <v>53280</v>
      </c>
      <c r="H388" s="113">
        <v>0</v>
      </c>
      <c r="I388" s="113">
        <v>42066</v>
      </c>
      <c r="J388" s="31">
        <v>0</v>
      </c>
      <c r="K388" s="32">
        <v>57925</v>
      </c>
      <c r="L388" s="113">
        <v>0</v>
      </c>
      <c r="M388" s="113">
        <v>113775</v>
      </c>
      <c r="N388" s="31">
        <v>0</v>
      </c>
      <c r="O388" s="32">
        <v>111355</v>
      </c>
      <c r="P388" s="113">
        <v>0</v>
      </c>
      <c r="Q388" s="113">
        <v>177010</v>
      </c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1708</v>
      </c>
      <c r="B389" s="111" t="s">
        <v>619</v>
      </c>
      <c r="C389" s="112" t="s">
        <v>620</v>
      </c>
      <c r="D389" s="21">
        <f t="shared" si="8"/>
        <v>21086</v>
      </c>
      <c r="E389" s="24">
        <f t="shared" si="8"/>
        <v>34965</v>
      </c>
      <c r="F389" s="104">
        <v>0</v>
      </c>
      <c r="G389" s="104">
        <v>660</v>
      </c>
      <c r="H389" s="105">
        <v>550</v>
      </c>
      <c r="I389" s="105">
        <v>365</v>
      </c>
      <c r="J389" s="106">
        <v>616</v>
      </c>
      <c r="K389" s="107">
        <v>11470</v>
      </c>
      <c r="L389" s="105">
        <v>30</v>
      </c>
      <c r="M389" s="105">
        <v>4450</v>
      </c>
      <c r="N389" s="106">
        <v>0</v>
      </c>
      <c r="O389" s="107">
        <v>16000</v>
      </c>
      <c r="P389" s="113">
        <v>19890</v>
      </c>
      <c r="Q389" s="113">
        <v>2020</v>
      </c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1708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197300</v>
      </c>
      <c r="F390" s="104">
        <v>0</v>
      </c>
      <c r="G390" s="104">
        <v>31700</v>
      </c>
      <c r="H390" s="105">
        <v>0</v>
      </c>
      <c r="I390" s="105">
        <v>32550</v>
      </c>
      <c r="J390" s="106">
        <v>0</v>
      </c>
      <c r="K390" s="107">
        <v>25650</v>
      </c>
      <c r="L390" s="105">
        <v>0</v>
      </c>
      <c r="M390" s="105">
        <v>55500</v>
      </c>
      <c r="N390" s="106">
        <v>0</v>
      </c>
      <c r="O390" s="107">
        <v>51900</v>
      </c>
      <c r="P390" s="105">
        <v>0</v>
      </c>
      <c r="Q390" s="105">
        <v>0</v>
      </c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1708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104568.78</v>
      </c>
      <c r="F391" s="104">
        <v>0</v>
      </c>
      <c r="G391" s="104">
        <v>6569</v>
      </c>
      <c r="H391" s="105">
        <v>0</v>
      </c>
      <c r="I391" s="105">
        <v>12427.16</v>
      </c>
      <c r="J391" s="106">
        <v>0</v>
      </c>
      <c r="K391" s="107">
        <v>61442.42</v>
      </c>
      <c r="L391" s="105">
        <v>0</v>
      </c>
      <c r="M391" s="105">
        <v>3538</v>
      </c>
      <c r="N391" s="106">
        <v>0</v>
      </c>
      <c r="O391" s="107">
        <v>11927.36</v>
      </c>
      <c r="P391" s="105">
        <v>0</v>
      </c>
      <c r="Q391" s="105">
        <v>8664.84</v>
      </c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1708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468700</v>
      </c>
      <c r="F392" s="104">
        <v>0</v>
      </c>
      <c r="G392" s="104">
        <v>96500</v>
      </c>
      <c r="H392" s="105">
        <v>0</v>
      </c>
      <c r="I392" s="105">
        <v>99300</v>
      </c>
      <c r="J392" s="106">
        <v>0</v>
      </c>
      <c r="K392" s="107">
        <v>0</v>
      </c>
      <c r="L392" s="105">
        <v>0</v>
      </c>
      <c r="M392" s="105">
        <v>88900</v>
      </c>
      <c r="N392" s="106">
        <v>0</v>
      </c>
      <c r="O392" s="107">
        <v>184000</v>
      </c>
      <c r="P392" s="105">
        <v>0</v>
      </c>
      <c r="Q392" s="105">
        <v>0</v>
      </c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1708</v>
      </c>
      <c r="B393" s="111" t="s">
        <v>627</v>
      </c>
      <c r="C393" s="112" t="s">
        <v>628</v>
      </c>
      <c r="D393" s="21">
        <f t="shared" si="8"/>
        <v>1500</v>
      </c>
      <c r="E393" s="24">
        <f t="shared" si="8"/>
        <v>398422</v>
      </c>
      <c r="F393" s="104">
        <v>0</v>
      </c>
      <c r="G393" s="104">
        <v>8481.25</v>
      </c>
      <c r="H393" s="105">
        <v>0</v>
      </c>
      <c r="I393" s="105">
        <v>121893.5</v>
      </c>
      <c r="J393" s="106">
        <v>0</v>
      </c>
      <c r="K393" s="107">
        <v>87519.5</v>
      </c>
      <c r="L393" s="105">
        <v>0</v>
      </c>
      <c r="M393" s="105">
        <v>15922.5</v>
      </c>
      <c r="N393" s="106">
        <v>800</v>
      </c>
      <c r="O393" s="107">
        <v>26526.75</v>
      </c>
      <c r="P393" s="105">
        <v>700</v>
      </c>
      <c r="Q393" s="105">
        <v>138078.5</v>
      </c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1708</v>
      </c>
      <c r="B394" s="111" t="s">
        <v>629</v>
      </c>
      <c r="C394" s="112" t="s">
        <v>630</v>
      </c>
      <c r="D394" s="21">
        <f t="shared" si="8"/>
        <v>487450.25</v>
      </c>
      <c r="E394" s="24">
        <f t="shared" si="8"/>
        <v>9092377.25</v>
      </c>
      <c r="F394" s="104">
        <v>14640.25</v>
      </c>
      <c r="G394" s="104">
        <v>1429830.5</v>
      </c>
      <c r="H394" s="105">
        <v>116343.5</v>
      </c>
      <c r="I394" s="105">
        <v>1452016</v>
      </c>
      <c r="J394" s="106">
        <v>123006</v>
      </c>
      <c r="K394" s="107">
        <v>1537179.5</v>
      </c>
      <c r="L394" s="105">
        <v>127724.5</v>
      </c>
      <c r="M394" s="105">
        <v>1430397</v>
      </c>
      <c r="N394" s="106">
        <v>80595</v>
      </c>
      <c r="O394" s="107">
        <v>1411050.25</v>
      </c>
      <c r="P394" s="105">
        <v>25141</v>
      </c>
      <c r="Q394" s="105">
        <v>1831904</v>
      </c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1708</v>
      </c>
      <c r="B395" s="111" t="s">
        <v>631</v>
      </c>
      <c r="C395" s="112" t="s">
        <v>632</v>
      </c>
      <c r="D395" s="21">
        <f t="shared" si="8"/>
        <v>2025636.5</v>
      </c>
      <c r="E395" s="24">
        <f t="shared" si="8"/>
        <v>13030214</v>
      </c>
      <c r="F395" s="104">
        <v>277408</v>
      </c>
      <c r="G395" s="104">
        <v>2199850.75</v>
      </c>
      <c r="H395" s="105">
        <v>18928.5</v>
      </c>
      <c r="I395" s="105">
        <v>2017007</v>
      </c>
      <c r="J395" s="106">
        <v>324372</v>
      </c>
      <c r="K395" s="107">
        <v>2451221.5</v>
      </c>
      <c r="L395" s="105">
        <v>764579.25</v>
      </c>
      <c r="M395" s="105">
        <v>1983091.5</v>
      </c>
      <c r="N395" s="106">
        <v>440078.75</v>
      </c>
      <c r="O395" s="107">
        <v>1679624.25</v>
      </c>
      <c r="P395" s="105">
        <v>200270</v>
      </c>
      <c r="Q395" s="105">
        <v>2699419</v>
      </c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1708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15018.5</v>
      </c>
      <c r="F396" s="104">
        <v>0</v>
      </c>
      <c r="G396" s="104">
        <v>2648.75</v>
      </c>
      <c r="H396" s="105">
        <v>0</v>
      </c>
      <c r="I396" s="105">
        <v>290</v>
      </c>
      <c r="J396" s="106">
        <v>0</v>
      </c>
      <c r="K396" s="107">
        <v>4067</v>
      </c>
      <c r="L396" s="105">
        <v>0</v>
      </c>
      <c r="M396" s="105">
        <v>6289.25</v>
      </c>
      <c r="N396" s="106">
        <v>0</v>
      </c>
      <c r="O396" s="107">
        <v>122.5</v>
      </c>
      <c r="P396" s="105">
        <v>0</v>
      </c>
      <c r="Q396" s="105">
        <v>1601</v>
      </c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1708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1708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1708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1708</v>
      </c>
      <c r="B400" s="111" t="s">
        <v>639</v>
      </c>
      <c r="C400" s="112" t="s">
        <v>640</v>
      </c>
      <c r="D400" s="21">
        <f t="shared" si="8"/>
        <v>152400</v>
      </c>
      <c r="E400" s="24">
        <f t="shared" si="8"/>
        <v>19372842.5</v>
      </c>
      <c r="F400" s="104">
        <v>0</v>
      </c>
      <c r="G400" s="104">
        <v>3188980</v>
      </c>
      <c r="H400" s="105">
        <v>0</v>
      </c>
      <c r="I400" s="105">
        <v>3038370.5</v>
      </c>
      <c r="J400" s="106">
        <v>0</v>
      </c>
      <c r="K400" s="107">
        <v>3198969.75</v>
      </c>
      <c r="L400" s="105">
        <v>15400</v>
      </c>
      <c r="M400" s="105">
        <v>3505263.25</v>
      </c>
      <c r="N400" s="106">
        <v>104800</v>
      </c>
      <c r="O400" s="107">
        <v>2814833.75</v>
      </c>
      <c r="P400" s="105">
        <v>32200</v>
      </c>
      <c r="Q400" s="105">
        <v>3626425.25</v>
      </c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1708</v>
      </c>
      <c r="B401" s="111" t="s">
        <v>641</v>
      </c>
      <c r="C401" s="112" t="s">
        <v>642</v>
      </c>
      <c r="D401" s="21">
        <f t="shared" si="8"/>
        <v>63934</v>
      </c>
      <c r="E401" s="24">
        <f t="shared" si="8"/>
        <v>11176621.949999999</v>
      </c>
      <c r="F401" s="104">
        <v>0</v>
      </c>
      <c r="G401" s="104">
        <v>1913191.95</v>
      </c>
      <c r="H401" s="113">
        <v>0</v>
      </c>
      <c r="I401" s="113">
        <v>1492076.75</v>
      </c>
      <c r="J401" s="31">
        <v>0</v>
      </c>
      <c r="K401" s="32">
        <v>1989519.5</v>
      </c>
      <c r="L401" s="113">
        <v>17436.5</v>
      </c>
      <c r="M401" s="113">
        <v>1768382.25</v>
      </c>
      <c r="N401" s="31">
        <v>0</v>
      </c>
      <c r="O401" s="32">
        <v>1988744.25</v>
      </c>
      <c r="P401" s="105">
        <v>46497.5</v>
      </c>
      <c r="Q401" s="105">
        <v>2024707.25</v>
      </c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1708</v>
      </c>
      <c r="B402" s="111" t="s">
        <v>643</v>
      </c>
      <c r="C402" s="112" t="s">
        <v>644</v>
      </c>
      <c r="D402" s="21">
        <f t="shared" si="8"/>
        <v>962249.35</v>
      </c>
      <c r="E402" s="24">
        <f t="shared" si="8"/>
        <v>0</v>
      </c>
      <c r="F402" s="104">
        <v>64700.59</v>
      </c>
      <c r="G402" s="104">
        <v>0</v>
      </c>
      <c r="H402" s="113">
        <v>258005.9</v>
      </c>
      <c r="I402" s="113">
        <v>0</v>
      </c>
      <c r="J402" s="31">
        <v>104814.42</v>
      </c>
      <c r="K402" s="32">
        <v>0</v>
      </c>
      <c r="L402" s="113">
        <v>72395.429999999993</v>
      </c>
      <c r="M402" s="113">
        <v>0</v>
      </c>
      <c r="N402" s="31">
        <v>0</v>
      </c>
      <c r="O402" s="32">
        <v>0</v>
      </c>
      <c r="P402" s="113">
        <v>462333.01</v>
      </c>
      <c r="Q402" s="113">
        <v>0</v>
      </c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1708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1915900.34</v>
      </c>
      <c r="F403" s="104">
        <v>0</v>
      </c>
      <c r="G403" s="104">
        <v>78695.13</v>
      </c>
      <c r="H403" s="105">
        <v>0</v>
      </c>
      <c r="I403" s="105">
        <v>526796.13</v>
      </c>
      <c r="J403" s="106">
        <v>0</v>
      </c>
      <c r="K403" s="107">
        <v>353937.23</v>
      </c>
      <c r="L403" s="105">
        <v>0</v>
      </c>
      <c r="M403" s="105">
        <v>201986.88</v>
      </c>
      <c r="N403" s="106">
        <v>0</v>
      </c>
      <c r="O403" s="107">
        <v>0</v>
      </c>
      <c r="P403" s="113">
        <v>0</v>
      </c>
      <c r="Q403" s="113">
        <v>754484.97</v>
      </c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1708</v>
      </c>
      <c r="B404" s="111" t="s">
        <v>647</v>
      </c>
      <c r="C404" s="112" t="s">
        <v>648</v>
      </c>
      <c r="D404" s="21">
        <f t="shared" si="8"/>
        <v>16047.45</v>
      </c>
      <c r="E404" s="24">
        <f t="shared" si="8"/>
        <v>359182.25</v>
      </c>
      <c r="F404" s="104">
        <v>0</v>
      </c>
      <c r="G404" s="104">
        <v>48105</v>
      </c>
      <c r="H404" s="105">
        <v>1170</v>
      </c>
      <c r="I404" s="105">
        <v>26747.75</v>
      </c>
      <c r="J404" s="106">
        <v>0</v>
      </c>
      <c r="K404" s="107">
        <v>93927.75</v>
      </c>
      <c r="L404" s="105">
        <v>0</v>
      </c>
      <c r="M404" s="105">
        <v>60369</v>
      </c>
      <c r="N404" s="106">
        <v>11955</v>
      </c>
      <c r="O404" s="107">
        <v>84784.25</v>
      </c>
      <c r="P404" s="105">
        <v>2922.45</v>
      </c>
      <c r="Q404" s="105">
        <v>45248.5</v>
      </c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1708</v>
      </c>
      <c r="B405" s="111" t="s">
        <v>649</v>
      </c>
      <c r="C405" s="112" t="s">
        <v>650</v>
      </c>
      <c r="D405" s="21">
        <f t="shared" si="8"/>
        <v>6989295.79</v>
      </c>
      <c r="E405" s="24">
        <f t="shared" si="8"/>
        <v>12215979.25</v>
      </c>
      <c r="F405" s="104">
        <v>1141582.5</v>
      </c>
      <c r="G405" s="104">
        <v>2353516.5</v>
      </c>
      <c r="H405" s="105">
        <v>1132214.95</v>
      </c>
      <c r="I405" s="105">
        <v>1704769</v>
      </c>
      <c r="J405" s="106">
        <v>1253183.6399999999</v>
      </c>
      <c r="K405" s="107">
        <v>2262235.25</v>
      </c>
      <c r="L405" s="105">
        <v>1314943.45</v>
      </c>
      <c r="M405" s="105">
        <v>1878570.5</v>
      </c>
      <c r="N405" s="106">
        <v>561082</v>
      </c>
      <c r="O405" s="107">
        <v>2100327.5</v>
      </c>
      <c r="P405" s="105">
        <v>1586289.25</v>
      </c>
      <c r="Q405" s="105">
        <v>1916560.5</v>
      </c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1708</v>
      </c>
      <c r="B406" s="111" t="s">
        <v>651</v>
      </c>
      <c r="C406" s="112" t="s">
        <v>652</v>
      </c>
      <c r="D406" s="21">
        <f t="shared" si="8"/>
        <v>10455</v>
      </c>
      <c r="E406" s="24">
        <f t="shared" si="8"/>
        <v>3543951.5</v>
      </c>
      <c r="F406" s="104">
        <v>0</v>
      </c>
      <c r="G406" s="104">
        <v>630090</v>
      </c>
      <c r="H406" s="105">
        <v>0</v>
      </c>
      <c r="I406" s="105">
        <v>579378.5</v>
      </c>
      <c r="J406" s="106">
        <v>1065</v>
      </c>
      <c r="K406" s="107">
        <v>580607.75</v>
      </c>
      <c r="L406" s="105">
        <v>2200</v>
      </c>
      <c r="M406" s="105">
        <v>599883.25</v>
      </c>
      <c r="N406" s="106">
        <v>4600</v>
      </c>
      <c r="O406" s="107">
        <v>540171.75</v>
      </c>
      <c r="P406" s="105">
        <v>2590</v>
      </c>
      <c r="Q406" s="105">
        <v>613820.25</v>
      </c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1708</v>
      </c>
      <c r="B407" s="111" t="s">
        <v>653</v>
      </c>
      <c r="C407" s="112" t="s">
        <v>1597</v>
      </c>
      <c r="D407" s="21">
        <f t="shared" si="8"/>
        <v>0</v>
      </c>
      <c r="E407" s="24">
        <f t="shared" si="8"/>
        <v>2148008.5499999998</v>
      </c>
      <c r="F407" s="104">
        <v>0</v>
      </c>
      <c r="G407" s="104">
        <v>271242.75</v>
      </c>
      <c r="H407" s="105">
        <v>0</v>
      </c>
      <c r="I407" s="105">
        <v>281364.25</v>
      </c>
      <c r="J407" s="106">
        <v>0</v>
      </c>
      <c r="K407" s="107">
        <v>348165.25</v>
      </c>
      <c r="L407" s="105">
        <v>0</v>
      </c>
      <c r="M407" s="105">
        <v>483839.8</v>
      </c>
      <c r="N407" s="106">
        <v>0</v>
      </c>
      <c r="O407" s="107">
        <v>438898.75</v>
      </c>
      <c r="P407" s="105">
        <v>0</v>
      </c>
      <c r="Q407" s="105">
        <v>324497.75</v>
      </c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1708</v>
      </c>
      <c r="B408" s="111" t="s">
        <v>654</v>
      </c>
      <c r="C408" s="112" t="s">
        <v>1598</v>
      </c>
      <c r="D408" s="21">
        <f t="shared" si="8"/>
        <v>251920.90000000002</v>
      </c>
      <c r="E408" s="24">
        <f t="shared" si="8"/>
        <v>760.88</v>
      </c>
      <c r="F408" s="104">
        <v>1080</v>
      </c>
      <c r="G408" s="104">
        <v>0</v>
      </c>
      <c r="H408" s="113">
        <v>30554.720000000001</v>
      </c>
      <c r="I408" s="113">
        <v>0</v>
      </c>
      <c r="J408" s="31">
        <v>17162.46</v>
      </c>
      <c r="K408" s="32">
        <v>0</v>
      </c>
      <c r="L408" s="113">
        <v>46622.26</v>
      </c>
      <c r="M408" s="113">
        <v>760.88</v>
      </c>
      <c r="N408" s="31">
        <v>76280.960000000006</v>
      </c>
      <c r="O408" s="32">
        <v>0</v>
      </c>
      <c r="P408" s="105">
        <v>80220.5</v>
      </c>
      <c r="Q408" s="105">
        <v>0</v>
      </c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1708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437289.92000000004</v>
      </c>
      <c r="F409" s="104">
        <v>0</v>
      </c>
      <c r="G409" s="104">
        <v>4882.8100000000004</v>
      </c>
      <c r="H409" s="105">
        <v>0</v>
      </c>
      <c r="I409" s="105">
        <v>64784.73</v>
      </c>
      <c r="J409" s="106">
        <v>0</v>
      </c>
      <c r="K409" s="107">
        <v>33693.14</v>
      </c>
      <c r="L409" s="105">
        <v>0</v>
      </c>
      <c r="M409" s="105">
        <v>182540.78</v>
      </c>
      <c r="N409" s="106">
        <v>0</v>
      </c>
      <c r="O409" s="107">
        <v>50807.51</v>
      </c>
      <c r="P409" s="113">
        <v>0</v>
      </c>
      <c r="Q409" s="113">
        <v>100580.95</v>
      </c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1708</v>
      </c>
      <c r="B410" s="111" t="s">
        <v>656</v>
      </c>
      <c r="C410" s="112" t="s">
        <v>1600</v>
      </c>
      <c r="D410" s="21">
        <f t="shared" si="8"/>
        <v>50</v>
      </c>
      <c r="E410" s="24">
        <f t="shared" si="8"/>
        <v>300227.75</v>
      </c>
      <c r="F410" s="104">
        <v>0</v>
      </c>
      <c r="G410" s="104">
        <v>46361</v>
      </c>
      <c r="H410" s="113">
        <v>0</v>
      </c>
      <c r="I410" s="113">
        <v>57844.5</v>
      </c>
      <c r="J410" s="31">
        <v>0</v>
      </c>
      <c r="K410" s="32">
        <v>56708</v>
      </c>
      <c r="L410" s="113">
        <v>50</v>
      </c>
      <c r="M410" s="113">
        <v>48066.25</v>
      </c>
      <c r="N410" s="31">
        <v>0</v>
      </c>
      <c r="O410" s="32">
        <v>37641</v>
      </c>
      <c r="P410" s="105">
        <v>0</v>
      </c>
      <c r="Q410" s="105">
        <v>53607</v>
      </c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1708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89017.25</v>
      </c>
      <c r="F411" s="104">
        <v>0</v>
      </c>
      <c r="G411" s="104">
        <v>46865.5</v>
      </c>
      <c r="H411" s="105">
        <v>0</v>
      </c>
      <c r="I411" s="105">
        <v>27078.25</v>
      </c>
      <c r="J411" s="106">
        <v>0</v>
      </c>
      <c r="K411" s="107">
        <v>10617.5</v>
      </c>
      <c r="L411" s="105">
        <v>0</v>
      </c>
      <c r="M411" s="105">
        <v>4456</v>
      </c>
      <c r="N411" s="106">
        <v>0</v>
      </c>
      <c r="O411" s="107">
        <v>0</v>
      </c>
      <c r="P411" s="113">
        <v>0</v>
      </c>
      <c r="Q411" s="113">
        <v>0</v>
      </c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1708</v>
      </c>
      <c r="B412" s="111" t="s">
        <v>659</v>
      </c>
      <c r="C412" s="112" t="s">
        <v>660</v>
      </c>
      <c r="D412" s="21">
        <f t="shared" si="8"/>
        <v>22792.1</v>
      </c>
      <c r="E412" s="24">
        <f t="shared" si="8"/>
        <v>0</v>
      </c>
      <c r="F412" s="104"/>
      <c r="G412" s="104"/>
      <c r="H412" s="105"/>
      <c r="I412" s="105"/>
      <c r="J412" s="106">
        <v>4014.09</v>
      </c>
      <c r="K412" s="107">
        <v>0</v>
      </c>
      <c r="L412" s="105">
        <v>0</v>
      </c>
      <c r="M412" s="105">
        <v>0</v>
      </c>
      <c r="N412" s="106">
        <v>18778.009999999998</v>
      </c>
      <c r="O412" s="107">
        <v>0</v>
      </c>
      <c r="P412" s="105">
        <v>0</v>
      </c>
      <c r="Q412" s="105">
        <v>0</v>
      </c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1708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15306.5</v>
      </c>
      <c r="F413" s="104"/>
      <c r="G413" s="104"/>
      <c r="H413" s="105"/>
      <c r="I413" s="105"/>
      <c r="J413" s="106"/>
      <c r="K413" s="107"/>
      <c r="L413" s="105"/>
      <c r="M413" s="105"/>
      <c r="N413" s="106">
        <v>0</v>
      </c>
      <c r="O413" s="107">
        <v>15306.5</v>
      </c>
      <c r="P413" s="105">
        <v>0</v>
      </c>
      <c r="Q413" s="105">
        <v>0</v>
      </c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1708</v>
      </c>
      <c r="B414" s="111" t="s">
        <v>663</v>
      </c>
      <c r="C414" s="112" t="s">
        <v>664</v>
      </c>
      <c r="D414" s="21">
        <f t="shared" si="8"/>
        <v>3233036.3</v>
      </c>
      <c r="E414" s="24">
        <f t="shared" si="8"/>
        <v>47775917</v>
      </c>
      <c r="F414" s="104">
        <v>0</v>
      </c>
      <c r="G414" s="104">
        <v>8411117.75</v>
      </c>
      <c r="H414" s="105">
        <v>580023.05000000005</v>
      </c>
      <c r="I414" s="105">
        <v>8290091.25</v>
      </c>
      <c r="J414" s="106">
        <v>486218.25</v>
      </c>
      <c r="K414" s="107">
        <v>8451630.5</v>
      </c>
      <c r="L414" s="105">
        <v>286700.5</v>
      </c>
      <c r="M414" s="105">
        <v>7703890.25</v>
      </c>
      <c r="N414" s="106">
        <v>935823.5</v>
      </c>
      <c r="O414" s="107">
        <v>6290860.5</v>
      </c>
      <c r="P414" s="105">
        <v>944271</v>
      </c>
      <c r="Q414" s="105">
        <v>8628326.75</v>
      </c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1708</v>
      </c>
      <c r="B415" s="111" t="s">
        <v>665</v>
      </c>
      <c r="C415" s="112" t="s">
        <v>666</v>
      </c>
      <c r="D415" s="21">
        <f t="shared" si="8"/>
        <v>11241563.719999999</v>
      </c>
      <c r="E415" s="24">
        <f t="shared" si="8"/>
        <v>143793800.84</v>
      </c>
      <c r="F415" s="104">
        <v>0</v>
      </c>
      <c r="G415" s="104">
        <v>22401047.899999999</v>
      </c>
      <c r="H415" s="113">
        <v>1102709.8400000001</v>
      </c>
      <c r="I415" s="113">
        <v>23818916.300000001</v>
      </c>
      <c r="J415" s="31">
        <v>2006751.69</v>
      </c>
      <c r="K415" s="32">
        <v>23657641.440000001</v>
      </c>
      <c r="L415" s="113">
        <v>1310753.73</v>
      </c>
      <c r="M415" s="113">
        <v>24865701.390000001</v>
      </c>
      <c r="N415" s="31">
        <v>3305690.58</v>
      </c>
      <c r="O415" s="32">
        <v>23222982.559999999</v>
      </c>
      <c r="P415" s="105">
        <v>3515657.88</v>
      </c>
      <c r="Q415" s="105">
        <v>25827511.25</v>
      </c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1708</v>
      </c>
      <c r="B416" s="111" t="s">
        <v>667</v>
      </c>
      <c r="C416" s="112" t="s">
        <v>668</v>
      </c>
      <c r="D416" s="21">
        <f t="shared" si="8"/>
        <v>4736646.25</v>
      </c>
      <c r="E416" s="24">
        <f t="shared" si="8"/>
        <v>25153778.199999999</v>
      </c>
      <c r="F416" s="104">
        <v>0</v>
      </c>
      <c r="G416" s="104">
        <v>3859678.75</v>
      </c>
      <c r="H416" s="105">
        <v>639026</v>
      </c>
      <c r="I416" s="105">
        <v>3843183</v>
      </c>
      <c r="J416" s="106">
        <v>673255</v>
      </c>
      <c r="K416" s="107">
        <v>4343951.75</v>
      </c>
      <c r="L416" s="105">
        <v>401838.25</v>
      </c>
      <c r="M416" s="105">
        <v>4311084.75</v>
      </c>
      <c r="N416" s="106">
        <v>1500278</v>
      </c>
      <c r="O416" s="107">
        <v>3688187</v>
      </c>
      <c r="P416" s="113">
        <v>1522249</v>
      </c>
      <c r="Q416" s="113">
        <v>5107692.95</v>
      </c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1708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54273</v>
      </c>
      <c r="F417" s="104"/>
      <c r="G417" s="104"/>
      <c r="H417" s="105"/>
      <c r="I417" s="105"/>
      <c r="J417" s="106"/>
      <c r="K417" s="107"/>
      <c r="L417" s="105"/>
      <c r="M417" s="105"/>
      <c r="N417" s="106"/>
      <c r="O417" s="107"/>
      <c r="P417" s="105">
        <v>0</v>
      </c>
      <c r="Q417" s="105">
        <v>54273</v>
      </c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1708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0</v>
      </c>
      <c r="F418" s="104"/>
      <c r="G418" s="104"/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1708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8310654.9000000004</v>
      </c>
      <c r="F419" s="104"/>
      <c r="G419" s="104"/>
      <c r="H419" s="105"/>
      <c r="I419" s="105"/>
      <c r="J419" s="106">
        <v>0</v>
      </c>
      <c r="K419" s="107">
        <v>8310654.9000000004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1708</v>
      </c>
      <c r="B420" s="111" t="s">
        <v>674</v>
      </c>
      <c r="C420" s="112" t="s">
        <v>675</v>
      </c>
      <c r="D420" s="21">
        <f t="shared" si="8"/>
        <v>47395749.450000003</v>
      </c>
      <c r="E420" s="24">
        <f t="shared" si="8"/>
        <v>66315113.119999997</v>
      </c>
      <c r="F420" s="104"/>
      <c r="G420" s="104"/>
      <c r="H420" s="105">
        <v>16321041.449999999</v>
      </c>
      <c r="I420" s="105">
        <v>45409176.759999998</v>
      </c>
      <c r="J420" s="106">
        <v>8451630.5</v>
      </c>
      <c r="K420" s="107">
        <v>635982.25</v>
      </c>
      <c r="L420" s="105">
        <v>7703890.25</v>
      </c>
      <c r="M420" s="105">
        <v>9492429.6799999997</v>
      </c>
      <c r="N420" s="106">
        <v>6290860.5</v>
      </c>
      <c r="O420" s="107">
        <v>9833253.4299999997</v>
      </c>
      <c r="P420" s="105">
        <v>8628326.75</v>
      </c>
      <c r="Q420" s="105">
        <v>944271</v>
      </c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1708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1708</v>
      </c>
      <c r="B422" s="111" t="s">
        <v>678</v>
      </c>
      <c r="C422" s="112" t="s">
        <v>679</v>
      </c>
      <c r="D422" s="21">
        <f t="shared" si="8"/>
        <v>1304687.25</v>
      </c>
      <c r="E422" s="24">
        <f t="shared" si="8"/>
        <v>10732814.17</v>
      </c>
      <c r="F422" s="104"/>
      <c r="G422" s="104"/>
      <c r="H422" s="105">
        <v>181740.5</v>
      </c>
      <c r="I422" s="105">
        <v>8291987.5300000003</v>
      </c>
      <c r="J422" s="106">
        <v>200401.75</v>
      </c>
      <c r="K422" s="107">
        <v>0</v>
      </c>
      <c r="L422" s="105">
        <v>169371</v>
      </c>
      <c r="M422" s="105">
        <v>1220163.07</v>
      </c>
      <c r="N422" s="106">
        <v>348898.25</v>
      </c>
      <c r="O422" s="107">
        <v>1220663.57</v>
      </c>
      <c r="P422" s="113">
        <v>404275.75</v>
      </c>
      <c r="Q422" s="113">
        <v>0</v>
      </c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1708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6548823.7200000007</v>
      </c>
      <c r="F423" s="104">
        <v>0</v>
      </c>
      <c r="G423" s="104">
        <v>366133.15</v>
      </c>
      <c r="H423" s="105">
        <v>0</v>
      </c>
      <c r="I423" s="105">
        <v>1463068.74</v>
      </c>
      <c r="J423" s="106">
        <v>0</v>
      </c>
      <c r="K423" s="107">
        <v>1140152.57</v>
      </c>
      <c r="L423" s="105">
        <v>0</v>
      </c>
      <c r="M423" s="105">
        <v>192568.65</v>
      </c>
      <c r="N423" s="106">
        <v>0</v>
      </c>
      <c r="O423" s="107">
        <v>1051238.93</v>
      </c>
      <c r="P423" s="105">
        <v>0</v>
      </c>
      <c r="Q423" s="105">
        <v>2335661.6800000002</v>
      </c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1708</v>
      </c>
      <c r="B424" s="111" t="s">
        <v>682</v>
      </c>
      <c r="C424" s="112" t="s">
        <v>683</v>
      </c>
      <c r="D424" s="21">
        <f t="shared" si="8"/>
        <v>621703.23</v>
      </c>
      <c r="E424" s="24">
        <f t="shared" si="8"/>
        <v>1171439.26</v>
      </c>
      <c r="F424" s="104">
        <v>95659.78</v>
      </c>
      <c r="G424" s="104">
        <v>13390.2</v>
      </c>
      <c r="H424" s="105">
        <v>91263.76</v>
      </c>
      <c r="I424" s="105">
        <v>107010.6</v>
      </c>
      <c r="J424" s="106">
        <v>97492.84</v>
      </c>
      <c r="K424" s="107">
        <v>258186.49</v>
      </c>
      <c r="L424" s="105">
        <v>119158.14</v>
      </c>
      <c r="M424" s="105">
        <v>225015.04000000001</v>
      </c>
      <c r="N424" s="106">
        <v>121301.5</v>
      </c>
      <c r="O424" s="107">
        <v>253621.14</v>
      </c>
      <c r="P424" s="105">
        <v>96827.21</v>
      </c>
      <c r="Q424" s="105">
        <v>314215.78999999998</v>
      </c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1708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370440.29000000004</v>
      </c>
      <c r="F425" s="104">
        <v>0</v>
      </c>
      <c r="G425" s="104">
        <v>164700.29</v>
      </c>
      <c r="H425" s="105">
        <v>0</v>
      </c>
      <c r="I425" s="105">
        <v>0</v>
      </c>
      <c r="J425" s="106">
        <v>0</v>
      </c>
      <c r="K425" s="107">
        <v>109050</v>
      </c>
      <c r="L425" s="105">
        <v>0</v>
      </c>
      <c r="M425" s="105">
        <v>0</v>
      </c>
      <c r="N425" s="106">
        <v>0</v>
      </c>
      <c r="O425" s="107">
        <v>46175</v>
      </c>
      <c r="P425" s="105">
        <v>0</v>
      </c>
      <c r="Q425" s="105">
        <v>50515</v>
      </c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1708</v>
      </c>
      <c r="B426" s="111" t="s">
        <v>686</v>
      </c>
      <c r="C426" s="112" t="s">
        <v>687</v>
      </c>
      <c r="D426" s="21">
        <f t="shared" si="8"/>
        <v>8699887.75</v>
      </c>
      <c r="E426" s="24">
        <f t="shared" si="8"/>
        <v>8699887.75</v>
      </c>
      <c r="F426" s="104">
        <v>8699887.75</v>
      </c>
      <c r="G426" s="104">
        <v>0</v>
      </c>
      <c r="H426" s="105">
        <v>0</v>
      </c>
      <c r="I426" s="105">
        <v>8699887.75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1708</v>
      </c>
      <c r="B427" s="111" t="s">
        <v>688</v>
      </c>
      <c r="C427" s="112" t="s">
        <v>689</v>
      </c>
      <c r="D427" s="21">
        <f t="shared" si="8"/>
        <v>42167617.190000005</v>
      </c>
      <c r="E427" s="24">
        <f t="shared" si="8"/>
        <v>25749.52</v>
      </c>
      <c r="F427" s="104"/>
      <c r="G427" s="104"/>
      <c r="H427" s="113">
        <v>5105338.79</v>
      </c>
      <c r="I427" s="113">
        <v>0</v>
      </c>
      <c r="J427" s="31">
        <v>9461777.1699999999</v>
      </c>
      <c r="K427" s="32">
        <v>0</v>
      </c>
      <c r="L427" s="113">
        <v>9580776.3000000007</v>
      </c>
      <c r="M427" s="113">
        <v>0</v>
      </c>
      <c r="N427" s="31">
        <v>8101179.3300000001</v>
      </c>
      <c r="O427" s="32">
        <v>0</v>
      </c>
      <c r="P427" s="105">
        <v>9918545.5999999996</v>
      </c>
      <c r="Q427" s="105">
        <v>25749.52</v>
      </c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1708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9089369.6699999999</v>
      </c>
      <c r="F428" s="104"/>
      <c r="G428" s="104"/>
      <c r="H428" s="113">
        <v>0</v>
      </c>
      <c r="I428" s="113">
        <v>1259228.3799999999</v>
      </c>
      <c r="J428" s="31">
        <v>0</v>
      </c>
      <c r="K428" s="32">
        <v>1706559.42</v>
      </c>
      <c r="L428" s="113">
        <v>0</v>
      </c>
      <c r="M428" s="113">
        <v>1866856.3</v>
      </c>
      <c r="N428" s="31">
        <v>0</v>
      </c>
      <c r="O428" s="32">
        <v>1987162.08</v>
      </c>
      <c r="P428" s="113">
        <v>0</v>
      </c>
      <c r="Q428" s="113">
        <v>2269563.4900000002</v>
      </c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1708</v>
      </c>
      <c r="B429" s="111" t="s">
        <v>692</v>
      </c>
      <c r="C429" s="112" t="s">
        <v>693</v>
      </c>
      <c r="D429" s="21">
        <f t="shared" si="8"/>
        <v>9342771</v>
      </c>
      <c r="E429" s="24">
        <f t="shared" si="8"/>
        <v>1842747</v>
      </c>
      <c r="F429" s="104"/>
      <c r="G429" s="104"/>
      <c r="H429" s="113">
        <v>1487589.75</v>
      </c>
      <c r="I429" s="113">
        <v>0</v>
      </c>
      <c r="J429" s="31">
        <v>1819270.5</v>
      </c>
      <c r="K429" s="32">
        <v>56071</v>
      </c>
      <c r="L429" s="113">
        <v>2360811.75</v>
      </c>
      <c r="M429" s="113">
        <v>240589</v>
      </c>
      <c r="N429" s="31">
        <v>2164901.75</v>
      </c>
      <c r="O429" s="32">
        <v>819248</v>
      </c>
      <c r="P429" s="113">
        <v>1510197.25</v>
      </c>
      <c r="Q429" s="113">
        <v>726839</v>
      </c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1708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628580.55000000005</v>
      </c>
      <c r="F430" s="104">
        <v>0</v>
      </c>
      <c r="G430" s="104">
        <v>142741</v>
      </c>
      <c r="H430" s="105">
        <v>0</v>
      </c>
      <c r="I430" s="105">
        <v>17845.849999999999</v>
      </c>
      <c r="J430" s="106">
        <v>0</v>
      </c>
      <c r="K430" s="107">
        <v>15531.7</v>
      </c>
      <c r="L430" s="105">
        <v>0</v>
      </c>
      <c r="M430" s="105">
        <v>190923</v>
      </c>
      <c r="N430" s="106">
        <v>0</v>
      </c>
      <c r="O430" s="107">
        <v>126547</v>
      </c>
      <c r="P430" s="113">
        <v>0</v>
      </c>
      <c r="Q430" s="113">
        <v>134992</v>
      </c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1708</v>
      </c>
      <c r="B431" s="111" t="s">
        <v>696</v>
      </c>
      <c r="C431" s="112" t="s">
        <v>697</v>
      </c>
      <c r="D431" s="21">
        <f t="shared" si="8"/>
        <v>500.5</v>
      </c>
      <c r="E431" s="24">
        <f t="shared" si="8"/>
        <v>1593457.25</v>
      </c>
      <c r="F431" s="104">
        <v>0</v>
      </c>
      <c r="G431" s="104">
        <v>288770</v>
      </c>
      <c r="H431" s="105">
        <v>0</v>
      </c>
      <c r="I431" s="105">
        <v>181740.5</v>
      </c>
      <c r="J431" s="106">
        <v>0</v>
      </c>
      <c r="K431" s="107">
        <v>200401.75</v>
      </c>
      <c r="L431" s="105">
        <v>0</v>
      </c>
      <c r="M431" s="105">
        <v>169371</v>
      </c>
      <c r="N431" s="106">
        <v>500.5</v>
      </c>
      <c r="O431" s="107">
        <v>348898.25</v>
      </c>
      <c r="P431" s="105">
        <v>0</v>
      </c>
      <c r="Q431" s="105">
        <v>404275.75</v>
      </c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1708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8039653.5099999998</v>
      </c>
      <c r="F432" s="104"/>
      <c r="G432" s="104"/>
      <c r="H432" s="105">
        <v>0</v>
      </c>
      <c r="I432" s="105">
        <v>8039653.5099999998</v>
      </c>
      <c r="J432" s="106">
        <v>0</v>
      </c>
      <c r="K432" s="107">
        <v>0</v>
      </c>
      <c r="L432" s="105">
        <v>0</v>
      </c>
      <c r="M432" s="105">
        <v>0</v>
      </c>
      <c r="N432" s="106">
        <v>0</v>
      </c>
      <c r="O432" s="107">
        <v>0</v>
      </c>
      <c r="P432" s="105">
        <v>0</v>
      </c>
      <c r="Q432" s="105">
        <v>0</v>
      </c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1708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4254189.4000000004</v>
      </c>
      <c r="F433" s="104"/>
      <c r="G433" s="104"/>
      <c r="H433" s="105">
        <v>0</v>
      </c>
      <c r="I433" s="105">
        <v>4254189.4000000004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1708</v>
      </c>
      <c r="B434" s="111" t="s">
        <v>702</v>
      </c>
      <c r="C434" s="112" t="s">
        <v>1602</v>
      </c>
      <c r="D434" s="21">
        <f t="shared" si="8"/>
        <v>359340</v>
      </c>
      <c r="E434" s="24">
        <f t="shared" si="8"/>
        <v>6526105.2999999998</v>
      </c>
      <c r="F434" s="104">
        <v>0</v>
      </c>
      <c r="G434" s="104">
        <v>64446.75</v>
      </c>
      <c r="H434" s="105">
        <v>1600</v>
      </c>
      <c r="I434" s="105">
        <v>1046857.55</v>
      </c>
      <c r="J434" s="106">
        <v>0</v>
      </c>
      <c r="K434" s="107">
        <v>1280504</v>
      </c>
      <c r="L434" s="105">
        <v>73662.75</v>
      </c>
      <c r="M434" s="105">
        <v>594530.5</v>
      </c>
      <c r="N434" s="106">
        <v>194377.25</v>
      </c>
      <c r="O434" s="107">
        <v>1419193.25</v>
      </c>
      <c r="P434" s="105">
        <v>89700</v>
      </c>
      <c r="Q434" s="105">
        <v>2120573.25</v>
      </c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1708</v>
      </c>
      <c r="B435" s="111" t="s">
        <v>703</v>
      </c>
      <c r="C435" s="112" t="s">
        <v>704</v>
      </c>
      <c r="D435" s="21">
        <f t="shared" si="8"/>
        <v>4800</v>
      </c>
      <c r="E435" s="24">
        <f t="shared" si="8"/>
        <v>9289659.8599999994</v>
      </c>
      <c r="F435" s="104"/>
      <c r="G435" s="104"/>
      <c r="H435" s="105">
        <v>0</v>
      </c>
      <c r="I435" s="105">
        <v>1007109.84</v>
      </c>
      <c r="J435" s="106">
        <v>4800</v>
      </c>
      <c r="K435" s="107">
        <v>1984942.69</v>
      </c>
      <c r="L435" s="105">
        <v>0</v>
      </c>
      <c r="M435" s="105">
        <v>1280753.73</v>
      </c>
      <c r="N435" s="106">
        <v>0</v>
      </c>
      <c r="O435" s="107">
        <v>2661561.25</v>
      </c>
      <c r="P435" s="105">
        <v>0</v>
      </c>
      <c r="Q435" s="105">
        <v>2355292.35</v>
      </c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1708</v>
      </c>
      <c r="B436" s="111" t="s">
        <v>705</v>
      </c>
      <c r="C436" s="112" t="s">
        <v>1673</v>
      </c>
      <c r="D436" s="21">
        <f t="shared" si="8"/>
        <v>662739.54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>
        <v>549339.54</v>
      </c>
      <c r="O436" s="32">
        <v>0</v>
      </c>
      <c r="P436" s="105">
        <v>113400</v>
      </c>
      <c r="Q436" s="105">
        <v>0</v>
      </c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1708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167381.88</v>
      </c>
      <c r="F437" s="104"/>
      <c r="G437" s="104"/>
      <c r="H437" s="105"/>
      <c r="I437" s="105"/>
      <c r="J437" s="106">
        <v>0</v>
      </c>
      <c r="K437" s="107">
        <v>50779.38</v>
      </c>
      <c r="L437" s="105">
        <v>0</v>
      </c>
      <c r="M437" s="105">
        <v>29516.75</v>
      </c>
      <c r="N437" s="106">
        <v>0</v>
      </c>
      <c r="O437" s="107">
        <v>30620.75</v>
      </c>
      <c r="P437" s="113">
        <v>0</v>
      </c>
      <c r="Q437" s="113">
        <v>56465</v>
      </c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1708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1708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1708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1708</v>
      </c>
      <c r="B441" s="111" t="s">
        <v>713</v>
      </c>
      <c r="C441" s="112" t="s">
        <v>714</v>
      </c>
      <c r="D441" s="21">
        <f t="shared" si="8"/>
        <v>356334.65</v>
      </c>
      <c r="E441" s="24">
        <f t="shared" si="8"/>
        <v>6700</v>
      </c>
      <c r="F441" s="104"/>
      <c r="G441" s="104"/>
      <c r="H441" s="105">
        <v>2020</v>
      </c>
      <c r="I441" s="105">
        <v>0</v>
      </c>
      <c r="J441" s="106">
        <v>27353.1</v>
      </c>
      <c r="K441" s="107">
        <v>0</v>
      </c>
      <c r="L441" s="105">
        <v>53571.5</v>
      </c>
      <c r="M441" s="105">
        <v>2100</v>
      </c>
      <c r="N441" s="106">
        <v>153703.79999999999</v>
      </c>
      <c r="O441" s="107">
        <v>0</v>
      </c>
      <c r="P441" s="105">
        <v>119686.25</v>
      </c>
      <c r="Q441" s="105">
        <v>4600</v>
      </c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1708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103683.5</v>
      </c>
      <c r="F442" s="104"/>
      <c r="G442" s="104"/>
      <c r="H442" s="105">
        <v>0</v>
      </c>
      <c r="I442" s="105">
        <v>13156</v>
      </c>
      <c r="J442" s="106">
        <v>0</v>
      </c>
      <c r="K442" s="107">
        <v>10559.5</v>
      </c>
      <c r="L442" s="105">
        <v>0</v>
      </c>
      <c r="M442" s="105">
        <v>0</v>
      </c>
      <c r="N442" s="106">
        <v>0</v>
      </c>
      <c r="O442" s="107">
        <v>17393</v>
      </c>
      <c r="P442" s="105">
        <v>0</v>
      </c>
      <c r="Q442" s="105">
        <v>62575</v>
      </c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1708</v>
      </c>
      <c r="B443" s="111" t="s">
        <v>717</v>
      </c>
      <c r="C443" s="112" t="s">
        <v>718</v>
      </c>
      <c r="D443" s="21">
        <f t="shared" si="8"/>
        <v>1109</v>
      </c>
      <c r="E443" s="24">
        <f t="shared" si="8"/>
        <v>29762.75</v>
      </c>
      <c r="F443" s="104">
        <v>0</v>
      </c>
      <c r="G443" s="104">
        <v>1558.5</v>
      </c>
      <c r="H443" s="105">
        <v>0</v>
      </c>
      <c r="I443" s="105">
        <v>7714.5</v>
      </c>
      <c r="J443" s="106">
        <v>0</v>
      </c>
      <c r="K443" s="107">
        <v>10733.25</v>
      </c>
      <c r="L443" s="105">
        <v>0</v>
      </c>
      <c r="M443" s="105">
        <v>5579</v>
      </c>
      <c r="N443" s="106">
        <v>838</v>
      </c>
      <c r="O443" s="107">
        <v>2322.5</v>
      </c>
      <c r="P443" s="105">
        <v>271</v>
      </c>
      <c r="Q443" s="105">
        <v>1855</v>
      </c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1708</v>
      </c>
      <c r="B444" s="111" t="s">
        <v>719</v>
      </c>
      <c r="C444" s="112" t="s">
        <v>720</v>
      </c>
      <c r="D444" s="21">
        <f t="shared" si="8"/>
        <v>28037636.390000001</v>
      </c>
      <c r="E444" s="24">
        <f t="shared" si="8"/>
        <v>0</v>
      </c>
      <c r="F444" s="104"/>
      <c r="G444" s="104"/>
      <c r="H444" s="105">
        <v>28037636.390000001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1708</v>
      </c>
      <c r="B445" s="111" t="s">
        <v>721</v>
      </c>
      <c r="C445" s="112" t="s">
        <v>722</v>
      </c>
      <c r="D445" s="21">
        <f t="shared" si="8"/>
        <v>20042380.810000002</v>
      </c>
      <c r="E445" s="24">
        <f t="shared" si="8"/>
        <v>0</v>
      </c>
      <c r="F445" s="104"/>
      <c r="G445" s="104"/>
      <c r="H445" s="105">
        <v>4008476.16</v>
      </c>
      <c r="I445" s="105">
        <v>0</v>
      </c>
      <c r="J445" s="106">
        <v>4008476.16</v>
      </c>
      <c r="K445" s="107">
        <v>0</v>
      </c>
      <c r="L445" s="105">
        <v>4008476.16</v>
      </c>
      <c r="M445" s="105">
        <v>0</v>
      </c>
      <c r="N445" s="106">
        <v>4008476.16</v>
      </c>
      <c r="O445" s="107">
        <v>0</v>
      </c>
      <c r="P445" s="105">
        <v>4008476.17</v>
      </c>
      <c r="Q445" s="105">
        <v>0</v>
      </c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1708</v>
      </c>
      <c r="B446" s="111" t="s">
        <v>723</v>
      </c>
      <c r="C446" s="112" t="s">
        <v>724</v>
      </c>
      <c r="D446" s="21">
        <f t="shared" si="8"/>
        <v>5223494.6500000004</v>
      </c>
      <c r="E446" s="24">
        <f t="shared" si="8"/>
        <v>0</v>
      </c>
      <c r="F446" s="104"/>
      <c r="G446" s="104"/>
      <c r="H446" s="105">
        <v>5223494.6500000004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1708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2032800</v>
      </c>
      <c r="F447" s="104"/>
      <c r="G447" s="104"/>
      <c r="H447" s="105">
        <v>0</v>
      </c>
      <c r="I447" s="105">
        <v>4800</v>
      </c>
      <c r="J447" s="106">
        <v>0</v>
      </c>
      <c r="K447" s="107">
        <v>11200</v>
      </c>
      <c r="L447" s="105">
        <v>0</v>
      </c>
      <c r="M447" s="105">
        <v>278400</v>
      </c>
      <c r="N447" s="106">
        <v>0</v>
      </c>
      <c r="O447" s="107">
        <v>1110900</v>
      </c>
      <c r="P447" s="105">
        <v>0</v>
      </c>
      <c r="Q447" s="105">
        <v>627500</v>
      </c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1708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1656985.1</v>
      </c>
      <c r="F448" s="104"/>
      <c r="G448" s="104"/>
      <c r="H448" s="105"/>
      <c r="I448" s="105"/>
      <c r="J448" s="106"/>
      <c r="K448" s="107"/>
      <c r="L448" s="105"/>
      <c r="M448" s="105"/>
      <c r="N448" s="106">
        <v>0</v>
      </c>
      <c r="O448" s="107">
        <v>532671.09</v>
      </c>
      <c r="P448" s="105">
        <v>0</v>
      </c>
      <c r="Q448" s="105">
        <v>1124314.01</v>
      </c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1708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1288806.2</v>
      </c>
      <c r="F449" s="104"/>
      <c r="G449" s="104"/>
      <c r="H449" s="113"/>
      <c r="I449" s="113"/>
      <c r="J449" s="31"/>
      <c r="K449" s="32"/>
      <c r="L449" s="113">
        <v>0</v>
      </c>
      <c r="M449" s="113">
        <v>235190</v>
      </c>
      <c r="N449" s="31">
        <v>0</v>
      </c>
      <c r="O449" s="32">
        <v>11851.2</v>
      </c>
      <c r="P449" s="105">
        <v>0</v>
      </c>
      <c r="Q449" s="105">
        <v>1041765</v>
      </c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1708</v>
      </c>
      <c r="B450" s="111" t="s">
        <v>727</v>
      </c>
      <c r="C450" s="112" t="s">
        <v>728</v>
      </c>
      <c r="D450" s="21">
        <f t="shared" si="8"/>
        <v>4660631.67</v>
      </c>
      <c r="E450" s="24">
        <f t="shared" si="8"/>
        <v>10514107.92</v>
      </c>
      <c r="F450" s="104">
        <v>660</v>
      </c>
      <c r="G450" s="104">
        <v>1541185.75</v>
      </c>
      <c r="H450" s="113">
        <v>1617443.17</v>
      </c>
      <c r="I450" s="113">
        <v>2459405.17</v>
      </c>
      <c r="J450" s="31">
        <v>649410</v>
      </c>
      <c r="K450" s="32">
        <v>1698471.25</v>
      </c>
      <c r="L450" s="113">
        <v>873080</v>
      </c>
      <c r="M450" s="113">
        <v>1627782</v>
      </c>
      <c r="N450" s="31">
        <v>769984.5</v>
      </c>
      <c r="O450" s="32">
        <v>1434237.5</v>
      </c>
      <c r="P450" s="113">
        <v>750054</v>
      </c>
      <c r="Q450" s="113">
        <v>1753026.25</v>
      </c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1708</v>
      </c>
      <c r="B451" s="111" t="s">
        <v>729</v>
      </c>
      <c r="C451" s="112" t="s">
        <v>730</v>
      </c>
      <c r="D451" s="21">
        <f t="shared" si="8"/>
        <v>491525.77</v>
      </c>
      <c r="E451" s="24">
        <f t="shared" si="8"/>
        <v>5773602.7699999996</v>
      </c>
      <c r="F451" s="104">
        <v>0</v>
      </c>
      <c r="G451" s="104">
        <v>862713.55</v>
      </c>
      <c r="H451" s="113">
        <v>452835.02</v>
      </c>
      <c r="I451" s="113">
        <v>1378484.37</v>
      </c>
      <c r="J451" s="31">
        <v>8160</v>
      </c>
      <c r="K451" s="32">
        <v>974684.25</v>
      </c>
      <c r="L451" s="113">
        <v>12758.75</v>
      </c>
      <c r="M451" s="113">
        <v>1014978.05</v>
      </c>
      <c r="N451" s="31">
        <v>0</v>
      </c>
      <c r="O451" s="32">
        <v>691583.05</v>
      </c>
      <c r="P451" s="113">
        <v>17772</v>
      </c>
      <c r="Q451" s="113">
        <v>851159.5</v>
      </c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1708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0</v>
      </c>
      <c r="F452" s="104"/>
      <c r="G452" s="104"/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1708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274204.75</v>
      </c>
      <c r="F453" s="104"/>
      <c r="G453" s="104"/>
      <c r="H453" s="105"/>
      <c r="I453" s="105"/>
      <c r="J453" s="106"/>
      <c r="K453" s="107"/>
      <c r="L453" s="105">
        <v>0</v>
      </c>
      <c r="M453" s="105">
        <v>274204.75</v>
      </c>
      <c r="N453" s="106">
        <v>0</v>
      </c>
      <c r="O453" s="107">
        <v>0</v>
      </c>
      <c r="P453" s="105">
        <v>0</v>
      </c>
      <c r="Q453" s="105">
        <v>0</v>
      </c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1708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1708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1708</v>
      </c>
      <c r="B456" s="111" t="s">
        <v>735</v>
      </c>
      <c r="C456" s="112" t="s">
        <v>736</v>
      </c>
      <c r="D456" s="21">
        <f t="shared" si="9"/>
        <v>24476.5</v>
      </c>
      <c r="E456" s="24">
        <f t="shared" si="9"/>
        <v>865093.05</v>
      </c>
      <c r="F456" s="104">
        <v>0</v>
      </c>
      <c r="G456" s="104">
        <v>173354</v>
      </c>
      <c r="H456" s="113">
        <v>0.5</v>
      </c>
      <c r="I456" s="113">
        <v>146836.25</v>
      </c>
      <c r="J456" s="31">
        <v>200</v>
      </c>
      <c r="K456" s="32">
        <v>113372.9</v>
      </c>
      <c r="L456" s="113">
        <v>609.75</v>
      </c>
      <c r="M456" s="113">
        <v>128372.45</v>
      </c>
      <c r="N456" s="31">
        <v>967.5</v>
      </c>
      <c r="O456" s="32">
        <v>160179.75</v>
      </c>
      <c r="P456" s="113">
        <v>22698.75</v>
      </c>
      <c r="Q456" s="113">
        <v>142977.70000000001</v>
      </c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1708</v>
      </c>
      <c r="B457" s="111" t="s">
        <v>737</v>
      </c>
      <c r="C457" s="112" t="s">
        <v>738</v>
      </c>
      <c r="D457" s="21">
        <f t="shared" si="9"/>
        <v>269937.25</v>
      </c>
      <c r="E457" s="24">
        <f t="shared" si="9"/>
        <v>1232636.5</v>
      </c>
      <c r="F457" s="104">
        <v>0</v>
      </c>
      <c r="G457" s="104">
        <v>187936.5</v>
      </c>
      <c r="H457" s="105">
        <v>0</v>
      </c>
      <c r="I457" s="105">
        <v>164374</v>
      </c>
      <c r="J457" s="106">
        <v>0</v>
      </c>
      <c r="K457" s="107">
        <v>340147</v>
      </c>
      <c r="L457" s="105">
        <v>266387.25</v>
      </c>
      <c r="M457" s="105">
        <v>83252.25</v>
      </c>
      <c r="N457" s="106">
        <v>0</v>
      </c>
      <c r="O457" s="107">
        <v>305443</v>
      </c>
      <c r="P457" s="113">
        <v>3550</v>
      </c>
      <c r="Q457" s="113">
        <v>151483.75</v>
      </c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1708</v>
      </c>
      <c r="B458" s="111" t="s">
        <v>739</v>
      </c>
      <c r="C458" s="112" t="s">
        <v>740</v>
      </c>
      <c r="D458" s="21">
        <f t="shared" si="9"/>
        <v>59800</v>
      </c>
      <c r="E458" s="24">
        <f t="shared" si="9"/>
        <v>4561756.25</v>
      </c>
      <c r="F458" s="104">
        <v>0</v>
      </c>
      <c r="G458" s="104">
        <v>622510.5</v>
      </c>
      <c r="H458" s="105">
        <v>0</v>
      </c>
      <c r="I458" s="105">
        <v>730266</v>
      </c>
      <c r="J458" s="106">
        <v>0</v>
      </c>
      <c r="K458" s="107">
        <v>695103.75</v>
      </c>
      <c r="L458" s="105">
        <v>6400</v>
      </c>
      <c r="M458" s="105">
        <v>953282</v>
      </c>
      <c r="N458" s="106">
        <v>32200</v>
      </c>
      <c r="O458" s="107">
        <v>753537</v>
      </c>
      <c r="P458" s="105">
        <v>21200</v>
      </c>
      <c r="Q458" s="105">
        <v>807057</v>
      </c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1708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37512</v>
      </c>
      <c r="F459" s="104"/>
      <c r="G459" s="104"/>
      <c r="H459" s="105">
        <v>0</v>
      </c>
      <c r="I459" s="105">
        <v>10080</v>
      </c>
      <c r="J459" s="106">
        <v>0</v>
      </c>
      <c r="K459" s="107">
        <v>8160</v>
      </c>
      <c r="L459" s="105">
        <v>0</v>
      </c>
      <c r="M459" s="105">
        <v>1500</v>
      </c>
      <c r="N459" s="106">
        <v>0</v>
      </c>
      <c r="O459" s="107">
        <v>0</v>
      </c>
      <c r="P459" s="105">
        <v>0</v>
      </c>
      <c r="Q459" s="105">
        <v>17772</v>
      </c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1708</v>
      </c>
      <c r="B460" s="111" t="s">
        <v>743</v>
      </c>
      <c r="C460" s="112" t="s">
        <v>744</v>
      </c>
      <c r="D460" s="21">
        <f t="shared" si="9"/>
        <v>6094105.8200000003</v>
      </c>
      <c r="E460" s="24">
        <f t="shared" si="9"/>
        <v>3685598.5</v>
      </c>
      <c r="F460" s="104">
        <v>1146293.97</v>
      </c>
      <c r="G460" s="104">
        <v>0</v>
      </c>
      <c r="H460" s="105">
        <v>922071.93</v>
      </c>
      <c r="I460" s="105">
        <v>698360</v>
      </c>
      <c r="J460" s="106">
        <v>1080221.18</v>
      </c>
      <c r="K460" s="107">
        <v>649410</v>
      </c>
      <c r="L460" s="105">
        <v>932191.93</v>
      </c>
      <c r="M460" s="105">
        <v>795740</v>
      </c>
      <c r="N460" s="106">
        <v>815987.43</v>
      </c>
      <c r="O460" s="107">
        <v>769984.5</v>
      </c>
      <c r="P460" s="105">
        <v>1197339.3799999999</v>
      </c>
      <c r="Q460" s="105">
        <v>772104</v>
      </c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1708</v>
      </c>
      <c r="B461" s="111" t="s">
        <v>745</v>
      </c>
      <c r="C461" s="112" t="s">
        <v>746</v>
      </c>
      <c r="D461" s="21">
        <f t="shared" si="9"/>
        <v>2182040.9499999997</v>
      </c>
      <c r="E461" s="24">
        <f t="shared" si="9"/>
        <v>348094.7</v>
      </c>
      <c r="F461" s="104">
        <v>436682.34</v>
      </c>
      <c r="G461" s="104">
        <v>0</v>
      </c>
      <c r="H461" s="113">
        <v>409565.01</v>
      </c>
      <c r="I461" s="113">
        <v>18524.5</v>
      </c>
      <c r="J461" s="31">
        <v>440075.41</v>
      </c>
      <c r="K461" s="32">
        <v>8160</v>
      </c>
      <c r="L461" s="113">
        <v>480369.21</v>
      </c>
      <c r="M461" s="113">
        <v>12758.75</v>
      </c>
      <c r="N461" s="31">
        <v>156974.21</v>
      </c>
      <c r="O461" s="32">
        <v>0</v>
      </c>
      <c r="P461" s="105">
        <v>258374.77</v>
      </c>
      <c r="Q461" s="105">
        <v>308651.45</v>
      </c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1708</v>
      </c>
      <c r="B462" s="111" t="s">
        <v>747</v>
      </c>
      <c r="C462" s="112" t="s">
        <v>748</v>
      </c>
      <c r="D462" s="21">
        <f t="shared" si="9"/>
        <v>46099.95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>
        <v>46099.95</v>
      </c>
      <c r="Q462" s="113">
        <v>0</v>
      </c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1708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9846.66</v>
      </c>
      <c r="F463" s="104"/>
      <c r="G463" s="104"/>
      <c r="H463" s="105"/>
      <c r="I463" s="105"/>
      <c r="J463" s="106"/>
      <c r="K463" s="107"/>
      <c r="L463" s="105"/>
      <c r="M463" s="105"/>
      <c r="N463" s="106">
        <v>0</v>
      </c>
      <c r="O463" s="107">
        <v>3155.78</v>
      </c>
      <c r="P463" s="113">
        <v>0</v>
      </c>
      <c r="Q463" s="113">
        <v>6690.88</v>
      </c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1708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786576</v>
      </c>
      <c r="F464" s="104">
        <v>0</v>
      </c>
      <c r="G464" s="104">
        <v>608950</v>
      </c>
      <c r="H464" s="113">
        <v>0</v>
      </c>
      <c r="I464" s="113">
        <v>18446</v>
      </c>
      <c r="J464" s="31">
        <v>0</v>
      </c>
      <c r="K464" s="32">
        <v>20380</v>
      </c>
      <c r="L464" s="113">
        <v>0</v>
      </c>
      <c r="M464" s="113">
        <v>54640</v>
      </c>
      <c r="N464" s="31">
        <v>0</v>
      </c>
      <c r="O464" s="32">
        <v>64720</v>
      </c>
      <c r="P464" s="105">
        <v>0</v>
      </c>
      <c r="Q464" s="105">
        <v>19440</v>
      </c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1708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1708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7398.9500000000007</v>
      </c>
      <c r="F466" s="104"/>
      <c r="G466" s="104"/>
      <c r="H466" s="113"/>
      <c r="I466" s="113"/>
      <c r="J466" s="31">
        <v>0</v>
      </c>
      <c r="K466" s="32">
        <v>3184.39</v>
      </c>
      <c r="L466" s="113">
        <v>0</v>
      </c>
      <c r="M466" s="113">
        <v>0</v>
      </c>
      <c r="N466" s="31">
        <v>0</v>
      </c>
      <c r="O466" s="32">
        <v>4214.5600000000004</v>
      </c>
      <c r="P466" s="113">
        <v>0</v>
      </c>
      <c r="Q466" s="113">
        <v>0</v>
      </c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1708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37387.75</v>
      </c>
      <c r="F467" s="104">
        <v>0</v>
      </c>
      <c r="G467" s="104">
        <v>2250.75</v>
      </c>
      <c r="H467" s="105">
        <v>0</v>
      </c>
      <c r="I467" s="105">
        <v>12218</v>
      </c>
      <c r="J467" s="106">
        <v>0</v>
      </c>
      <c r="K467" s="107">
        <v>2262</v>
      </c>
      <c r="L467" s="105">
        <v>0</v>
      </c>
      <c r="M467" s="105">
        <v>9109</v>
      </c>
      <c r="N467" s="106">
        <v>0</v>
      </c>
      <c r="O467" s="107">
        <v>965</v>
      </c>
      <c r="P467" s="113">
        <v>0</v>
      </c>
      <c r="Q467" s="113">
        <v>10583</v>
      </c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1708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14614.25</v>
      </c>
      <c r="F468" s="104">
        <v>0</v>
      </c>
      <c r="G468" s="104">
        <v>3103.75</v>
      </c>
      <c r="H468" s="113">
        <v>0</v>
      </c>
      <c r="I468" s="113">
        <v>0</v>
      </c>
      <c r="J468" s="31">
        <v>0</v>
      </c>
      <c r="K468" s="32">
        <v>0</v>
      </c>
      <c r="L468" s="113">
        <v>0</v>
      </c>
      <c r="M468" s="113">
        <v>0</v>
      </c>
      <c r="N468" s="31">
        <v>0</v>
      </c>
      <c r="O468" s="32">
        <v>0</v>
      </c>
      <c r="P468" s="105">
        <v>0</v>
      </c>
      <c r="Q468" s="105">
        <v>11510.5</v>
      </c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1708</v>
      </c>
      <c r="B469" s="111" t="s">
        <v>761</v>
      </c>
      <c r="C469" s="112" t="s">
        <v>762</v>
      </c>
      <c r="D469" s="21">
        <f t="shared" si="9"/>
        <v>49485.8</v>
      </c>
      <c r="E469" s="24">
        <f t="shared" si="9"/>
        <v>0</v>
      </c>
      <c r="F469" s="104">
        <v>6520.08</v>
      </c>
      <c r="G469" s="104">
        <v>0</v>
      </c>
      <c r="H469" s="113">
        <v>8817.61</v>
      </c>
      <c r="I469" s="113">
        <v>0</v>
      </c>
      <c r="J469" s="31">
        <v>12449.25</v>
      </c>
      <c r="K469" s="32">
        <v>0</v>
      </c>
      <c r="L469" s="113">
        <v>5709.35</v>
      </c>
      <c r="M469" s="113">
        <v>0</v>
      </c>
      <c r="N469" s="31">
        <v>5361.5</v>
      </c>
      <c r="O469" s="32">
        <v>0</v>
      </c>
      <c r="P469" s="113">
        <v>10628.01</v>
      </c>
      <c r="Q469" s="113">
        <v>0</v>
      </c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1708</v>
      </c>
      <c r="B470" s="111" t="s">
        <v>763</v>
      </c>
      <c r="C470" s="112" t="s">
        <v>764</v>
      </c>
      <c r="D470" s="21">
        <f t="shared" si="9"/>
        <v>143.78</v>
      </c>
      <c r="E470" s="24">
        <f t="shared" si="9"/>
        <v>0</v>
      </c>
      <c r="F470" s="104">
        <v>143.78</v>
      </c>
      <c r="G470" s="104">
        <v>0</v>
      </c>
      <c r="H470" s="105">
        <v>0</v>
      </c>
      <c r="I470" s="105">
        <v>0</v>
      </c>
      <c r="J470" s="106">
        <v>0</v>
      </c>
      <c r="K470" s="107">
        <v>0</v>
      </c>
      <c r="L470" s="105">
        <v>0</v>
      </c>
      <c r="M470" s="105">
        <v>0</v>
      </c>
      <c r="N470" s="106">
        <v>0</v>
      </c>
      <c r="O470" s="107">
        <v>0</v>
      </c>
      <c r="P470" s="113">
        <v>0</v>
      </c>
      <c r="Q470" s="113">
        <v>0</v>
      </c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1708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1708</v>
      </c>
      <c r="B472" s="111" t="s">
        <v>766</v>
      </c>
      <c r="C472" s="112" t="s">
        <v>767</v>
      </c>
      <c r="D472" s="21">
        <f t="shared" si="9"/>
        <v>8760.98</v>
      </c>
      <c r="E472" s="24">
        <f t="shared" si="9"/>
        <v>0</v>
      </c>
      <c r="F472" s="104">
        <v>2063.7199999999998</v>
      </c>
      <c r="G472" s="104">
        <v>0</v>
      </c>
      <c r="H472" s="105">
        <v>0</v>
      </c>
      <c r="I472" s="105">
        <v>0</v>
      </c>
      <c r="J472" s="106">
        <v>0</v>
      </c>
      <c r="K472" s="107">
        <v>0</v>
      </c>
      <c r="L472" s="105">
        <v>0</v>
      </c>
      <c r="M472" s="105">
        <v>0</v>
      </c>
      <c r="N472" s="106">
        <v>0</v>
      </c>
      <c r="O472" s="107">
        <v>0</v>
      </c>
      <c r="P472" s="105">
        <v>6697.26</v>
      </c>
      <c r="Q472" s="105">
        <v>0</v>
      </c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1708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13024</v>
      </c>
      <c r="F473" s="104"/>
      <c r="G473" s="104"/>
      <c r="H473" s="105">
        <v>0</v>
      </c>
      <c r="I473" s="105">
        <v>12167.19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>
        <v>0</v>
      </c>
      <c r="Q473" s="105">
        <v>856.81</v>
      </c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1708</v>
      </c>
      <c r="B474" s="111" t="s">
        <v>769</v>
      </c>
      <c r="C474" s="112" t="s">
        <v>1677</v>
      </c>
      <c r="D474" s="21">
        <f t="shared" si="9"/>
        <v>17160</v>
      </c>
      <c r="E474" s="24">
        <f t="shared" si="9"/>
        <v>72610.75</v>
      </c>
      <c r="F474" s="104">
        <v>0</v>
      </c>
      <c r="G474" s="104">
        <v>6863</v>
      </c>
      <c r="H474" s="105">
        <v>3500</v>
      </c>
      <c r="I474" s="105">
        <v>19299.25</v>
      </c>
      <c r="J474" s="106">
        <v>660</v>
      </c>
      <c r="K474" s="107">
        <v>7905.25</v>
      </c>
      <c r="L474" s="105">
        <v>4500</v>
      </c>
      <c r="M474" s="105">
        <v>12441.5</v>
      </c>
      <c r="N474" s="106">
        <v>8500</v>
      </c>
      <c r="O474" s="107">
        <v>10988</v>
      </c>
      <c r="P474" s="105">
        <v>0</v>
      </c>
      <c r="Q474" s="105">
        <v>15113.75</v>
      </c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1708</v>
      </c>
      <c r="B475" s="111" t="s">
        <v>770</v>
      </c>
      <c r="C475" s="112" t="s">
        <v>771</v>
      </c>
      <c r="D475" s="21">
        <f t="shared" si="9"/>
        <v>1000</v>
      </c>
      <c r="E475" s="24">
        <f t="shared" si="9"/>
        <v>29655.5</v>
      </c>
      <c r="F475" s="104">
        <v>0</v>
      </c>
      <c r="G475" s="104">
        <v>13113</v>
      </c>
      <c r="H475" s="113">
        <v>1000</v>
      </c>
      <c r="I475" s="113">
        <v>0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>
        <v>0</v>
      </c>
      <c r="Q475" s="105">
        <v>16542.5</v>
      </c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1708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1708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1708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1574290</v>
      </c>
      <c r="F478" s="104">
        <v>0</v>
      </c>
      <c r="G478" s="104">
        <v>1000</v>
      </c>
      <c r="H478" s="113">
        <v>0</v>
      </c>
      <c r="I478" s="113">
        <v>12500</v>
      </c>
      <c r="J478" s="31">
        <v>0</v>
      </c>
      <c r="K478" s="32">
        <v>1500</v>
      </c>
      <c r="L478" s="113">
        <v>0</v>
      </c>
      <c r="M478" s="113">
        <v>194910</v>
      </c>
      <c r="N478" s="31">
        <v>0</v>
      </c>
      <c r="O478" s="32">
        <v>419500</v>
      </c>
      <c r="P478" s="113">
        <v>0</v>
      </c>
      <c r="Q478" s="113">
        <v>944880</v>
      </c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1708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1708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1708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1708</v>
      </c>
      <c r="B482" s="111" t="s">
        <v>783</v>
      </c>
      <c r="C482" s="112" t="s">
        <v>784</v>
      </c>
      <c r="D482" s="21">
        <f t="shared" si="9"/>
        <v>150</v>
      </c>
      <c r="E482" s="24">
        <f t="shared" si="9"/>
        <v>10780</v>
      </c>
      <c r="F482" s="104">
        <v>0</v>
      </c>
      <c r="G482" s="104">
        <v>1170</v>
      </c>
      <c r="H482" s="113">
        <v>0</v>
      </c>
      <c r="I482" s="113">
        <v>300</v>
      </c>
      <c r="J482" s="31">
        <v>0</v>
      </c>
      <c r="K482" s="32">
        <v>1473</v>
      </c>
      <c r="L482" s="113">
        <v>0</v>
      </c>
      <c r="M482" s="113">
        <v>1109</v>
      </c>
      <c r="N482" s="31">
        <v>150</v>
      </c>
      <c r="O482" s="32">
        <v>1068</v>
      </c>
      <c r="P482" s="113">
        <v>0</v>
      </c>
      <c r="Q482" s="113">
        <v>5660</v>
      </c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1708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7000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>
        <v>0</v>
      </c>
      <c r="Q483" s="113">
        <v>7000</v>
      </c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1708</v>
      </c>
      <c r="B484" s="111" t="s">
        <v>787</v>
      </c>
      <c r="C484" s="112" t="s">
        <v>788</v>
      </c>
      <c r="D484" s="21">
        <f t="shared" si="9"/>
        <v>1020</v>
      </c>
      <c r="E484" s="24">
        <f t="shared" si="9"/>
        <v>0</v>
      </c>
      <c r="F484" s="104"/>
      <c r="G484" s="104"/>
      <c r="H484" s="113">
        <v>120</v>
      </c>
      <c r="I484" s="113">
        <v>0</v>
      </c>
      <c r="J484" s="31">
        <v>0</v>
      </c>
      <c r="K484" s="32">
        <v>0</v>
      </c>
      <c r="L484" s="113">
        <v>243</v>
      </c>
      <c r="M484" s="113">
        <v>0</v>
      </c>
      <c r="N484" s="31">
        <v>289</v>
      </c>
      <c r="O484" s="32">
        <v>0</v>
      </c>
      <c r="P484" s="105">
        <v>368</v>
      </c>
      <c r="Q484" s="105">
        <v>0</v>
      </c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1708</v>
      </c>
      <c r="B485" s="111" t="s">
        <v>789</v>
      </c>
      <c r="C485" s="112" t="s">
        <v>790</v>
      </c>
      <c r="D485" s="21">
        <f t="shared" si="9"/>
        <v>32721.11</v>
      </c>
      <c r="E485" s="24">
        <f t="shared" si="9"/>
        <v>0</v>
      </c>
      <c r="F485" s="104"/>
      <c r="G485" s="104"/>
      <c r="H485" s="113"/>
      <c r="I485" s="113"/>
      <c r="J485" s="31">
        <v>4992.16</v>
      </c>
      <c r="K485" s="32">
        <v>0</v>
      </c>
      <c r="L485" s="113">
        <v>969.9</v>
      </c>
      <c r="M485" s="113">
        <v>0</v>
      </c>
      <c r="N485" s="31">
        <v>26759.05</v>
      </c>
      <c r="O485" s="32">
        <v>0</v>
      </c>
      <c r="P485" s="113">
        <v>0</v>
      </c>
      <c r="Q485" s="113">
        <v>0</v>
      </c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1708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22195.88</v>
      </c>
      <c r="F486" s="104"/>
      <c r="G486" s="104"/>
      <c r="H486" s="105"/>
      <c r="I486" s="105"/>
      <c r="J486" s="106">
        <v>0</v>
      </c>
      <c r="K486" s="107">
        <v>4661.84</v>
      </c>
      <c r="L486" s="105">
        <v>0</v>
      </c>
      <c r="M486" s="105">
        <v>17534.04</v>
      </c>
      <c r="N486" s="106">
        <v>0</v>
      </c>
      <c r="O486" s="107">
        <v>0</v>
      </c>
      <c r="P486" s="113">
        <v>0</v>
      </c>
      <c r="Q486" s="113">
        <v>0</v>
      </c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1708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23599</v>
      </c>
      <c r="F487" s="104">
        <v>0</v>
      </c>
      <c r="G487" s="104">
        <v>1890</v>
      </c>
      <c r="H487" s="113">
        <v>0</v>
      </c>
      <c r="I487" s="113">
        <v>9915.5</v>
      </c>
      <c r="J487" s="31">
        <v>0</v>
      </c>
      <c r="K487" s="32">
        <v>2067.5</v>
      </c>
      <c r="L487" s="113">
        <v>0</v>
      </c>
      <c r="M487" s="113">
        <v>511.5</v>
      </c>
      <c r="N487" s="31">
        <v>0</v>
      </c>
      <c r="O487" s="32">
        <v>6918</v>
      </c>
      <c r="P487" s="105">
        <v>0</v>
      </c>
      <c r="Q487" s="105">
        <v>2296.5</v>
      </c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1708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186531.25</v>
      </c>
      <c r="F488" s="104">
        <v>0</v>
      </c>
      <c r="G488" s="104">
        <v>28221</v>
      </c>
      <c r="H488" s="113">
        <v>0</v>
      </c>
      <c r="I488" s="113">
        <v>0</v>
      </c>
      <c r="J488" s="31">
        <v>0</v>
      </c>
      <c r="K488" s="32">
        <v>27772.5</v>
      </c>
      <c r="L488" s="113">
        <v>0</v>
      </c>
      <c r="M488" s="113">
        <v>33930.25</v>
      </c>
      <c r="N488" s="31">
        <v>0</v>
      </c>
      <c r="O488" s="32">
        <v>0</v>
      </c>
      <c r="P488" s="113">
        <v>0</v>
      </c>
      <c r="Q488" s="113">
        <v>96607.5</v>
      </c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1708</v>
      </c>
      <c r="B489" s="111" t="s">
        <v>797</v>
      </c>
      <c r="C489" s="112" t="s">
        <v>798</v>
      </c>
      <c r="D489" s="21">
        <f t="shared" si="9"/>
        <v>23599</v>
      </c>
      <c r="E489" s="24">
        <f t="shared" si="9"/>
        <v>0</v>
      </c>
      <c r="F489" s="104">
        <v>1890</v>
      </c>
      <c r="G489" s="104">
        <v>0</v>
      </c>
      <c r="H489" s="113">
        <v>9915.5</v>
      </c>
      <c r="I489" s="113">
        <v>0</v>
      </c>
      <c r="J489" s="31">
        <v>2067.5</v>
      </c>
      <c r="K489" s="32">
        <v>0</v>
      </c>
      <c r="L489" s="113">
        <v>511.5</v>
      </c>
      <c r="M489" s="113">
        <v>0</v>
      </c>
      <c r="N489" s="31">
        <v>6918</v>
      </c>
      <c r="O489" s="32">
        <v>0</v>
      </c>
      <c r="P489" s="113">
        <v>2296.5</v>
      </c>
      <c r="Q489" s="113">
        <v>0</v>
      </c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1708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1708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1708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1708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1708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202121</v>
      </c>
      <c r="F494" s="104">
        <v>0</v>
      </c>
      <c r="G494" s="104">
        <v>17968</v>
      </c>
      <c r="H494" s="113">
        <v>0</v>
      </c>
      <c r="I494" s="113">
        <v>0</v>
      </c>
      <c r="J494" s="31">
        <v>0</v>
      </c>
      <c r="K494" s="32">
        <v>83470</v>
      </c>
      <c r="L494" s="113">
        <v>0</v>
      </c>
      <c r="M494" s="113">
        <v>12500</v>
      </c>
      <c r="N494" s="31">
        <v>0</v>
      </c>
      <c r="O494" s="32">
        <v>49263</v>
      </c>
      <c r="P494" s="113">
        <v>0</v>
      </c>
      <c r="Q494" s="113">
        <v>38920</v>
      </c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1708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148000</v>
      </c>
      <c r="F495" s="104"/>
      <c r="G495" s="104"/>
      <c r="H495" s="105">
        <v>0</v>
      </c>
      <c r="I495" s="105">
        <v>48000</v>
      </c>
      <c r="J495" s="106">
        <v>0</v>
      </c>
      <c r="K495" s="107">
        <v>0</v>
      </c>
      <c r="L495" s="105">
        <v>0</v>
      </c>
      <c r="M495" s="105">
        <v>0</v>
      </c>
      <c r="N495" s="106">
        <v>0</v>
      </c>
      <c r="O495" s="107">
        <v>0</v>
      </c>
      <c r="P495" s="113">
        <v>0</v>
      </c>
      <c r="Q495" s="113">
        <v>100000</v>
      </c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1708</v>
      </c>
      <c r="B496" s="111" t="s">
        <v>810</v>
      </c>
      <c r="C496" s="112" t="s">
        <v>811</v>
      </c>
      <c r="D496" s="21">
        <f t="shared" si="9"/>
        <v>42380</v>
      </c>
      <c r="E496" s="24">
        <f t="shared" si="9"/>
        <v>42380</v>
      </c>
      <c r="F496" s="104"/>
      <c r="G496" s="104"/>
      <c r="H496" s="113">
        <v>0</v>
      </c>
      <c r="I496" s="113">
        <v>42380</v>
      </c>
      <c r="J496" s="31">
        <v>0</v>
      </c>
      <c r="K496" s="32">
        <v>0</v>
      </c>
      <c r="L496" s="113">
        <v>0</v>
      </c>
      <c r="M496" s="113">
        <v>0</v>
      </c>
      <c r="N496" s="31">
        <v>42380</v>
      </c>
      <c r="O496" s="32">
        <v>0</v>
      </c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1708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1708</v>
      </c>
      <c r="B498" s="111" t="s">
        <v>814</v>
      </c>
      <c r="C498" s="112" t="s">
        <v>815</v>
      </c>
      <c r="D498" s="21">
        <f t="shared" si="9"/>
        <v>100</v>
      </c>
      <c r="E498" s="24">
        <f t="shared" si="9"/>
        <v>29982987.939999998</v>
      </c>
      <c r="F498" s="104">
        <v>0</v>
      </c>
      <c r="G498" s="104">
        <v>6502025.2400000002</v>
      </c>
      <c r="H498" s="105">
        <v>0</v>
      </c>
      <c r="I498" s="105">
        <v>10621308.77</v>
      </c>
      <c r="J498" s="106">
        <v>0</v>
      </c>
      <c r="K498" s="107">
        <v>7106504.9699999997</v>
      </c>
      <c r="L498" s="105">
        <v>0</v>
      </c>
      <c r="M498" s="105">
        <v>1138994.28</v>
      </c>
      <c r="N498" s="106">
        <v>0</v>
      </c>
      <c r="O498" s="107">
        <v>3583021.05</v>
      </c>
      <c r="P498" s="113">
        <v>100</v>
      </c>
      <c r="Q498" s="113">
        <v>1031133.63</v>
      </c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1708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10187697.52</v>
      </c>
      <c r="F499" s="104">
        <v>0</v>
      </c>
      <c r="G499" s="104">
        <v>1345143.97</v>
      </c>
      <c r="H499" s="113">
        <v>0</v>
      </c>
      <c r="I499" s="113">
        <v>2450035.36</v>
      </c>
      <c r="J499" s="31">
        <v>0</v>
      </c>
      <c r="K499" s="32">
        <v>52215.4</v>
      </c>
      <c r="L499" s="113">
        <v>0</v>
      </c>
      <c r="M499" s="113">
        <v>3752631.13</v>
      </c>
      <c r="N499" s="31">
        <v>0</v>
      </c>
      <c r="O499" s="32">
        <v>1293989.01</v>
      </c>
      <c r="P499" s="105">
        <v>0</v>
      </c>
      <c r="Q499" s="105">
        <v>1293682.6499999999</v>
      </c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1708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1708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182876.55</v>
      </c>
      <c r="F501" s="104"/>
      <c r="G501" s="104"/>
      <c r="H501" s="113"/>
      <c r="I501" s="113"/>
      <c r="J501" s="31">
        <v>0</v>
      </c>
      <c r="K501" s="32">
        <v>84515.63</v>
      </c>
      <c r="L501" s="113">
        <v>0</v>
      </c>
      <c r="M501" s="113">
        <v>0</v>
      </c>
      <c r="N501" s="31">
        <v>0</v>
      </c>
      <c r="O501" s="32">
        <v>0</v>
      </c>
      <c r="P501" s="113">
        <v>0</v>
      </c>
      <c r="Q501" s="113">
        <v>98360.92</v>
      </c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1708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1708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1708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1708</v>
      </c>
      <c r="B505" s="111" t="s">
        <v>826</v>
      </c>
      <c r="C505" s="112" t="s">
        <v>827</v>
      </c>
      <c r="D505" s="21">
        <f t="shared" si="9"/>
        <v>70</v>
      </c>
      <c r="E505" s="24">
        <f t="shared" si="9"/>
        <v>61336224.689999998</v>
      </c>
      <c r="F505" s="104">
        <v>0</v>
      </c>
      <c r="G505" s="104">
        <v>10045018.380000001</v>
      </c>
      <c r="H505" s="105">
        <v>70</v>
      </c>
      <c r="I505" s="105">
        <v>9898039.7899999991</v>
      </c>
      <c r="J505" s="106">
        <v>0</v>
      </c>
      <c r="K505" s="107">
        <v>9954627.4499999993</v>
      </c>
      <c r="L505" s="105">
        <v>0</v>
      </c>
      <c r="M505" s="105">
        <v>10901791.93</v>
      </c>
      <c r="N505" s="106">
        <v>0</v>
      </c>
      <c r="O505" s="107">
        <v>10145837.140000001</v>
      </c>
      <c r="P505" s="105">
        <v>0</v>
      </c>
      <c r="Q505" s="105">
        <v>10390910</v>
      </c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1708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4190000</v>
      </c>
      <c r="F506" s="104"/>
      <c r="G506" s="104"/>
      <c r="H506" s="105"/>
      <c r="I506" s="105"/>
      <c r="J506" s="106">
        <v>0</v>
      </c>
      <c r="K506" s="107">
        <v>4190000</v>
      </c>
      <c r="L506" s="105">
        <v>0</v>
      </c>
      <c r="M506" s="105">
        <v>0</v>
      </c>
      <c r="N506" s="106">
        <v>0</v>
      </c>
      <c r="O506" s="107">
        <v>0</v>
      </c>
      <c r="P506" s="105">
        <v>0</v>
      </c>
      <c r="Q506" s="105">
        <v>0</v>
      </c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1708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4947725</v>
      </c>
      <c r="F507" s="104">
        <v>0</v>
      </c>
      <c r="G507" s="104">
        <v>4186</v>
      </c>
      <c r="H507" s="113">
        <v>0</v>
      </c>
      <c r="I507" s="113">
        <v>1355743</v>
      </c>
      <c r="J507" s="31">
        <v>0</v>
      </c>
      <c r="K507" s="32">
        <v>731972</v>
      </c>
      <c r="L507" s="113">
        <v>0</v>
      </c>
      <c r="M507" s="113">
        <v>1416309</v>
      </c>
      <c r="N507" s="31">
        <v>0</v>
      </c>
      <c r="O507" s="32">
        <v>728329</v>
      </c>
      <c r="P507" s="105">
        <v>0</v>
      </c>
      <c r="Q507" s="105">
        <v>711186</v>
      </c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1708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1708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1708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2846245.86</v>
      </c>
      <c r="F510" s="104">
        <v>0</v>
      </c>
      <c r="G510" s="104">
        <v>493715.45</v>
      </c>
      <c r="H510" s="105">
        <v>0</v>
      </c>
      <c r="I510" s="105">
        <v>424976.15</v>
      </c>
      <c r="J510" s="106">
        <v>0</v>
      </c>
      <c r="K510" s="107">
        <v>478059.65</v>
      </c>
      <c r="L510" s="105">
        <v>0</v>
      </c>
      <c r="M510" s="105">
        <v>575010.26</v>
      </c>
      <c r="N510" s="106">
        <v>0</v>
      </c>
      <c r="O510" s="107">
        <v>409803.85</v>
      </c>
      <c r="P510" s="105">
        <v>0</v>
      </c>
      <c r="Q510" s="105">
        <v>464680.5</v>
      </c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1708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1708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1708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1708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1708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1708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1708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1708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1708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1708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1708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185150</v>
      </c>
      <c r="F521" s="104">
        <v>0</v>
      </c>
      <c r="G521" s="104">
        <v>69800</v>
      </c>
      <c r="H521" s="105">
        <v>0</v>
      </c>
      <c r="I521" s="105">
        <v>0</v>
      </c>
      <c r="J521" s="106">
        <v>0</v>
      </c>
      <c r="K521" s="107">
        <v>55200</v>
      </c>
      <c r="L521" s="105">
        <v>0</v>
      </c>
      <c r="M521" s="105">
        <v>6500</v>
      </c>
      <c r="N521" s="106">
        <v>0</v>
      </c>
      <c r="O521" s="107">
        <v>29750</v>
      </c>
      <c r="P521" s="113">
        <v>0</v>
      </c>
      <c r="Q521" s="113">
        <v>23900</v>
      </c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1708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1708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207800</v>
      </c>
      <c r="F523" s="104">
        <v>0</v>
      </c>
      <c r="G523" s="104">
        <v>32900</v>
      </c>
      <c r="H523" s="105">
        <v>0</v>
      </c>
      <c r="I523" s="105">
        <v>34100</v>
      </c>
      <c r="J523" s="106">
        <v>0</v>
      </c>
      <c r="K523" s="107">
        <v>37800</v>
      </c>
      <c r="L523" s="105">
        <v>0</v>
      </c>
      <c r="M523" s="105">
        <v>37700</v>
      </c>
      <c r="N523" s="106">
        <v>0</v>
      </c>
      <c r="O523" s="107">
        <v>31100</v>
      </c>
      <c r="P523" s="105">
        <v>0</v>
      </c>
      <c r="Q523" s="105">
        <v>34200</v>
      </c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1708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1708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1708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907576.85000000009</v>
      </c>
      <c r="F526" s="104">
        <v>0</v>
      </c>
      <c r="G526" s="104">
        <v>200155.93</v>
      </c>
      <c r="H526" s="105">
        <v>0</v>
      </c>
      <c r="I526" s="105">
        <v>97724</v>
      </c>
      <c r="J526" s="106">
        <v>0</v>
      </c>
      <c r="K526" s="107">
        <v>134823.22</v>
      </c>
      <c r="L526" s="105">
        <v>0</v>
      </c>
      <c r="M526" s="105">
        <v>212600.32000000001</v>
      </c>
      <c r="N526" s="106">
        <v>0</v>
      </c>
      <c r="O526" s="107">
        <v>120238.56</v>
      </c>
      <c r="P526" s="105">
        <v>0</v>
      </c>
      <c r="Q526" s="105">
        <v>142034.82</v>
      </c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1708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1708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1708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1708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1708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19111.099999999999</v>
      </c>
      <c r="F531" s="104"/>
      <c r="G531" s="104"/>
      <c r="H531" s="113"/>
      <c r="I531" s="113"/>
      <c r="J531" s="31">
        <v>0</v>
      </c>
      <c r="K531" s="32">
        <v>19111.099999999999</v>
      </c>
      <c r="L531" s="113">
        <v>0</v>
      </c>
      <c r="M531" s="113">
        <v>0</v>
      </c>
      <c r="N531" s="31">
        <v>0</v>
      </c>
      <c r="O531" s="32">
        <v>0</v>
      </c>
      <c r="P531" s="113">
        <v>0</v>
      </c>
      <c r="Q531" s="113">
        <v>0</v>
      </c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1708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1708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1708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1708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1708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1708</v>
      </c>
      <c r="B537" s="111" t="s">
        <v>882</v>
      </c>
      <c r="C537" s="112" t="s">
        <v>883</v>
      </c>
      <c r="D537" s="21">
        <f t="shared" si="10"/>
        <v>10</v>
      </c>
      <c r="E537" s="24">
        <f t="shared" si="10"/>
        <v>434170</v>
      </c>
      <c r="F537" s="104">
        <v>0</v>
      </c>
      <c r="G537" s="104">
        <v>67050</v>
      </c>
      <c r="H537" s="105">
        <v>0</v>
      </c>
      <c r="I537" s="105">
        <v>65980</v>
      </c>
      <c r="J537" s="106">
        <v>0</v>
      </c>
      <c r="K537" s="107">
        <v>70470</v>
      </c>
      <c r="L537" s="105">
        <v>0</v>
      </c>
      <c r="M537" s="105">
        <v>69030</v>
      </c>
      <c r="N537" s="106">
        <v>10</v>
      </c>
      <c r="O537" s="107">
        <v>62910</v>
      </c>
      <c r="P537" s="105">
        <v>0</v>
      </c>
      <c r="Q537" s="105">
        <v>98730</v>
      </c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1708</v>
      </c>
      <c r="B538" s="111" t="s">
        <v>884</v>
      </c>
      <c r="C538" s="112" t="s">
        <v>885</v>
      </c>
      <c r="D538" s="21">
        <f t="shared" si="10"/>
        <v>50838792.620000005</v>
      </c>
      <c r="E538" s="24">
        <f t="shared" si="10"/>
        <v>70</v>
      </c>
      <c r="F538" s="104">
        <v>8092892.9000000004</v>
      </c>
      <c r="G538" s="104">
        <v>0</v>
      </c>
      <c r="H538" s="113">
        <v>8069144.8399999999</v>
      </c>
      <c r="I538" s="113">
        <v>70</v>
      </c>
      <c r="J538" s="31">
        <v>8818030</v>
      </c>
      <c r="K538" s="32">
        <v>0</v>
      </c>
      <c r="L538" s="113">
        <v>9000157.7400000002</v>
      </c>
      <c r="M538" s="113">
        <v>0</v>
      </c>
      <c r="N538" s="31">
        <v>8303947.1399999997</v>
      </c>
      <c r="O538" s="32">
        <v>0</v>
      </c>
      <c r="P538" s="105">
        <v>8554620</v>
      </c>
      <c r="Q538" s="105">
        <v>0</v>
      </c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1708</v>
      </c>
      <c r="B539" s="111" t="s">
        <v>886</v>
      </c>
      <c r="C539" s="112" t="s">
        <v>887</v>
      </c>
      <c r="D539" s="21">
        <f t="shared" si="10"/>
        <v>4014131</v>
      </c>
      <c r="E539" s="24">
        <f t="shared" si="10"/>
        <v>0</v>
      </c>
      <c r="F539" s="104">
        <v>748520</v>
      </c>
      <c r="G539" s="104">
        <v>0</v>
      </c>
      <c r="H539" s="113">
        <v>748520</v>
      </c>
      <c r="I539" s="113">
        <v>0</v>
      </c>
      <c r="J539" s="31">
        <v>36801</v>
      </c>
      <c r="K539" s="32">
        <v>0</v>
      </c>
      <c r="L539" s="113">
        <v>864670</v>
      </c>
      <c r="M539" s="113">
        <v>0</v>
      </c>
      <c r="N539" s="31">
        <v>810610</v>
      </c>
      <c r="O539" s="32">
        <v>0</v>
      </c>
      <c r="P539" s="113">
        <v>805010</v>
      </c>
      <c r="Q539" s="113">
        <v>0</v>
      </c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1708</v>
      </c>
      <c r="B540" s="111" t="s">
        <v>888</v>
      </c>
      <c r="C540" s="112" t="s">
        <v>1686</v>
      </c>
      <c r="D540" s="21">
        <f t="shared" si="10"/>
        <v>86493.540000000008</v>
      </c>
      <c r="E540" s="24">
        <f t="shared" si="10"/>
        <v>0</v>
      </c>
      <c r="F540" s="104">
        <v>36419.35</v>
      </c>
      <c r="G540" s="104">
        <v>0</v>
      </c>
      <c r="H540" s="105">
        <v>10074.19</v>
      </c>
      <c r="I540" s="105">
        <v>0</v>
      </c>
      <c r="J540" s="106">
        <v>10000</v>
      </c>
      <c r="K540" s="107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1708</v>
      </c>
      <c r="B541" s="111" t="s">
        <v>889</v>
      </c>
      <c r="C541" s="112" t="s">
        <v>890</v>
      </c>
      <c r="D541" s="21">
        <f t="shared" si="10"/>
        <v>1722225.8</v>
      </c>
      <c r="E541" s="24">
        <f t="shared" si="10"/>
        <v>0</v>
      </c>
      <c r="F541" s="104">
        <v>294519.34999999998</v>
      </c>
      <c r="G541" s="104">
        <v>0</v>
      </c>
      <c r="H541" s="105">
        <v>296100</v>
      </c>
      <c r="I541" s="105">
        <v>0</v>
      </c>
      <c r="J541" s="106">
        <v>293006.45</v>
      </c>
      <c r="K541" s="107">
        <v>0</v>
      </c>
      <c r="L541" s="105">
        <v>277200</v>
      </c>
      <c r="M541" s="105">
        <v>0</v>
      </c>
      <c r="N541" s="106">
        <v>280700</v>
      </c>
      <c r="O541" s="107">
        <v>0</v>
      </c>
      <c r="P541" s="105">
        <v>280700</v>
      </c>
      <c r="Q541" s="105">
        <v>0</v>
      </c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1708</v>
      </c>
      <c r="B542" s="111" t="s">
        <v>891</v>
      </c>
      <c r="C542" s="112" t="s">
        <v>892</v>
      </c>
      <c r="D542" s="21">
        <f t="shared" si="10"/>
        <v>88731.42</v>
      </c>
      <c r="E542" s="24">
        <f t="shared" si="10"/>
        <v>0</v>
      </c>
      <c r="F542" s="104">
        <v>38664.519999999997</v>
      </c>
      <c r="G542" s="104">
        <v>0</v>
      </c>
      <c r="H542" s="113">
        <v>10466.9</v>
      </c>
      <c r="I542" s="113">
        <v>0</v>
      </c>
      <c r="J542" s="31">
        <v>9900</v>
      </c>
      <c r="K542" s="32">
        <v>0</v>
      </c>
      <c r="L542" s="113">
        <v>9900</v>
      </c>
      <c r="M542" s="113">
        <v>0</v>
      </c>
      <c r="N542" s="31">
        <v>9900</v>
      </c>
      <c r="O542" s="32">
        <v>0</v>
      </c>
      <c r="P542" s="105">
        <v>9900</v>
      </c>
      <c r="Q542" s="105">
        <v>0</v>
      </c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1708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1708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1708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1708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1708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1708</v>
      </c>
      <c r="B548" s="111" t="s">
        <v>903</v>
      </c>
      <c r="C548" s="112" t="s">
        <v>904</v>
      </c>
      <c r="D548" s="21">
        <f t="shared" si="10"/>
        <v>1351194.19</v>
      </c>
      <c r="E548" s="24">
        <f t="shared" si="10"/>
        <v>0</v>
      </c>
      <c r="F548" s="104">
        <v>199820</v>
      </c>
      <c r="G548" s="104">
        <v>0</v>
      </c>
      <c r="H548" s="105">
        <v>199820</v>
      </c>
      <c r="I548" s="105">
        <v>0</v>
      </c>
      <c r="J548" s="106">
        <v>411880</v>
      </c>
      <c r="K548" s="107">
        <v>0</v>
      </c>
      <c r="L548" s="105">
        <v>180494.19</v>
      </c>
      <c r="M548" s="105">
        <v>0</v>
      </c>
      <c r="N548" s="106">
        <v>179590</v>
      </c>
      <c r="O548" s="107">
        <v>0</v>
      </c>
      <c r="P548" s="113">
        <v>179590</v>
      </c>
      <c r="Q548" s="113">
        <v>0</v>
      </c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1708</v>
      </c>
      <c r="B549" s="111" t="s">
        <v>905</v>
      </c>
      <c r="C549" s="112" t="s">
        <v>906</v>
      </c>
      <c r="D549" s="21">
        <f t="shared" si="10"/>
        <v>1036900</v>
      </c>
      <c r="E549" s="24">
        <f t="shared" si="10"/>
        <v>0</v>
      </c>
      <c r="F549" s="104">
        <v>196590</v>
      </c>
      <c r="G549" s="104">
        <v>0</v>
      </c>
      <c r="H549" s="105">
        <v>196590</v>
      </c>
      <c r="I549" s="105">
        <v>0</v>
      </c>
      <c r="J549" s="106">
        <v>30940</v>
      </c>
      <c r="K549" s="107">
        <v>0</v>
      </c>
      <c r="L549" s="105">
        <v>204260</v>
      </c>
      <c r="M549" s="105">
        <v>0</v>
      </c>
      <c r="N549" s="106">
        <v>204260</v>
      </c>
      <c r="O549" s="107">
        <v>0</v>
      </c>
      <c r="P549" s="105">
        <v>204260</v>
      </c>
      <c r="Q549" s="105">
        <v>0</v>
      </c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1708</v>
      </c>
      <c r="B550" s="111" t="s">
        <v>907</v>
      </c>
      <c r="C550" s="112" t="s">
        <v>908</v>
      </c>
      <c r="D550" s="21">
        <f t="shared" si="10"/>
        <v>42720</v>
      </c>
      <c r="E550" s="24">
        <f t="shared" si="10"/>
        <v>0</v>
      </c>
      <c r="F550" s="104">
        <v>7120</v>
      </c>
      <c r="G550" s="104">
        <v>0</v>
      </c>
      <c r="H550" s="105">
        <v>7120</v>
      </c>
      <c r="I550" s="105">
        <v>0</v>
      </c>
      <c r="J550" s="106">
        <v>7120</v>
      </c>
      <c r="K550" s="107">
        <v>0</v>
      </c>
      <c r="L550" s="105">
        <v>7120</v>
      </c>
      <c r="M550" s="105">
        <v>0</v>
      </c>
      <c r="N550" s="106">
        <v>7120</v>
      </c>
      <c r="O550" s="107">
        <v>0</v>
      </c>
      <c r="P550" s="105">
        <v>7120</v>
      </c>
      <c r="Q550" s="105">
        <v>0</v>
      </c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1708</v>
      </c>
      <c r="B551" s="111" t="s">
        <v>909</v>
      </c>
      <c r="C551" s="112" t="s">
        <v>910</v>
      </c>
      <c r="D551" s="21">
        <f t="shared" si="10"/>
        <v>39360</v>
      </c>
      <c r="E551" s="24">
        <f t="shared" si="10"/>
        <v>0</v>
      </c>
      <c r="F551" s="104">
        <v>6560</v>
      </c>
      <c r="G551" s="104">
        <v>0</v>
      </c>
      <c r="H551" s="113">
        <v>6560</v>
      </c>
      <c r="I551" s="113">
        <v>0</v>
      </c>
      <c r="J551" s="31">
        <v>6560</v>
      </c>
      <c r="K551" s="32">
        <v>0</v>
      </c>
      <c r="L551" s="113">
        <v>6560</v>
      </c>
      <c r="M551" s="113">
        <v>0</v>
      </c>
      <c r="N551" s="31">
        <v>6560</v>
      </c>
      <c r="O551" s="32">
        <v>0</v>
      </c>
      <c r="P551" s="105">
        <v>6560</v>
      </c>
      <c r="Q551" s="105">
        <v>0</v>
      </c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1708</v>
      </c>
      <c r="B552" s="111" t="s">
        <v>911</v>
      </c>
      <c r="C552" s="112" t="s">
        <v>912</v>
      </c>
      <c r="D552" s="21">
        <f t="shared" si="10"/>
        <v>8642543.8100000005</v>
      </c>
      <c r="E552" s="24">
        <f t="shared" si="10"/>
        <v>4592.8999999999996</v>
      </c>
      <c r="F552" s="104">
        <v>950409.68</v>
      </c>
      <c r="G552" s="104">
        <v>0</v>
      </c>
      <c r="H552" s="113">
        <v>1582810</v>
      </c>
      <c r="I552" s="113">
        <v>0</v>
      </c>
      <c r="J552" s="31">
        <v>1480638.71</v>
      </c>
      <c r="K552" s="32">
        <v>4592.8999999999996</v>
      </c>
      <c r="L552" s="113">
        <v>1503684.45</v>
      </c>
      <c r="M552" s="113">
        <v>0</v>
      </c>
      <c r="N552" s="31">
        <v>1649430</v>
      </c>
      <c r="O552" s="32">
        <v>0</v>
      </c>
      <c r="P552" s="113">
        <v>1475570.97</v>
      </c>
      <c r="Q552" s="113">
        <v>0</v>
      </c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1708</v>
      </c>
      <c r="B553" s="111" t="s">
        <v>913</v>
      </c>
      <c r="C553" s="112" t="s">
        <v>914</v>
      </c>
      <c r="D553" s="21">
        <f t="shared" si="10"/>
        <v>7116094.3300000001</v>
      </c>
      <c r="E553" s="24">
        <f t="shared" si="10"/>
        <v>1114.8399999999999</v>
      </c>
      <c r="F553" s="104">
        <v>1675350</v>
      </c>
      <c r="G553" s="104">
        <v>0</v>
      </c>
      <c r="H553" s="105">
        <v>1044714.67</v>
      </c>
      <c r="I553" s="105">
        <v>0</v>
      </c>
      <c r="J553" s="106">
        <v>1151060</v>
      </c>
      <c r="K553" s="107">
        <v>0</v>
      </c>
      <c r="L553" s="105">
        <v>1120132</v>
      </c>
      <c r="M553" s="105">
        <v>0</v>
      </c>
      <c r="N553" s="106">
        <v>971762.5</v>
      </c>
      <c r="O553" s="107">
        <v>1114.8399999999999</v>
      </c>
      <c r="P553" s="113">
        <v>1153075.1599999999</v>
      </c>
      <c r="Q553" s="113">
        <v>0</v>
      </c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1708</v>
      </c>
      <c r="B554" s="111" t="s">
        <v>915</v>
      </c>
      <c r="C554" s="112" t="s">
        <v>916</v>
      </c>
      <c r="D554" s="21">
        <f t="shared" si="10"/>
        <v>7932792.4699999997</v>
      </c>
      <c r="E554" s="24">
        <f t="shared" si="10"/>
        <v>0</v>
      </c>
      <c r="F554" s="104">
        <v>1193608.75</v>
      </c>
      <c r="G554" s="104">
        <v>0</v>
      </c>
      <c r="H554" s="105">
        <v>1264546.25</v>
      </c>
      <c r="I554" s="105">
        <v>0</v>
      </c>
      <c r="J554" s="106">
        <v>1232759.8500000001</v>
      </c>
      <c r="K554" s="107">
        <v>0</v>
      </c>
      <c r="L554" s="105">
        <v>1405486.75</v>
      </c>
      <c r="M554" s="105">
        <v>0</v>
      </c>
      <c r="N554" s="106">
        <v>1499857.25</v>
      </c>
      <c r="O554" s="107">
        <v>0</v>
      </c>
      <c r="P554" s="105">
        <v>1336533.6200000001</v>
      </c>
      <c r="Q554" s="105">
        <v>0</v>
      </c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1708</v>
      </c>
      <c r="B555" s="111" t="s">
        <v>917</v>
      </c>
      <c r="C555" s="112" t="s">
        <v>918</v>
      </c>
      <c r="D555" s="21">
        <f t="shared" si="10"/>
        <v>1393169.4</v>
      </c>
      <c r="E555" s="24">
        <f t="shared" si="10"/>
        <v>0</v>
      </c>
      <c r="F555" s="104">
        <v>229747.5</v>
      </c>
      <c r="G555" s="104">
        <v>0</v>
      </c>
      <c r="H555" s="105">
        <v>215212.75</v>
      </c>
      <c r="I555" s="105">
        <v>0</v>
      </c>
      <c r="J555" s="106">
        <v>225482.03</v>
      </c>
      <c r="K555" s="107">
        <v>0</v>
      </c>
      <c r="L555" s="105">
        <v>259870.25</v>
      </c>
      <c r="M555" s="105">
        <v>0</v>
      </c>
      <c r="N555" s="106">
        <v>222256.87</v>
      </c>
      <c r="O555" s="107">
        <v>0</v>
      </c>
      <c r="P555" s="105">
        <v>240600</v>
      </c>
      <c r="Q555" s="105">
        <v>0</v>
      </c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1708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1708</v>
      </c>
      <c r="B557" s="111" t="s">
        <v>921</v>
      </c>
      <c r="C557" s="112" t="s">
        <v>922</v>
      </c>
      <c r="D557" s="21">
        <f t="shared" si="10"/>
        <v>1544989.67</v>
      </c>
      <c r="E557" s="24">
        <f t="shared" si="10"/>
        <v>0</v>
      </c>
      <c r="F557" s="104">
        <v>276860</v>
      </c>
      <c r="G557" s="104">
        <v>0</v>
      </c>
      <c r="H557" s="105">
        <v>254249.67</v>
      </c>
      <c r="I557" s="105">
        <v>0</v>
      </c>
      <c r="J557" s="106">
        <v>253470</v>
      </c>
      <c r="K557" s="107">
        <v>0</v>
      </c>
      <c r="L557" s="105">
        <v>253470</v>
      </c>
      <c r="M557" s="105">
        <v>0</v>
      </c>
      <c r="N557" s="106">
        <v>253470</v>
      </c>
      <c r="O557" s="107">
        <v>0</v>
      </c>
      <c r="P557" s="105">
        <v>253470</v>
      </c>
      <c r="Q557" s="105">
        <v>0</v>
      </c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1708</v>
      </c>
      <c r="B558" s="111" t="s">
        <v>923</v>
      </c>
      <c r="C558" s="112" t="s">
        <v>924</v>
      </c>
      <c r="D558" s="21">
        <f t="shared" si="10"/>
        <v>16560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>
        <v>11040</v>
      </c>
      <c r="M558" s="113">
        <v>0</v>
      </c>
      <c r="N558" s="31">
        <v>2760</v>
      </c>
      <c r="O558" s="32">
        <v>0</v>
      </c>
      <c r="P558" s="105">
        <v>2760</v>
      </c>
      <c r="Q558" s="105">
        <v>0</v>
      </c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1708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1708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1708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1708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1708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1708</v>
      </c>
      <c r="B564" s="111" t="s">
        <v>935</v>
      </c>
      <c r="C564" s="112" t="s">
        <v>936</v>
      </c>
      <c r="D564" s="21">
        <f t="shared" si="10"/>
        <v>615206.44999999995</v>
      </c>
      <c r="E564" s="24">
        <f t="shared" si="10"/>
        <v>0</v>
      </c>
      <c r="F564" s="104">
        <v>157232.26</v>
      </c>
      <c r="G564" s="104">
        <v>0</v>
      </c>
      <c r="H564" s="113">
        <v>109574.19</v>
      </c>
      <c r="I564" s="113">
        <v>0</v>
      </c>
      <c r="J564" s="31">
        <v>87100</v>
      </c>
      <c r="K564" s="32">
        <v>0</v>
      </c>
      <c r="L564" s="113">
        <v>87100</v>
      </c>
      <c r="M564" s="113">
        <v>0</v>
      </c>
      <c r="N564" s="31">
        <v>87100</v>
      </c>
      <c r="O564" s="32">
        <v>0</v>
      </c>
      <c r="P564" s="113">
        <v>87100</v>
      </c>
      <c r="Q564" s="113">
        <v>0</v>
      </c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1708</v>
      </c>
      <c r="B565" s="111" t="s">
        <v>937</v>
      </c>
      <c r="C565" s="112" t="s">
        <v>938</v>
      </c>
      <c r="D565" s="21">
        <f t="shared" si="10"/>
        <v>21000</v>
      </c>
      <c r="E565" s="24">
        <f t="shared" si="10"/>
        <v>0</v>
      </c>
      <c r="F565" s="104">
        <v>3500</v>
      </c>
      <c r="G565" s="104">
        <v>0</v>
      </c>
      <c r="H565" s="113">
        <v>3500</v>
      </c>
      <c r="I565" s="113">
        <v>0</v>
      </c>
      <c r="J565" s="31">
        <v>3500</v>
      </c>
      <c r="K565" s="32">
        <v>0</v>
      </c>
      <c r="L565" s="113">
        <v>3500</v>
      </c>
      <c r="M565" s="113">
        <v>0</v>
      </c>
      <c r="N565" s="31">
        <v>3500</v>
      </c>
      <c r="O565" s="32">
        <v>0</v>
      </c>
      <c r="P565" s="113">
        <v>3500</v>
      </c>
      <c r="Q565" s="113">
        <v>0</v>
      </c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1708</v>
      </c>
      <c r="B566" s="111" t="s">
        <v>939</v>
      </c>
      <c r="C566" s="112" t="s">
        <v>940</v>
      </c>
      <c r="D566" s="21">
        <f t="shared" si="10"/>
        <v>1896665</v>
      </c>
      <c r="E566" s="24">
        <f t="shared" si="10"/>
        <v>41595</v>
      </c>
      <c r="F566" s="104">
        <v>296525</v>
      </c>
      <c r="G566" s="104">
        <v>0</v>
      </c>
      <c r="H566" s="105">
        <v>345745</v>
      </c>
      <c r="I566" s="105">
        <v>0</v>
      </c>
      <c r="J566" s="106">
        <v>305450</v>
      </c>
      <c r="K566" s="107">
        <v>15685</v>
      </c>
      <c r="L566" s="105">
        <v>335330</v>
      </c>
      <c r="M566" s="105">
        <v>0</v>
      </c>
      <c r="N566" s="106">
        <v>319135</v>
      </c>
      <c r="O566" s="107">
        <v>1255</v>
      </c>
      <c r="P566" s="113">
        <v>294480</v>
      </c>
      <c r="Q566" s="113">
        <v>24655</v>
      </c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1708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1708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1708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1708</v>
      </c>
      <c r="B570" s="111" t="s">
        <v>944</v>
      </c>
      <c r="C570" s="112" t="s">
        <v>945</v>
      </c>
      <c r="D570" s="21">
        <f t="shared" si="10"/>
        <v>902871.16999999993</v>
      </c>
      <c r="E570" s="24">
        <f t="shared" si="10"/>
        <v>0</v>
      </c>
      <c r="F570" s="104">
        <v>145828.85999999999</v>
      </c>
      <c r="G570" s="104">
        <v>0</v>
      </c>
      <c r="H570" s="113">
        <v>144585.4</v>
      </c>
      <c r="I570" s="113">
        <v>0</v>
      </c>
      <c r="J570" s="31">
        <v>146082.82</v>
      </c>
      <c r="K570" s="32">
        <v>0</v>
      </c>
      <c r="L570" s="113">
        <v>162901.15</v>
      </c>
      <c r="M570" s="113">
        <v>0</v>
      </c>
      <c r="N570" s="31">
        <v>149233.74</v>
      </c>
      <c r="O570" s="32">
        <v>0</v>
      </c>
      <c r="P570" s="113">
        <v>154239.20000000001</v>
      </c>
      <c r="Q570" s="113">
        <v>0</v>
      </c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1708</v>
      </c>
      <c r="B571" s="111" t="s">
        <v>946</v>
      </c>
      <c r="C571" s="112" t="s">
        <v>947</v>
      </c>
      <c r="D571" s="21">
        <f t="shared" si="10"/>
        <v>1355157.11</v>
      </c>
      <c r="E571" s="24">
        <f t="shared" si="10"/>
        <v>0</v>
      </c>
      <c r="F571" s="104">
        <v>218743.29</v>
      </c>
      <c r="G571" s="104">
        <v>0</v>
      </c>
      <c r="H571" s="113">
        <v>217728.45</v>
      </c>
      <c r="I571" s="113">
        <v>0</v>
      </c>
      <c r="J571" s="31">
        <v>219124.23</v>
      </c>
      <c r="K571" s="32">
        <v>0</v>
      </c>
      <c r="L571" s="113">
        <v>244351.73</v>
      </c>
      <c r="M571" s="113">
        <v>0</v>
      </c>
      <c r="N571" s="31">
        <v>223850.61</v>
      </c>
      <c r="O571" s="32">
        <v>0</v>
      </c>
      <c r="P571" s="113">
        <v>231358.8</v>
      </c>
      <c r="Q571" s="113">
        <v>0</v>
      </c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1708</v>
      </c>
      <c r="B572" s="111" t="s">
        <v>948</v>
      </c>
      <c r="C572" s="112" t="s">
        <v>949</v>
      </c>
      <c r="D572" s="21">
        <f t="shared" si="10"/>
        <v>71642.829999999987</v>
      </c>
      <c r="E572" s="24">
        <f t="shared" si="10"/>
        <v>0</v>
      </c>
      <c r="F572" s="104">
        <v>11892.3</v>
      </c>
      <c r="G572" s="104">
        <v>0</v>
      </c>
      <c r="H572" s="113">
        <v>11892.3</v>
      </c>
      <c r="I572" s="113">
        <v>0</v>
      </c>
      <c r="J572" s="31">
        <v>13284.6</v>
      </c>
      <c r="K572" s="32">
        <v>0</v>
      </c>
      <c r="L572" s="113">
        <v>11542.63</v>
      </c>
      <c r="M572" s="113">
        <v>0</v>
      </c>
      <c r="N572" s="31">
        <v>11515.5</v>
      </c>
      <c r="O572" s="32">
        <v>0</v>
      </c>
      <c r="P572" s="113">
        <v>11515.5</v>
      </c>
      <c r="Q572" s="113">
        <v>0</v>
      </c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1708</v>
      </c>
      <c r="B573" s="111" t="s">
        <v>950</v>
      </c>
      <c r="C573" s="112" t="s">
        <v>951</v>
      </c>
      <c r="D573" s="21">
        <f t="shared" si="10"/>
        <v>35274</v>
      </c>
      <c r="E573" s="24">
        <f t="shared" si="10"/>
        <v>0</v>
      </c>
      <c r="F573" s="104">
        <v>4186</v>
      </c>
      <c r="G573" s="104">
        <v>0</v>
      </c>
      <c r="H573" s="113">
        <v>3886</v>
      </c>
      <c r="I573" s="113">
        <v>0</v>
      </c>
      <c r="J573" s="31">
        <v>9715</v>
      </c>
      <c r="K573" s="32">
        <v>0</v>
      </c>
      <c r="L573" s="113">
        <v>5829</v>
      </c>
      <c r="M573" s="113">
        <v>0</v>
      </c>
      <c r="N573" s="31">
        <v>5829</v>
      </c>
      <c r="O573" s="32">
        <v>0</v>
      </c>
      <c r="P573" s="113">
        <v>5829</v>
      </c>
      <c r="Q573" s="113">
        <v>0</v>
      </c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1708</v>
      </c>
      <c r="B574" s="111" t="s">
        <v>952</v>
      </c>
      <c r="C574" s="112" t="s">
        <v>953</v>
      </c>
      <c r="D574" s="21">
        <f t="shared" si="10"/>
        <v>658933</v>
      </c>
      <c r="E574" s="24">
        <f t="shared" si="10"/>
        <v>0</v>
      </c>
      <c r="F574" s="104">
        <v>73075</v>
      </c>
      <c r="G574" s="104">
        <v>0</v>
      </c>
      <c r="H574" s="113">
        <v>72596</v>
      </c>
      <c r="I574" s="113">
        <v>0</v>
      </c>
      <c r="J574" s="31">
        <v>180235</v>
      </c>
      <c r="K574" s="32">
        <v>0</v>
      </c>
      <c r="L574" s="113">
        <v>111016</v>
      </c>
      <c r="M574" s="113">
        <v>0</v>
      </c>
      <c r="N574" s="31">
        <v>111228</v>
      </c>
      <c r="O574" s="32">
        <v>0</v>
      </c>
      <c r="P574" s="113">
        <v>110783</v>
      </c>
      <c r="Q574" s="113">
        <v>0</v>
      </c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1708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1708</v>
      </c>
      <c r="B576" s="111" t="s">
        <v>956</v>
      </c>
      <c r="C576" s="112" t="s">
        <v>1616</v>
      </c>
      <c r="D576" s="21">
        <f t="shared" si="10"/>
        <v>55905.29</v>
      </c>
      <c r="E576" s="24">
        <f t="shared" si="10"/>
        <v>0</v>
      </c>
      <c r="F576" s="104">
        <v>8995.6</v>
      </c>
      <c r="G576" s="104">
        <v>0</v>
      </c>
      <c r="H576" s="105">
        <v>9026.52</v>
      </c>
      <c r="I576" s="105">
        <v>0</v>
      </c>
      <c r="J576" s="106">
        <v>9073.57</v>
      </c>
      <c r="K576" s="107">
        <v>0</v>
      </c>
      <c r="L576" s="105">
        <v>9357.6</v>
      </c>
      <c r="M576" s="105">
        <v>0</v>
      </c>
      <c r="N576" s="106">
        <v>9726</v>
      </c>
      <c r="O576" s="107">
        <v>0</v>
      </c>
      <c r="P576" s="105">
        <v>9726</v>
      </c>
      <c r="Q576" s="105">
        <v>0</v>
      </c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1708</v>
      </c>
      <c r="B577" s="111" t="s">
        <v>957</v>
      </c>
      <c r="C577" s="112" t="s">
        <v>1687</v>
      </c>
      <c r="D577" s="21">
        <f t="shared" si="10"/>
        <v>3533693</v>
      </c>
      <c r="E577" s="24">
        <f t="shared" si="10"/>
        <v>0</v>
      </c>
      <c r="F577" s="104"/>
      <c r="G577" s="104"/>
      <c r="H577" s="113">
        <v>700579</v>
      </c>
      <c r="I577" s="113">
        <v>0</v>
      </c>
      <c r="J577" s="31">
        <v>722257</v>
      </c>
      <c r="K577" s="32">
        <v>0</v>
      </c>
      <c r="L577" s="113">
        <v>702000</v>
      </c>
      <c r="M577" s="113">
        <v>0</v>
      </c>
      <c r="N577" s="31">
        <v>703500</v>
      </c>
      <c r="O577" s="32">
        <v>0</v>
      </c>
      <c r="P577" s="105">
        <v>705357</v>
      </c>
      <c r="Q577" s="105">
        <v>0</v>
      </c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1708</v>
      </c>
      <c r="B578" s="111" t="s">
        <v>958</v>
      </c>
      <c r="C578" s="112" t="s">
        <v>1688</v>
      </c>
      <c r="D578" s="21">
        <f t="shared" si="10"/>
        <v>52475</v>
      </c>
      <c r="E578" s="24">
        <f t="shared" si="10"/>
        <v>0</v>
      </c>
      <c r="F578" s="104">
        <v>8500</v>
      </c>
      <c r="G578" s="104">
        <v>0</v>
      </c>
      <c r="H578" s="113">
        <v>8500</v>
      </c>
      <c r="I578" s="113">
        <v>0</v>
      </c>
      <c r="J578" s="31">
        <v>8100</v>
      </c>
      <c r="K578" s="32">
        <v>0</v>
      </c>
      <c r="L578" s="113">
        <v>8500</v>
      </c>
      <c r="M578" s="113">
        <v>0</v>
      </c>
      <c r="N578" s="31">
        <v>8500</v>
      </c>
      <c r="O578" s="32">
        <v>0</v>
      </c>
      <c r="P578" s="113">
        <v>10375</v>
      </c>
      <c r="Q578" s="113">
        <v>0</v>
      </c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1708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1708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1708</v>
      </c>
      <c r="B581" s="111" t="s">
        <v>963</v>
      </c>
      <c r="C581" s="112" t="s">
        <v>1689</v>
      </c>
      <c r="D581" s="21">
        <f t="shared" si="11"/>
        <v>1353602</v>
      </c>
      <c r="E581" s="24">
        <f t="shared" si="11"/>
        <v>0</v>
      </c>
      <c r="F581" s="104"/>
      <c r="G581" s="104"/>
      <c r="H581" s="113">
        <v>651278</v>
      </c>
      <c r="I581" s="113">
        <v>0</v>
      </c>
      <c r="J581" s="31">
        <v>0</v>
      </c>
      <c r="K581" s="32">
        <v>0</v>
      </c>
      <c r="L581" s="113">
        <v>702324</v>
      </c>
      <c r="M581" s="113">
        <v>0</v>
      </c>
      <c r="N581" s="31">
        <v>0</v>
      </c>
      <c r="O581" s="32">
        <v>0</v>
      </c>
      <c r="P581" s="113">
        <v>0</v>
      </c>
      <c r="Q581" s="113">
        <v>0</v>
      </c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1708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1708</v>
      </c>
      <c r="B583" s="111" t="s">
        <v>965</v>
      </c>
      <c r="C583" s="112" t="s">
        <v>966</v>
      </c>
      <c r="D583" s="21">
        <f t="shared" si="11"/>
        <v>0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1708</v>
      </c>
      <c r="B584" s="111" t="s">
        <v>967</v>
      </c>
      <c r="C584" s="112" t="s">
        <v>968</v>
      </c>
      <c r="D584" s="21">
        <f t="shared" si="11"/>
        <v>0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1708</v>
      </c>
      <c r="B585" s="111" t="s">
        <v>969</v>
      </c>
      <c r="C585" s="112" t="s">
        <v>970</v>
      </c>
      <c r="D585" s="21">
        <f t="shared" si="11"/>
        <v>7520800</v>
      </c>
      <c r="E585" s="24">
        <f t="shared" si="11"/>
        <v>702324</v>
      </c>
      <c r="F585" s="104">
        <v>42400</v>
      </c>
      <c r="G585" s="104">
        <v>0</v>
      </c>
      <c r="H585" s="105">
        <v>1495400</v>
      </c>
      <c r="I585" s="105">
        <v>0</v>
      </c>
      <c r="J585" s="106">
        <v>1495400</v>
      </c>
      <c r="K585" s="107">
        <v>0</v>
      </c>
      <c r="L585" s="105">
        <v>1503600</v>
      </c>
      <c r="M585" s="105">
        <v>702324</v>
      </c>
      <c r="N585" s="106">
        <v>1460400</v>
      </c>
      <c r="O585" s="107">
        <v>0</v>
      </c>
      <c r="P585" s="113">
        <v>1523600</v>
      </c>
      <c r="Q585" s="113">
        <v>0</v>
      </c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1708</v>
      </c>
      <c r="B586" s="111" t="s">
        <v>971</v>
      </c>
      <c r="C586" s="112" t="s">
        <v>972</v>
      </c>
      <c r="D586" s="21">
        <f t="shared" si="11"/>
        <v>1638400</v>
      </c>
      <c r="E586" s="24">
        <f t="shared" si="11"/>
        <v>0</v>
      </c>
      <c r="F586" s="104">
        <v>1436000</v>
      </c>
      <c r="G586" s="104">
        <v>0</v>
      </c>
      <c r="H586" s="113">
        <v>42400</v>
      </c>
      <c r="I586" s="113">
        <v>0</v>
      </c>
      <c r="J586" s="31">
        <v>42400</v>
      </c>
      <c r="K586" s="32">
        <v>0</v>
      </c>
      <c r="L586" s="113">
        <v>40600</v>
      </c>
      <c r="M586" s="113">
        <v>0</v>
      </c>
      <c r="N586" s="31">
        <v>40600</v>
      </c>
      <c r="O586" s="32">
        <v>0</v>
      </c>
      <c r="P586" s="105">
        <v>36400</v>
      </c>
      <c r="Q586" s="105">
        <v>0</v>
      </c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1708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1708</v>
      </c>
      <c r="B588" s="111" t="s">
        <v>975</v>
      </c>
      <c r="C588" s="112" t="s">
        <v>1617</v>
      </c>
      <c r="D588" s="21">
        <f t="shared" si="11"/>
        <v>6156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>
        <v>6156</v>
      </c>
      <c r="M588" s="113">
        <v>0</v>
      </c>
      <c r="N588" s="31">
        <v>0</v>
      </c>
      <c r="O588" s="32">
        <v>0</v>
      </c>
      <c r="P588" s="113">
        <v>0</v>
      </c>
      <c r="Q588" s="113">
        <v>0</v>
      </c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1708</v>
      </c>
      <c r="B589" s="111" t="s">
        <v>976</v>
      </c>
      <c r="C589" s="112" t="s">
        <v>1618</v>
      </c>
      <c r="D589" s="21">
        <f t="shared" si="11"/>
        <v>111148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105844</v>
      </c>
      <c r="M589" s="113">
        <v>0</v>
      </c>
      <c r="N589" s="31">
        <v>0</v>
      </c>
      <c r="O589" s="32">
        <v>0</v>
      </c>
      <c r="P589" s="113">
        <v>5304</v>
      </c>
      <c r="Q589" s="113">
        <v>0</v>
      </c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1708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1708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1708</v>
      </c>
      <c r="B592" s="111" t="s">
        <v>981</v>
      </c>
      <c r="C592" s="112" t="s">
        <v>982</v>
      </c>
      <c r="D592" s="21">
        <f t="shared" si="11"/>
        <v>410470</v>
      </c>
      <c r="E592" s="24">
        <f t="shared" si="11"/>
        <v>0</v>
      </c>
      <c r="F592" s="104">
        <v>111400</v>
      </c>
      <c r="G592" s="104">
        <v>0</v>
      </c>
      <c r="H592" s="113">
        <v>50400</v>
      </c>
      <c r="I592" s="113">
        <v>0</v>
      </c>
      <c r="J592" s="31">
        <v>85850</v>
      </c>
      <c r="K592" s="32">
        <v>0</v>
      </c>
      <c r="L592" s="113">
        <v>106720</v>
      </c>
      <c r="M592" s="113">
        <v>0</v>
      </c>
      <c r="N592" s="31">
        <v>22500</v>
      </c>
      <c r="O592" s="32">
        <v>0</v>
      </c>
      <c r="P592" s="105">
        <v>33600</v>
      </c>
      <c r="Q592" s="105">
        <v>0</v>
      </c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1708</v>
      </c>
      <c r="B593" s="111" t="s">
        <v>983</v>
      </c>
      <c r="C593" s="112" t="s">
        <v>1619</v>
      </c>
      <c r="D593" s="21">
        <f t="shared" si="11"/>
        <v>106104.75</v>
      </c>
      <c r="E593" s="24">
        <f t="shared" si="11"/>
        <v>0</v>
      </c>
      <c r="F593" s="104">
        <v>5851</v>
      </c>
      <c r="G593" s="104">
        <v>0</v>
      </c>
      <c r="H593" s="113">
        <v>370</v>
      </c>
      <c r="I593" s="113">
        <v>0</v>
      </c>
      <c r="J593" s="31">
        <v>13718</v>
      </c>
      <c r="K593" s="32">
        <v>0</v>
      </c>
      <c r="L593" s="113">
        <v>49494.75</v>
      </c>
      <c r="M593" s="113">
        <v>0</v>
      </c>
      <c r="N593" s="31">
        <v>2704</v>
      </c>
      <c r="O593" s="32">
        <v>0</v>
      </c>
      <c r="P593" s="113">
        <v>33967</v>
      </c>
      <c r="Q593" s="113">
        <v>0</v>
      </c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1708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1708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1708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1708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1708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1708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1708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1708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1708</v>
      </c>
      <c r="B602" s="111" t="s">
        <v>996</v>
      </c>
      <c r="C602" s="112" t="s">
        <v>1691</v>
      </c>
      <c r="D602" s="21">
        <f t="shared" si="11"/>
        <v>0</v>
      </c>
      <c r="E602" s="24">
        <f t="shared" si="11"/>
        <v>0</v>
      </c>
      <c r="F602" s="104"/>
      <c r="G602" s="104"/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1708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1708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1708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1708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1708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1708</v>
      </c>
      <c r="B608" s="111" t="s">
        <v>1003</v>
      </c>
      <c r="C608" s="112" t="s">
        <v>1624</v>
      </c>
      <c r="D608" s="21">
        <f t="shared" si="11"/>
        <v>477678.44</v>
      </c>
      <c r="E608" s="24">
        <f t="shared" si="11"/>
        <v>0</v>
      </c>
      <c r="F608" s="104"/>
      <c r="G608" s="104"/>
      <c r="H608" s="113"/>
      <c r="I608" s="113"/>
      <c r="J608" s="31">
        <v>69684.44</v>
      </c>
      <c r="K608" s="32">
        <v>0</v>
      </c>
      <c r="L608" s="113">
        <v>100110</v>
      </c>
      <c r="M608" s="113">
        <v>0</v>
      </c>
      <c r="N608" s="31">
        <v>181926</v>
      </c>
      <c r="O608" s="32">
        <v>0</v>
      </c>
      <c r="P608" s="113">
        <v>125958</v>
      </c>
      <c r="Q608" s="113">
        <v>0</v>
      </c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1708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1708</v>
      </c>
      <c r="B610" s="111" t="s">
        <v>1005</v>
      </c>
      <c r="C610" s="112" t="s">
        <v>1626</v>
      </c>
      <c r="D610" s="21">
        <f t="shared" si="11"/>
        <v>63037</v>
      </c>
      <c r="E610" s="24">
        <f t="shared" si="11"/>
        <v>0</v>
      </c>
      <c r="F610" s="104">
        <v>63037</v>
      </c>
      <c r="G610" s="104">
        <v>0</v>
      </c>
      <c r="H610" s="105">
        <v>0</v>
      </c>
      <c r="I610" s="105">
        <v>0</v>
      </c>
      <c r="J610" s="106">
        <v>0</v>
      </c>
      <c r="K610" s="107">
        <v>0</v>
      </c>
      <c r="L610" s="105">
        <v>0</v>
      </c>
      <c r="M610" s="105">
        <v>0</v>
      </c>
      <c r="N610" s="106">
        <v>0</v>
      </c>
      <c r="O610" s="107">
        <v>0</v>
      </c>
      <c r="P610" s="105">
        <v>0</v>
      </c>
      <c r="Q610" s="105">
        <v>0</v>
      </c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1708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1708</v>
      </c>
      <c r="B612" s="111" t="s">
        <v>1008</v>
      </c>
      <c r="C612" s="112" t="s">
        <v>1009</v>
      </c>
      <c r="D612" s="21">
        <f t="shared" si="11"/>
        <v>2400</v>
      </c>
      <c r="E612" s="24">
        <f t="shared" si="11"/>
        <v>0</v>
      </c>
      <c r="F612" s="104">
        <v>360</v>
      </c>
      <c r="G612" s="104">
        <v>0</v>
      </c>
      <c r="H612" s="105">
        <v>480</v>
      </c>
      <c r="I612" s="105">
        <v>0</v>
      </c>
      <c r="J612" s="106">
        <v>1560</v>
      </c>
      <c r="K612" s="107">
        <v>0</v>
      </c>
      <c r="L612" s="105">
        <v>0</v>
      </c>
      <c r="M612" s="105">
        <v>0</v>
      </c>
      <c r="N612" s="106">
        <v>0</v>
      </c>
      <c r="O612" s="107">
        <v>0</v>
      </c>
      <c r="P612" s="105">
        <v>0</v>
      </c>
      <c r="Q612" s="105">
        <v>0</v>
      </c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1708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1708</v>
      </c>
      <c r="B614" s="111" t="s">
        <v>1012</v>
      </c>
      <c r="C614" s="112" t="s">
        <v>1013</v>
      </c>
      <c r="D614" s="21">
        <f t="shared" si="11"/>
        <v>800</v>
      </c>
      <c r="E614" s="24">
        <f t="shared" si="11"/>
        <v>0</v>
      </c>
      <c r="F614" s="104"/>
      <c r="G614" s="104"/>
      <c r="H614" s="105">
        <v>800</v>
      </c>
      <c r="I614" s="105">
        <v>0</v>
      </c>
      <c r="J614" s="106">
        <v>0</v>
      </c>
      <c r="K614" s="107">
        <v>0</v>
      </c>
      <c r="L614" s="105">
        <v>0</v>
      </c>
      <c r="M614" s="105">
        <v>0</v>
      </c>
      <c r="N614" s="106">
        <v>0</v>
      </c>
      <c r="O614" s="107">
        <v>0</v>
      </c>
      <c r="P614" s="113">
        <v>0</v>
      </c>
      <c r="Q614" s="113">
        <v>0</v>
      </c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1708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1708</v>
      </c>
      <c r="B616" s="111" t="s">
        <v>1016</v>
      </c>
      <c r="C616" s="112" t="s">
        <v>1017</v>
      </c>
      <c r="D616" s="21">
        <f t="shared" si="11"/>
        <v>4371</v>
      </c>
      <c r="E616" s="24">
        <f t="shared" si="11"/>
        <v>0</v>
      </c>
      <c r="F616" s="104"/>
      <c r="G616" s="104"/>
      <c r="H616" s="113">
        <v>4371</v>
      </c>
      <c r="I616" s="113">
        <v>0</v>
      </c>
      <c r="J616" s="31">
        <v>0</v>
      </c>
      <c r="K616" s="32">
        <v>0</v>
      </c>
      <c r="L616" s="113">
        <v>0</v>
      </c>
      <c r="M616" s="113">
        <v>0</v>
      </c>
      <c r="N616" s="31">
        <v>0</v>
      </c>
      <c r="O616" s="32">
        <v>0</v>
      </c>
      <c r="P616" s="113">
        <v>0</v>
      </c>
      <c r="Q616" s="113">
        <v>0</v>
      </c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1708</v>
      </c>
      <c r="B617" s="111" t="s">
        <v>1018</v>
      </c>
      <c r="C617" s="112" t="s">
        <v>1019</v>
      </c>
      <c r="D617" s="21">
        <f t="shared" si="11"/>
        <v>1480681.5799999998</v>
      </c>
      <c r="E617" s="24">
        <f t="shared" si="11"/>
        <v>4040</v>
      </c>
      <c r="F617" s="104">
        <v>74230.720000000001</v>
      </c>
      <c r="G617" s="104">
        <v>0</v>
      </c>
      <c r="H617" s="105">
        <v>324020.71000000002</v>
      </c>
      <c r="I617" s="105">
        <v>0</v>
      </c>
      <c r="J617" s="106">
        <v>115015.74</v>
      </c>
      <c r="K617" s="107">
        <v>2000</v>
      </c>
      <c r="L617" s="105">
        <v>799729.94</v>
      </c>
      <c r="M617" s="105">
        <v>0</v>
      </c>
      <c r="N617" s="106">
        <v>32662.47</v>
      </c>
      <c r="O617" s="107">
        <v>0</v>
      </c>
      <c r="P617" s="113">
        <v>135022</v>
      </c>
      <c r="Q617" s="113">
        <v>2040</v>
      </c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1708</v>
      </c>
      <c r="B618" s="111" t="s">
        <v>1020</v>
      </c>
      <c r="C618" s="112" t="s">
        <v>1021</v>
      </c>
      <c r="D618" s="21">
        <f t="shared" si="11"/>
        <v>15314.71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>
        <v>12734.71</v>
      </c>
      <c r="O618" s="107">
        <v>0</v>
      </c>
      <c r="P618" s="105">
        <v>2580</v>
      </c>
      <c r="Q618" s="105">
        <v>0</v>
      </c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1708</v>
      </c>
      <c r="B619" s="111" t="s">
        <v>1022</v>
      </c>
      <c r="C619" s="112" t="s">
        <v>1023</v>
      </c>
      <c r="D619" s="21">
        <f t="shared" si="11"/>
        <v>282437.90000000002</v>
      </c>
      <c r="E619" s="24">
        <f t="shared" si="11"/>
        <v>0</v>
      </c>
      <c r="F619" s="104">
        <v>83249</v>
      </c>
      <c r="G619" s="104">
        <v>0</v>
      </c>
      <c r="H619" s="105">
        <v>65291.5</v>
      </c>
      <c r="I619" s="105">
        <v>0</v>
      </c>
      <c r="J619" s="106">
        <v>13686.5</v>
      </c>
      <c r="K619" s="107">
        <v>0</v>
      </c>
      <c r="L619" s="105">
        <v>38458.5</v>
      </c>
      <c r="M619" s="105">
        <v>0</v>
      </c>
      <c r="N619" s="106">
        <v>45534.400000000001</v>
      </c>
      <c r="O619" s="107">
        <v>0</v>
      </c>
      <c r="P619" s="105">
        <v>36218</v>
      </c>
      <c r="Q619" s="105">
        <v>0</v>
      </c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1708</v>
      </c>
      <c r="B620" s="111" t="s">
        <v>1024</v>
      </c>
      <c r="C620" s="112" t="s">
        <v>1025</v>
      </c>
      <c r="D620" s="21">
        <f t="shared" si="11"/>
        <v>69201</v>
      </c>
      <c r="E620" s="24">
        <f t="shared" si="11"/>
        <v>7302</v>
      </c>
      <c r="F620" s="104">
        <v>10687</v>
      </c>
      <c r="G620" s="104">
        <v>0</v>
      </c>
      <c r="H620" s="113">
        <v>19768</v>
      </c>
      <c r="I620" s="113">
        <v>0</v>
      </c>
      <c r="J620" s="31">
        <v>1156</v>
      </c>
      <c r="K620" s="32">
        <v>0</v>
      </c>
      <c r="L620" s="113">
        <v>37034</v>
      </c>
      <c r="M620" s="113">
        <v>7302</v>
      </c>
      <c r="N620" s="31">
        <v>556</v>
      </c>
      <c r="O620" s="32">
        <v>0</v>
      </c>
      <c r="P620" s="105">
        <v>0</v>
      </c>
      <c r="Q620" s="105">
        <v>0</v>
      </c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1708</v>
      </c>
      <c r="B621" s="111" t="s">
        <v>1026</v>
      </c>
      <c r="C621" s="112" t="s">
        <v>1027</v>
      </c>
      <c r="D621" s="21">
        <f t="shared" si="11"/>
        <v>250070</v>
      </c>
      <c r="E621" s="24">
        <f t="shared" si="11"/>
        <v>0</v>
      </c>
      <c r="F621" s="104">
        <v>13840</v>
      </c>
      <c r="G621" s="104">
        <v>0</v>
      </c>
      <c r="H621" s="113">
        <v>28120</v>
      </c>
      <c r="I621" s="113">
        <v>0</v>
      </c>
      <c r="J621" s="31">
        <v>24200</v>
      </c>
      <c r="K621" s="32">
        <v>0</v>
      </c>
      <c r="L621" s="113">
        <v>84230</v>
      </c>
      <c r="M621" s="113">
        <v>0</v>
      </c>
      <c r="N621" s="31">
        <v>46760</v>
      </c>
      <c r="O621" s="32">
        <v>0</v>
      </c>
      <c r="P621" s="113">
        <v>52920</v>
      </c>
      <c r="Q621" s="113">
        <v>0</v>
      </c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1708</v>
      </c>
      <c r="B622" s="111" t="s">
        <v>1028</v>
      </c>
      <c r="C622" s="112" t="s">
        <v>1029</v>
      </c>
      <c r="D622" s="21">
        <f t="shared" si="11"/>
        <v>2279304.3100000005</v>
      </c>
      <c r="E622" s="24">
        <f t="shared" si="11"/>
        <v>0</v>
      </c>
      <c r="F622" s="104">
        <v>506915.33</v>
      </c>
      <c r="G622" s="104">
        <v>0</v>
      </c>
      <c r="H622" s="105">
        <v>539551.73</v>
      </c>
      <c r="I622" s="105">
        <v>0</v>
      </c>
      <c r="J622" s="106">
        <v>307753.49</v>
      </c>
      <c r="K622" s="107">
        <v>0</v>
      </c>
      <c r="L622" s="105">
        <v>783769.56</v>
      </c>
      <c r="M622" s="105">
        <v>0</v>
      </c>
      <c r="N622" s="106">
        <v>71851.199999999997</v>
      </c>
      <c r="O622" s="107">
        <v>0</v>
      </c>
      <c r="P622" s="113">
        <v>69463</v>
      </c>
      <c r="Q622" s="113">
        <v>0</v>
      </c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1708</v>
      </c>
      <c r="B623" s="111" t="s">
        <v>1030</v>
      </c>
      <c r="C623" s="112" t="s">
        <v>1031</v>
      </c>
      <c r="D623" s="21">
        <f t="shared" si="11"/>
        <v>660569</v>
      </c>
      <c r="E623" s="24">
        <f t="shared" si="11"/>
        <v>0</v>
      </c>
      <c r="F623" s="104">
        <v>257190</v>
      </c>
      <c r="G623" s="104">
        <v>0</v>
      </c>
      <c r="H623" s="105">
        <v>12005</v>
      </c>
      <c r="I623" s="105">
        <v>0</v>
      </c>
      <c r="J623" s="106">
        <v>6563</v>
      </c>
      <c r="K623" s="107">
        <v>0</v>
      </c>
      <c r="L623" s="105">
        <v>141508</v>
      </c>
      <c r="M623" s="105">
        <v>0</v>
      </c>
      <c r="N623" s="106">
        <v>177400</v>
      </c>
      <c r="O623" s="107">
        <v>0</v>
      </c>
      <c r="P623" s="105">
        <v>65903</v>
      </c>
      <c r="Q623" s="105">
        <v>0</v>
      </c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1708</v>
      </c>
      <c r="B624" s="111" t="s">
        <v>1032</v>
      </c>
      <c r="C624" s="112" t="s">
        <v>1033</v>
      </c>
      <c r="D624" s="21">
        <f t="shared" si="11"/>
        <v>55953</v>
      </c>
      <c r="E624" s="24">
        <f t="shared" si="11"/>
        <v>10488</v>
      </c>
      <c r="F624" s="104"/>
      <c r="G624" s="104"/>
      <c r="H624" s="113">
        <v>1200</v>
      </c>
      <c r="I624" s="113">
        <v>0</v>
      </c>
      <c r="J624" s="31">
        <v>7350</v>
      </c>
      <c r="K624" s="32">
        <v>0</v>
      </c>
      <c r="L624" s="113">
        <v>9403</v>
      </c>
      <c r="M624" s="113">
        <v>0</v>
      </c>
      <c r="N624" s="31">
        <v>38000</v>
      </c>
      <c r="O624" s="32">
        <v>10488</v>
      </c>
      <c r="P624" s="105">
        <v>0</v>
      </c>
      <c r="Q624" s="105">
        <v>0</v>
      </c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1708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1708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1708</v>
      </c>
      <c r="B627" s="111" t="s">
        <v>1038</v>
      </c>
      <c r="C627" s="112" t="s">
        <v>1039</v>
      </c>
      <c r="D627" s="21">
        <f t="shared" si="11"/>
        <v>162800</v>
      </c>
      <c r="E627" s="24">
        <f t="shared" si="11"/>
        <v>0</v>
      </c>
      <c r="F627" s="104"/>
      <c r="G627" s="104"/>
      <c r="H627" s="113"/>
      <c r="I627" s="113"/>
      <c r="J627" s="31">
        <v>41500</v>
      </c>
      <c r="K627" s="32">
        <v>0</v>
      </c>
      <c r="L627" s="113">
        <v>0</v>
      </c>
      <c r="M627" s="113">
        <v>0</v>
      </c>
      <c r="N627" s="31">
        <v>121300</v>
      </c>
      <c r="O627" s="32">
        <v>0</v>
      </c>
      <c r="P627" s="105">
        <v>0</v>
      </c>
      <c r="Q627" s="105">
        <v>0</v>
      </c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1708</v>
      </c>
      <c r="B628" s="111" t="s">
        <v>1040</v>
      </c>
      <c r="C628" s="112" t="s">
        <v>1041</v>
      </c>
      <c r="D628" s="21">
        <f t="shared" si="11"/>
        <v>454455.29000000004</v>
      </c>
      <c r="E628" s="24">
        <f t="shared" si="11"/>
        <v>0</v>
      </c>
      <c r="F628" s="104"/>
      <c r="G628" s="104"/>
      <c r="H628" s="105"/>
      <c r="I628" s="105"/>
      <c r="J628" s="106">
        <v>70888.78</v>
      </c>
      <c r="K628" s="107">
        <v>0</v>
      </c>
      <c r="L628" s="105">
        <v>329025</v>
      </c>
      <c r="M628" s="105">
        <v>0</v>
      </c>
      <c r="N628" s="106">
        <v>6220</v>
      </c>
      <c r="O628" s="107">
        <v>0</v>
      </c>
      <c r="P628" s="113">
        <v>48321.51</v>
      </c>
      <c r="Q628" s="113">
        <v>0</v>
      </c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1708</v>
      </c>
      <c r="B629" s="111" t="s">
        <v>1042</v>
      </c>
      <c r="C629" s="112" t="s">
        <v>1043</v>
      </c>
      <c r="D629" s="21">
        <f t="shared" si="11"/>
        <v>153371.68</v>
      </c>
      <c r="E629" s="24">
        <f t="shared" si="11"/>
        <v>0</v>
      </c>
      <c r="F629" s="104">
        <v>153371.68</v>
      </c>
      <c r="G629" s="104">
        <v>0</v>
      </c>
      <c r="H629" s="105">
        <v>0</v>
      </c>
      <c r="I629" s="105">
        <v>0</v>
      </c>
      <c r="J629" s="106">
        <v>0</v>
      </c>
      <c r="K629" s="107">
        <v>0</v>
      </c>
      <c r="L629" s="105">
        <v>0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1708</v>
      </c>
      <c r="B630" s="111" t="s">
        <v>1044</v>
      </c>
      <c r="C630" s="112" t="s">
        <v>1045</v>
      </c>
      <c r="D630" s="21">
        <f t="shared" si="11"/>
        <v>8200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>
        <v>8200</v>
      </c>
      <c r="O630" s="107">
        <v>0</v>
      </c>
      <c r="P630" s="105">
        <v>0</v>
      </c>
      <c r="Q630" s="105">
        <v>0</v>
      </c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1708</v>
      </c>
      <c r="B631" s="111" t="s">
        <v>1046</v>
      </c>
      <c r="C631" s="112" t="s">
        <v>1047</v>
      </c>
      <c r="D631" s="21">
        <f t="shared" si="11"/>
        <v>1250838.92</v>
      </c>
      <c r="E631" s="24">
        <f t="shared" si="11"/>
        <v>0</v>
      </c>
      <c r="F631" s="104">
        <v>340356.46</v>
      </c>
      <c r="G631" s="104">
        <v>0</v>
      </c>
      <c r="H631" s="105">
        <v>159315</v>
      </c>
      <c r="I631" s="105">
        <v>0</v>
      </c>
      <c r="J631" s="106">
        <v>0</v>
      </c>
      <c r="K631" s="107">
        <v>0</v>
      </c>
      <c r="L631" s="105">
        <v>113783.5</v>
      </c>
      <c r="M631" s="105">
        <v>0</v>
      </c>
      <c r="N631" s="106">
        <v>178358</v>
      </c>
      <c r="O631" s="107">
        <v>0</v>
      </c>
      <c r="P631" s="105">
        <v>459025.96</v>
      </c>
      <c r="Q631" s="105">
        <v>0</v>
      </c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1708</v>
      </c>
      <c r="B632" s="111" t="s">
        <v>1048</v>
      </c>
      <c r="C632" s="112" t="s">
        <v>1049</v>
      </c>
      <c r="D632" s="21">
        <f t="shared" si="11"/>
        <v>38060</v>
      </c>
      <c r="E632" s="24">
        <f t="shared" si="11"/>
        <v>0</v>
      </c>
      <c r="F632" s="104"/>
      <c r="G632" s="104"/>
      <c r="H632" s="105"/>
      <c r="I632" s="105"/>
      <c r="J632" s="106">
        <v>500</v>
      </c>
      <c r="K632" s="107">
        <v>0</v>
      </c>
      <c r="L632" s="105">
        <v>0</v>
      </c>
      <c r="M632" s="105">
        <v>0</v>
      </c>
      <c r="N632" s="106">
        <v>6260</v>
      </c>
      <c r="O632" s="107">
        <v>0</v>
      </c>
      <c r="P632" s="105">
        <v>31300</v>
      </c>
      <c r="Q632" s="105">
        <v>0</v>
      </c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1708</v>
      </c>
      <c r="B633" s="111" t="s">
        <v>1050</v>
      </c>
      <c r="C633" s="112" t="s">
        <v>1051</v>
      </c>
      <c r="D633" s="21">
        <f t="shared" si="11"/>
        <v>31500</v>
      </c>
      <c r="E633" s="24">
        <f t="shared" si="11"/>
        <v>0</v>
      </c>
      <c r="F633" s="104">
        <v>29000</v>
      </c>
      <c r="G633" s="104">
        <v>0</v>
      </c>
      <c r="H633" s="113">
        <v>0</v>
      </c>
      <c r="I633" s="113">
        <v>0</v>
      </c>
      <c r="J633" s="31">
        <v>2500</v>
      </c>
      <c r="K633" s="32">
        <v>0</v>
      </c>
      <c r="L633" s="113">
        <v>0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1708</v>
      </c>
      <c r="B634" s="111" t="s">
        <v>1052</v>
      </c>
      <c r="C634" s="112" t="s">
        <v>1053</v>
      </c>
      <c r="D634" s="21">
        <f t="shared" si="11"/>
        <v>30050</v>
      </c>
      <c r="E634" s="24">
        <f t="shared" si="11"/>
        <v>0</v>
      </c>
      <c r="F634" s="104"/>
      <c r="G634" s="104"/>
      <c r="H634" s="105"/>
      <c r="I634" s="105"/>
      <c r="J634" s="106"/>
      <c r="K634" s="107"/>
      <c r="L634" s="105"/>
      <c r="M634" s="105"/>
      <c r="N634" s="106">
        <v>30050</v>
      </c>
      <c r="O634" s="107">
        <v>0</v>
      </c>
      <c r="P634" s="113">
        <v>0</v>
      </c>
      <c r="Q634" s="113">
        <v>0</v>
      </c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1708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1708</v>
      </c>
      <c r="B636" s="111" t="s">
        <v>1056</v>
      </c>
      <c r="C636" s="112" t="s">
        <v>1057</v>
      </c>
      <c r="D636" s="21">
        <f t="shared" si="11"/>
        <v>120000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>
        <v>40000</v>
      </c>
      <c r="M636" s="105">
        <v>0</v>
      </c>
      <c r="N636" s="106">
        <v>40000</v>
      </c>
      <c r="O636" s="107">
        <v>0</v>
      </c>
      <c r="P636" s="105">
        <v>40000</v>
      </c>
      <c r="Q636" s="105">
        <v>0</v>
      </c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1708</v>
      </c>
      <c r="B637" s="111" t="s">
        <v>1058</v>
      </c>
      <c r="C637" s="112" t="s">
        <v>1059</v>
      </c>
      <c r="D637" s="21">
        <f t="shared" si="11"/>
        <v>25600</v>
      </c>
      <c r="E637" s="24">
        <f t="shared" si="11"/>
        <v>0</v>
      </c>
      <c r="F637" s="104"/>
      <c r="G637" s="104"/>
      <c r="H637" s="105"/>
      <c r="I637" s="105"/>
      <c r="J637" s="106"/>
      <c r="K637" s="107"/>
      <c r="L637" s="105"/>
      <c r="M637" s="105"/>
      <c r="N637" s="106">
        <v>25600</v>
      </c>
      <c r="O637" s="107">
        <v>0</v>
      </c>
      <c r="P637" s="105">
        <v>0</v>
      </c>
      <c r="Q637" s="105">
        <v>0</v>
      </c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1708</v>
      </c>
      <c r="B638" s="111" t="s">
        <v>1060</v>
      </c>
      <c r="C638" s="112" t="s">
        <v>1061</v>
      </c>
      <c r="D638" s="21">
        <f t="shared" si="11"/>
        <v>231600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>
        <v>231600</v>
      </c>
      <c r="Q638" s="105">
        <v>0</v>
      </c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1708</v>
      </c>
      <c r="B639" s="111" t="s">
        <v>1062</v>
      </c>
      <c r="C639" s="112" t="s">
        <v>1063</v>
      </c>
      <c r="D639" s="21">
        <f t="shared" si="11"/>
        <v>745915.89999999991</v>
      </c>
      <c r="E639" s="24">
        <f t="shared" si="11"/>
        <v>0</v>
      </c>
      <c r="F639" s="104">
        <v>141802.70000000001</v>
      </c>
      <c r="G639" s="104">
        <v>0</v>
      </c>
      <c r="H639" s="105">
        <v>104503.3</v>
      </c>
      <c r="I639" s="105">
        <v>0</v>
      </c>
      <c r="J639" s="106">
        <v>109633.60000000001</v>
      </c>
      <c r="K639" s="107">
        <v>0</v>
      </c>
      <c r="L639" s="105">
        <v>115952.6</v>
      </c>
      <c r="M639" s="105">
        <v>0</v>
      </c>
      <c r="N639" s="106">
        <v>138280</v>
      </c>
      <c r="O639" s="107">
        <v>0</v>
      </c>
      <c r="P639" s="105">
        <v>135743.70000000001</v>
      </c>
      <c r="Q639" s="105">
        <v>0</v>
      </c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1708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1708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1708</v>
      </c>
      <c r="B642" s="111" t="s">
        <v>1068</v>
      </c>
      <c r="C642" s="112" t="s">
        <v>1069</v>
      </c>
      <c r="D642" s="21">
        <f t="shared" si="11"/>
        <v>36000</v>
      </c>
      <c r="E642" s="24">
        <f t="shared" si="11"/>
        <v>0</v>
      </c>
      <c r="F642" s="104"/>
      <c r="G642" s="104"/>
      <c r="H642" s="105">
        <v>36000</v>
      </c>
      <c r="I642" s="105">
        <v>0</v>
      </c>
      <c r="J642" s="106">
        <v>0</v>
      </c>
      <c r="K642" s="107">
        <v>0</v>
      </c>
      <c r="L642" s="105">
        <v>0</v>
      </c>
      <c r="M642" s="105">
        <v>0</v>
      </c>
      <c r="N642" s="106">
        <v>0</v>
      </c>
      <c r="O642" s="107">
        <v>0</v>
      </c>
      <c r="P642" s="105">
        <v>0</v>
      </c>
      <c r="Q642" s="105">
        <v>0</v>
      </c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1708</v>
      </c>
      <c r="B643" s="111" t="s">
        <v>1070</v>
      </c>
      <c r="C643" s="112" t="s">
        <v>1071</v>
      </c>
      <c r="D643" s="21">
        <f t="shared" si="11"/>
        <v>1225450</v>
      </c>
      <c r="E643" s="24">
        <f t="shared" si="11"/>
        <v>0</v>
      </c>
      <c r="F643" s="104">
        <v>199450</v>
      </c>
      <c r="G643" s="104">
        <v>0</v>
      </c>
      <c r="H643" s="105">
        <v>0</v>
      </c>
      <c r="I643" s="105">
        <v>0</v>
      </c>
      <c r="J643" s="106">
        <v>410400</v>
      </c>
      <c r="K643" s="107">
        <v>0</v>
      </c>
      <c r="L643" s="105">
        <v>205200</v>
      </c>
      <c r="M643" s="105">
        <v>0</v>
      </c>
      <c r="N643" s="106">
        <v>205200</v>
      </c>
      <c r="O643" s="107">
        <v>0</v>
      </c>
      <c r="P643" s="105">
        <v>205200</v>
      </c>
      <c r="Q643" s="105">
        <v>0</v>
      </c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1708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4"/>
      <c r="G644" s="104"/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1708</v>
      </c>
      <c r="B645" s="111" t="s">
        <v>1074</v>
      </c>
      <c r="C645" s="112" t="s">
        <v>1075</v>
      </c>
      <c r="D645" s="21">
        <f t="shared" si="12"/>
        <v>836953</v>
      </c>
      <c r="E645" s="24">
        <f t="shared" si="12"/>
        <v>0</v>
      </c>
      <c r="F645" s="104">
        <v>125749</v>
      </c>
      <c r="G645" s="104">
        <v>0</v>
      </c>
      <c r="H645" s="105">
        <v>0</v>
      </c>
      <c r="I645" s="105">
        <v>0</v>
      </c>
      <c r="J645" s="106">
        <v>350814</v>
      </c>
      <c r="K645" s="107">
        <v>0</v>
      </c>
      <c r="L645" s="105">
        <v>121747</v>
      </c>
      <c r="M645" s="105">
        <v>0</v>
      </c>
      <c r="N645" s="106">
        <v>120703</v>
      </c>
      <c r="O645" s="107">
        <v>0</v>
      </c>
      <c r="P645" s="105">
        <v>117940</v>
      </c>
      <c r="Q645" s="105">
        <v>0</v>
      </c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1708</v>
      </c>
      <c r="B646" s="111" t="s">
        <v>1076</v>
      </c>
      <c r="C646" s="112" t="s">
        <v>1077</v>
      </c>
      <c r="D646" s="21">
        <f t="shared" si="12"/>
        <v>13648596.199999999</v>
      </c>
      <c r="E646" s="24">
        <f t="shared" si="12"/>
        <v>0</v>
      </c>
      <c r="F646" s="104">
        <v>125000</v>
      </c>
      <c r="G646" s="104">
        <v>0</v>
      </c>
      <c r="H646" s="105">
        <v>4436050</v>
      </c>
      <c r="I646" s="105">
        <v>0</v>
      </c>
      <c r="J646" s="106">
        <v>3482765</v>
      </c>
      <c r="K646" s="107">
        <v>0</v>
      </c>
      <c r="L646" s="105">
        <v>2386856.2000000002</v>
      </c>
      <c r="M646" s="105">
        <v>0</v>
      </c>
      <c r="N646" s="106">
        <v>2015530</v>
      </c>
      <c r="O646" s="107">
        <v>0</v>
      </c>
      <c r="P646" s="105">
        <v>1202395</v>
      </c>
      <c r="Q646" s="105">
        <v>0</v>
      </c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1708</v>
      </c>
      <c r="B647" s="111" t="s">
        <v>1078</v>
      </c>
      <c r="C647" s="112" t="s">
        <v>1079</v>
      </c>
      <c r="D647" s="21">
        <f t="shared" si="12"/>
        <v>2725386</v>
      </c>
      <c r="E647" s="24">
        <f t="shared" si="12"/>
        <v>150530</v>
      </c>
      <c r="F647" s="104">
        <v>268630</v>
      </c>
      <c r="G647" s="104">
        <v>0</v>
      </c>
      <c r="H647" s="105">
        <v>477950</v>
      </c>
      <c r="I647" s="105">
        <v>0</v>
      </c>
      <c r="J647" s="106">
        <v>537808</v>
      </c>
      <c r="K647" s="107">
        <v>25030</v>
      </c>
      <c r="L647" s="105">
        <v>740110</v>
      </c>
      <c r="M647" s="105">
        <v>10500</v>
      </c>
      <c r="N647" s="106">
        <v>458701</v>
      </c>
      <c r="O647" s="107">
        <v>115000</v>
      </c>
      <c r="P647" s="105">
        <v>242187</v>
      </c>
      <c r="Q647" s="105">
        <v>0</v>
      </c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1708</v>
      </c>
      <c r="B648" s="111" t="s">
        <v>1080</v>
      </c>
      <c r="C648" s="112" t="s">
        <v>1081</v>
      </c>
      <c r="D648" s="21">
        <f t="shared" si="12"/>
        <v>8181739.1799999997</v>
      </c>
      <c r="E648" s="24">
        <f t="shared" si="12"/>
        <v>5200</v>
      </c>
      <c r="F648" s="104">
        <v>1908696.88</v>
      </c>
      <c r="G648" s="104">
        <v>0</v>
      </c>
      <c r="H648" s="105">
        <v>1148504.8999999999</v>
      </c>
      <c r="I648" s="105">
        <v>0</v>
      </c>
      <c r="J648" s="106">
        <v>1401232.5</v>
      </c>
      <c r="K648" s="107">
        <v>700</v>
      </c>
      <c r="L648" s="105">
        <v>1309437.3999999999</v>
      </c>
      <c r="M648" s="105">
        <v>4500</v>
      </c>
      <c r="N648" s="106">
        <v>1585245</v>
      </c>
      <c r="O648" s="107">
        <v>0</v>
      </c>
      <c r="P648" s="105">
        <v>828622.5</v>
      </c>
      <c r="Q648" s="105">
        <v>0</v>
      </c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1708</v>
      </c>
      <c r="B649" s="111" t="s">
        <v>1082</v>
      </c>
      <c r="C649" s="112" t="s">
        <v>1083</v>
      </c>
      <c r="D649" s="21">
        <f t="shared" si="12"/>
        <v>11124369</v>
      </c>
      <c r="E649" s="24">
        <f t="shared" si="12"/>
        <v>0</v>
      </c>
      <c r="F649" s="104">
        <v>710925</v>
      </c>
      <c r="G649" s="104">
        <v>0</v>
      </c>
      <c r="H649" s="113">
        <v>3427571</v>
      </c>
      <c r="I649" s="113">
        <v>0</v>
      </c>
      <c r="J649" s="31">
        <v>4563056</v>
      </c>
      <c r="K649" s="32">
        <v>0</v>
      </c>
      <c r="L649" s="113">
        <v>8000</v>
      </c>
      <c r="M649" s="113">
        <v>0</v>
      </c>
      <c r="N649" s="31">
        <v>1390995</v>
      </c>
      <c r="O649" s="32">
        <v>0</v>
      </c>
      <c r="P649" s="105">
        <v>1023822</v>
      </c>
      <c r="Q649" s="105">
        <v>0</v>
      </c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1708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1708</v>
      </c>
      <c r="B651" s="111" t="s">
        <v>1086</v>
      </c>
      <c r="C651" s="112" t="s">
        <v>1087</v>
      </c>
      <c r="D651" s="21">
        <f t="shared" si="12"/>
        <v>72</v>
      </c>
      <c r="E651" s="24">
        <f t="shared" si="12"/>
        <v>0</v>
      </c>
      <c r="F651" s="104">
        <v>6</v>
      </c>
      <c r="G651" s="104">
        <v>0</v>
      </c>
      <c r="H651" s="113">
        <v>12</v>
      </c>
      <c r="I651" s="113">
        <v>0</v>
      </c>
      <c r="J651" s="31">
        <v>0</v>
      </c>
      <c r="K651" s="32">
        <v>0</v>
      </c>
      <c r="L651" s="113">
        <v>12</v>
      </c>
      <c r="M651" s="113">
        <v>0</v>
      </c>
      <c r="N651" s="31">
        <v>12</v>
      </c>
      <c r="O651" s="32">
        <v>0</v>
      </c>
      <c r="P651" s="105">
        <v>30</v>
      </c>
      <c r="Q651" s="105">
        <v>0</v>
      </c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1708</v>
      </c>
      <c r="B652" s="111" t="s">
        <v>1088</v>
      </c>
      <c r="C652" s="112" t="s">
        <v>1089</v>
      </c>
      <c r="D652" s="21">
        <f t="shared" si="12"/>
        <v>6447835.4799999995</v>
      </c>
      <c r="E652" s="24">
        <f t="shared" si="12"/>
        <v>928266.66</v>
      </c>
      <c r="F652" s="104">
        <v>1333995.22</v>
      </c>
      <c r="G652" s="104">
        <v>0</v>
      </c>
      <c r="H652" s="113">
        <v>1139891.75</v>
      </c>
      <c r="I652" s="113">
        <v>194103.47</v>
      </c>
      <c r="J652" s="31">
        <v>1139891.75</v>
      </c>
      <c r="K652" s="32">
        <v>0</v>
      </c>
      <c r="L652" s="113">
        <v>1139891.75</v>
      </c>
      <c r="M652" s="113">
        <v>113045.64</v>
      </c>
      <c r="N652" s="31">
        <v>848526.47</v>
      </c>
      <c r="O652" s="32">
        <v>291365.28000000003</v>
      </c>
      <c r="P652" s="113">
        <v>845638.54</v>
      </c>
      <c r="Q652" s="113">
        <v>329752.27</v>
      </c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1708</v>
      </c>
      <c r="B653" s="111" t="s">
        <v>1090</v>
      </c>
      <c r="C653" s="112" t="s">
        <v>1091</v>
      </c>
      <c r="D653" s="21">
        <f t="shared" si="12"/>
        <v>36144.18</v>
      </c>
      <c r="E653" s="24">
        <f t="shared" si="12"/>
        <v>6058.35</v>
      </c>
      <c r="F653" s="104">
        <v>1960.67</v>
      </c>
      <c r="G653" s="104">
        <v>1211.67</v>
      </c>
      <c r="H653" s="105">
        <v>1960.67</v>
      </c>
      <c r="I653" s="105">
        <v>1211.67</v>
      </c>
      <c r="J653" s="106">
        <v>1960.67</v>
      </c>
      <c r="K653" s="107">
        <v>0</v>
      </c>
      <c r="L653" s="105">
        <v>1960.67</v>
      </c>
      <c r="M653" s="105">
        <v>2423.34</v>
      </c>
      <c r="N653" s="106">
        <v>1960.67</v>
      </c>
      <c r="O653" s="107">
        <v>0</v>
      </c>
      <c r="P653" s="113">
        <v>26340.83</v>
      </c>
      <c r="Q653" s="113">
        <v>1211.67</v>
      </c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1708</v>
      </c>
      <c r="B654" s="111" t="s">
        <v>1092</v>
      </c>
      <c r="C654" s="112" t="s">
        <v>1093</v>
      </c>
      <c r="D654" s="21">
        <f t="shared" si="12"/>
        <v>31745.61</v>
      </c>
      <c r="E654" s="24">
        <f t="shared" si="12"/>
        <v>6650.4700000000012</v>
      </c>
      <c r="F654" s="104">
        <v>5697.54</v>
      </c>
      <c r="G654" s="104">
        <v>0</v>
      </c>
      <c r="H654" s="113">
        <v>4839.66</v>
      </c>
      <c r="I654" s="113">
        <v>0</v>
      </c>
      <c r="J654" s="31">
        <v>4942.21</v>
      </c>
      <c r="K654" s="32">
        <v>2114.42</v>
      </c>
      <c r="L654" s="113">
        <v>4839.66</v>
      </c>
      <c r="M654" s="113">
        <v>0</v>
      </c>
      <c r="N654" s="31">
        <v>6278.71</v>
      </c>
      <c r="O654" s="32">
        <v>2199.02</v>
      </c>
      <c r="P654" s="105">
        <v>5147.83</v>
      </c>
      <c r="Q654" s="105">
        <v>2337.0300000000002</v>
      </c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1708</v>
      </c>
      <c r="B655" s="111" t="s">
        <v>1094</v>
      </c>
      <c r="C655" s="112" t="s">
        <v>1095</v>
      </c>
      <c r="D655" s="21">
        <f t="shared" si="12"/>
        <v>99125.670000000013</v>
      </c>
      <c r="E655" s="24">
        <f t="shared" si="12"/>
        <v>0</v>
      </c>
      <c r="F655" s="104">
        <v>10334.870000000001</v>
      </c>
      <c r="G655" s="104">
        <v>0</v>
      </c>
      <c r="H655" s="113">
        <v>23389.15</v>
      </c>
      <c r="I655" s="113">
        <v>0</v>
      </c>
      <c r="J655" s="31">
        <v>21528.78</v>
      </c>
      <c r="K655" s="32">
        <v>0</v>
      </c>
      <c r="L655" s="113">
        <v>17894.689999999999</v>
      </c>
      <c r="M655" s="113">
        <v>0</v>
      </c>
      <c r="N655" s="31">
        <v>9849.8799999999992</v>
      </c>
      <c r="O655" s="32">
        <v>0</v>
      </c>
      <c r="P655" s="113">
        <v>16128.3</v>
      </c>
      <c r="Q655" s="113">
        <v>0</v>
      </c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1708</v>
      </c>
      <c r="B656" s="111" t="s">
        <v>1096</v>
      </c>
      <c r="C656" s="112" t="s">
        <v>1097</v>
      </c>
      <c r="D656" s="21">
        <f t="shared" si="12"/>
        <v>46437</v>
      </c>
      <c r="E656" s="24">
        <f t="shared" si="12"/>
        <v>4472</v>
      </c>
      <c r="F656" s="104">
        <v>7550</v>
      </c>
      <c r="G656" s="104">
        <v>0</v>
      </c>
      <c r="H656" s="113">
        <v>9000</v>
      </c>
      <c r="I656" s="113">
        <v>0</v>
      </c>
      <c r="J656" s="31">
        <v>7550</v>
      </c>
      <c r="K656" s="32">
        <v>0</v>
      </c>
      <c r="L656" s="113">
        <v>7550</v>
      </c>
      <c r="M656" s="113">
        <v>3692</v>
      </c>
      <c r="N656" s="31">
        <v>7550</v>
      </c>
      <c r="O656" s="32">
        <v>0</v>
      </c>
      <c r="P656" s="113">
        <v>7237</v>
      </c>
      <c r="Q656" s="113">
        <v>780</v>
      </c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1708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1708</v>
      </c>
      <c r="B658" s="111" t="s">
        <v>1100</v>
      </c>
      <c r="C658" s="112" t="s">
        <v>1101</v>
      </c>
      <c r="D658" s="21">
        <f t="shared" si="12"/>
        <v>112467.54000000001</v>
      </c>
      <c r="E658" s="24">
        <f t="shared" si="12"/>
        <v>0</v>
      </c>
      <c r="F658" s="104">
        <v>14068.45</v>
      </c>
      <c r="G658" s="104">
        <v>0</v>
      </c>
      <c r="H658" s="113">
        <v>14068.45</v>
      </c>
      <c r="I658" s="113">
        <v>0</v>
      </c>
      <c r="J658" s="31">
        <v>21082.66</v>
      </c>
      <c r="K658" s="32">
        <v>0</v>
      </c>
      <c r="L658" s="113">
        <v>21082.66</v>
      </c>
      <c r="M658" s="113">
        <v>0</v>
      </c>
      <c r="N658" s="31">
        <v>21082.66</v>
      </c>
      <c r="O658" s="32">
        <v>0</v>
      </c>
      <c r="P658" s="105">
        <v>21082.66</v>
      </c>
      <c r="Q658" s="105">
        <v>0</v>
      </c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1708</v>
      </c>
      <c r="B659" s="111" t="s">
        <v>1102</v>
      </c>
      <c r="C659" s="112" t="s">
        <v>1103</v>
      </c>
      <c r="D659" s="21">
        <f t="shared" si="12"/>
        <v>37585388.200000003</v>
      </c>
      <c r="E659" s="24">
        <f t="shared" si="12"/>
        <v>0</v>
      </c>
      <c r="F659" s="104">
        <v>7357710.75</v>
      </c>
      <c r="G659" s="104">
        <v>0</v>
      </c>
      <c r="H659" s="113">
        <v>6497354.1100000003</v>
      </c>
      <c r="I659" s="113">
        <v>0</v>
      </c>
      <c r="J659" s="31">
        <v>7245737.6799999997</v>
      </c>
      <c r="K659" s="32">
        <v>0</v>
      </c>
      <c r="L659" s="113">
        <v>6453600.4100000001</v>
      </c>
      <c r="M659" s="113">
        <v>0</v>
      </c>
      <c r="N659" s="31">
        <v>5618391.3399999999</v>
      </c>
      <c r="O659" s="32">
        <v>0</v>
      </c>
      <c r="P659" s="113">
        <v>4412593.91</v>
      </c>
      <c r="Q659" s="113">
        <v>0</v>
      </c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1708</v>
      </c>
      <c r="B660" s="111" t="s">
        <v>1104</v>
      </c>
      <c r="C660" s="112" t="s">
        <v>1105</v>
      </c>
      <c r="D660" s="21">
        <f t="shared" si="12"/>
        <v>1327192.51</v>
      </c>
      <c r="E660" s="24">
        <f t="shared" si="12"/>
        <v>0</v>
      </c>
      <c r="F660" s="104">
        <v>236075.05</v>
      </c>
      <c r="G660" s="104">
        <v>0</v>
      </c>
      <c r="H660" s="105">
        <v>123055.63</v>
      </c>
      <c r="I660" s="105">
        <v>0</v>
      </c>
      <c r="J660" s="106">
        <v>54056.53</v>
      </c>
      <c r="K660" s="107">
        <v>0</v>
      </c>
      <c r="L660" s="105">
        <v>372994.48</v>
      </c>
      <c r="M660" s="105">
        <v>0</v>
      </c>
      <c r="N660" s="106">
        <v>473170.82</v>
      </c>
      <c r="O660" s="107">
        <v>0</v>
      </c>
      <c r="P660" s="113">
        <v>67840</v>
      </c>
      <c r="Q660" s="113">
        <v>0</v>
      </c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1708</v>
      </c>
      <c r="B661" s="111" t="s">
        <v>1106</v>
      </c>
      <c r="C661" s="112" t="s">
        <v>1107</v>
      </c>
      <c r="D661" s="21">
        <f t="shared" si="12"/>
        <v>31713781.16</v>
      </c>
      <c r="E661" s="24">
        <f t="shared" si="12"/>
        <v>1570310</v>
      </c>
      <c r="F661" s="104">
        <v>6819513.6600000001</v>
      </c>
      <c r="G661" s="104">
        <v>0</v>
      </c>
      <c r="H661" s="113">
        <v>4381437.16</v>
      </c>
      <c r="I661" s="113">
        <v>0</v>
      </c>
      <c r="J661" s="31">
        <v>6547147.4000000004</v>
      </c>
      <c r="K661" s="32">
        <v>0</v>
      </c>
      <c r="L661" s="113">
        <v>2210547.79</v>
      </c>
      <c r="M661" s="113">
        <v>1570310</v>
      </c>
      <c r="N661" s="31">
        <v>7379742.9900000002</v>
      </c>
      <c r="O661" s="32">
        <v>0</v>
      </c>
      <c r="P661" s="105">
        <v>4375392.16</v>
      </c>
      <c r="Q661" s="105">
        <v>0</v>
      </c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1708</v>
      </c>
      <c r="B662" s="111" t="s">
        <v>1108</v>
      </c>
      <c r="C662" s="112" t="s">
        <v>1109</v>
      </c>
      <c r="D662" s="21">
        <f t="shared" si="12"/>
        <v>8206338.9000000013</v>
      </c>
      <c r="E662" s="24">
        <f t="shared" si="12"/>
        <v>0</v>
      </c>
      <c r="F662" s="104">
        <v>325364.02</v>
      </c>
      <c r="G662" s="104">
        <v>0</v>
      </c>
      <c r="H662" s="105">
        <v>2215025.1</v>
      </c>
      <c r="I662" s="105">
        <v>0</v>
      </c>
      <c r="J662" s="106">
        <v>523098.2</v>
      </c>
      <c r="K662" s="107">
        <v>0</v>
      </c>
      <c r="L662" s="105">
        <v>4119743.65</v>
      </c>
      <c r="M662" s="105">
        <v>0</v>
      </c>
      <c r="N662" s="106">
        <v>440897.32</v>
      </c>
      <c r="O662" s="107">
        <v>0</v>
      </c>
      <c r="P662" s="113">
        <v>582210.61</v>
      </c>
      <c r="Q662" s="113">
        <v>0</v>
      </c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1708</v>
      </c>
      <c r="B663" s="111" t="s">
        <v>1110</v>
      </c>
      <c r="C663" s="112" t="s">
        <v>1111</v>
      </c>
      <c r="D663" s="21">
        <f t="shared" si="12"/>
        <v>2741494.1</v>
      </c>
      <c r="E663" s="24">
        <f t="shared" si="12"/>
        <v>0</v>
      </c>
      <c r="F663" s="104">
        <v>450880.74</v>
      </c>
      <c r="G663" s="104">
        <v>0</v>
      </c>
      <c r="H663" s="113">
        <v>489188.68</v>
      </c>
      <c r="I663" s="113">
        <v>0</v>
      </c>
      <c r="J663" s="31">
        <v>478901.5</v>
      </c>
      <c r="K663" s="32">
        <v>0</v>
      </c>
      <c r="L663" s="113">
        <v>463020</v>
      </c>
      <c r="M663" s="113">
        <v>0</v>
      </c>
      <c r="N663" s="31">
        <v>430792.56</v>
      </c>
      <c r="O663" s="32">
        <v>0</v>
      </c>
      <c r="P663" s="105">
        <v>428710.62</v>
      </c>
      <c r="Q663" s="105">
        <v>0</v>
      </c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1708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1708</v>
      </c>
      <c r="B665" s="111" t="s">
        <v>1114</v>
      </c>
      <c r="C665" s="112" t="s">
        <v>1115</v>
      </c>
      <c r="D665" s="21">
        <f t="shared" si="12"/>
        <v>1016960.27</v>
      </c>
      <c r="E665" s="24">
        <f t="shared" si="12"/>
        <v>0</v>
      </c>
      <c r="F665" s="104">
        <v>10608.3</v>
      </c>
      <c r="G665" s="104">
        <v>0</v>
      </c>
      <c r="H665" s="105">
        <v>404543.25</v>
      </c>
      <c r="I665" s="105">
        <v>0</v>
      </c>
      <c r="J665" s="106">
        <v>192721</v>
      </c>
      <c r="K665" s="107">
        <v>0</v>
      </c>
      <c r="L665" s="105">
        <v>144948.07999999999</v>
      </c>
      <c r="M665" s="105">
        <v>0</v>
      </c>
      <c r="N665" s="106">
        <v>121036.4</v>
      </c>
      <c r="O665" s="107">
        <v>0</v>
      </c>
      <c r="P665" s="105">
        <v>143103.24</v>
      </c>
      <c r="Q665" s="105">
        <v>0</v>
      </c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1708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1708</v>
      </c>
      <c r="B667" s="111" t="s">
        <v>1118</v>
      </c>
      <c r="C667" s="112" t="s">
        <v>1119</v>
      </c>
      <c r="D667" s="21">
        <f t="shared" si="12"/>
        <v>511336.4</v>
      </c>
      <c r="E667" s="24">
        <f t="shared" si="12"/>
        <v>0</v>
      </c>
      <c r="F667" s="104">
        <v>166260</v>
      </c>
      <c r="G667" s="104">
        <v>0</v>
      </c>
      <c r="H667" s="113">
        <v>80423</v>
      </c>
      <c r="I667" s="113">
        <v>0</v>
      </c>
      <c r="J667" s="31">
        <v>63189.4</v>
      </c>
      <c r="K667" s="32">
        <v>0</v>
      </c>
      <c r="L667" s="113">
        <v>65724</v>
      </c>
      <c r="M667" s="113">
        <v>0</v>
      </c>
      <c r="N667" s="31">
        <v>87500</v>
      </c>
      <c r="O667" s="32">
        <v>0</v>
      </c>
      <c r="P667" s="113">
        <v>48240</v>
      </c>
      <c r="Q667" s="113">
        <v>0</v>
      </c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1708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1708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1708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1708</v>
      </c>
      <c r="B671" s="111" t="s">
        <v>1126</v>
      </c>
      <c r="C671" s="112" t="s">
        <v>1127</v>
      </c>
      <c r="D671" s="21">
        <f t="shared" si="12"/>
        <v>335803.4</v>
      </c>
      <c r="E671" s="24">
        <f t="shared" si="12"/>
        <v>0</v>
      </c>
      <c r="F671" s="104">
        <v>64461.67</v>
      </c>
      <c r="G671" s="104">
        <v>0</v>
      </c>
      <c r="H671" s="113">
        <v>18893.419999999998</v>
      </c>
      <c r="I671" s="113">
        <v>0</v>
      </c>
      <c r="J671" s="31">
        <v>41351.19</v>
      </c>
      <c r="K671" s="32">
        <v>0</v>
      </c>
      <c r="L671" s="113">
        <v>116372.02</v>
      </c>
      <c r="M671" s="113">
        <v>0</v>
      </c>
      <c r="N671" s="31">
        <v>53683.69</v>
      </c>
      <c r="O671" s="32">
        <v>0</v>
      </c>
      <c r="P671" s="105">
        <v>41041.410000000003</v>
      </c>
      <c r="Q671" s="105">
        <v>0</v>
      </c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1708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1708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1708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1708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1708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1708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1708</v>
      </c>
      <c r="B678" s="111" t="s">
        <v>1139</v>
      </c>
      <c r="C678" s="112" t="s">
        <v>1140</v>
      </c>
      <c r="D678" s="21">
        <f t="shared" si="12"/>
        <v>51575</v>
      </c>
      <c r="E678" s="24">
        <f t="shared" si="12"/>
        <v>0</v>
      </c>
      <c r="F678" s="104">
        <v>3600</v>
      </c>
      <c r="G678" s="104">
        <v>0</v>
      </c>
      <c r="H678" s="105">
        <v>0</v>
      </c>
      <c r="I678" s="105">
        <v>0</v>
      </c>
      <c r="J678" s="106">
        <v>47975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1708</v>
      </c>
      <c r="B679" s="111" t="s">
        <v>1141</v>
      </c>
      <c r="C679" s="112" t="s">
        <v>1628</v>
      </c>
      <c r="D679" s="21">
        <f t="shared" si="12"/>
        <v>873226</v>
      </c>
      <c r="E679" s="24">
        <f t="shared" si="12"/>
        <v>0</v>
      </c>
      <c r="F679" s="104">
        <v>440618</v>
      </c>
      <c r="G679" s="104">
        <v>0</v>
      </c>
      <c r="H679" s="105">
        <v>107000</v>
      </c>
      <c r="I679" s="105">
        <v>0</v>
      </c>
      <c r="J679" s="106">
        <v>134950</v>
      </c>
      <c r="K679" s="107">
        <v>0</v>
      </c>
      <c r="L679" s="105">
        <v>48130</v>
      </c>
      <c r="M679" s="105">
        <v>0</v>
      </c>
      <c r="N679" s="106">
        <v>71008</v>
      </c>
      <c r="O679" s="107">
        <v>0</v>
      </c>
      <c r="P679" s="105">
        <v>71520</v>
      </c>
      <c r="Q679" s="105">
        <v>0</v>
      </c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1708</v>
      </c>
      <c r="B680" s="111" t="s">
        <v>1142</v>
      </c>
      <c r="C680" s="112" t="s">
        <v>1143</v>
      </c>
      <c r="D680" s="21">
        <f t="shared" si="12"/>
        <v>2730107.0300000003</v>
      </c>
      <c r="E680" s="24">
        <f t="shared" si="12"/>
        <v>26670</v>
      </c>
      <c r="F680" s="104">
        <v>702250.4</v>
      </c>
      <c r="G680" s="104">
        <v>0</v>
      </c>
      <c r="H680" s="105">
        <v>38154.85</v>
      </c>
      <c r="I680" s="105">
        <v>0</v>
      </c>
      <c r="J680" s="106">
        <v>133824.29999999999</v>
      </c>
      <c r="K680" s="107">
        <v>0</v>
      </c>
      <c r="L680" s="105">
        <v>909077.75</v>
      </c>
      <c r="M680" s="105">
        <v>0</v>
      </c>
      <c r="N680" s="106">
        <v>611953.63</v>
      </c>
      <c r="O680" s="107">
        <v>26670</v>
      </c>
      <c r="P680" s="105">
        <v>334846.09999999998</v>
      </c>
      <c r="Q680" s="105">
        <v>0</v>
      </c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1708</v>
      </c>
      <c r="B681" s="111" t="s">
        <v>1144</v>
      </c>
      <c r="C681" s="112" t="s">
        <v>1629</v>
      </c>
      <c r="D681" s="21">
        <f t="shared" si="12"/>
        <v>640510.5</v>
      </c>
      <c r="E681" s="24">
        <f t="shared" si="12"/>
        <v>0</v>
      </c>
      <c r="F681" s="104"/>
      <c r="G681" s="104"/>
      <c r="H681" s="105"/>
      <c r="I681" s="105"/>
      <c r="J681" s="106">
        <v>60344.25</v>
      </c>
      <c r="K681" s="107">
        <v>0</v>
      </c>
      <c r="L681" s="105">
        <v>258201.25</v>
      </c>
      <c r="M681" s="105">
        <v>0</v>
      </c>
      <c r="N681" s="106">
        <v>321965</v>
      </c>
      <c r="O681" s="107">
        <v>0</v>
      </c>
      <c r="P681" s="105">
        <v>0</v>
      </c>
      <c r="Q681" s="105">
        <v>0</v>
      </c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1708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1708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1708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1708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1708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1708</v>
      </c>
      <c r="B687" s="111" t="s">
        <v>1150</v>
      </c>
      <c r="C687" s="112" t="s">
        <v>1635</v>
      </c>
      <c r="D687" s="21">
        <f t="shared" si="12"/>
        <v>23930737.699999999</v>
      </c>
      <c r="E687" s="24">
        <f t="shared" si="12"/>
        <v>736796.72</v>
      </c>
      <c r="F687" s="104">
        <v>4192395.85</v>
      </c>
      <c r="G687" s="104">
        <v>0</v>
      </c>
      <c r="H687" s="113">
        <v>4060145.39</v>
      </c>
      <c r="I687" s="113">
        <v>146875.46</v>
      </c>
      <c r="J687" s="31">
        <v>4088094.85</v>
      </c>
      <c r="K687" s="32">
        <v>0</v>
      </c>
      <c r="L687" s="113">
        <v>4101820.12</v>
      </c>
      <c r="M687" s="113">
        <v>8902.5</v>
      </c>
      <c r="N687" s="31">
        <v>3981330.13</v>
      </c>
      <c r="O687" s="32">
        <v>106639.99</v>
      </c>
      <c r="P687" s="113">
        <v>3506951.36</v>
      </c>
      <c r="Q687" s="113">
        <v>474378.77</v>
      </c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1708</v>
      </c>
      <c r="B688" s="111" t="s">
        <v>1151</v>
      </c>
      <c r="C688" s="112" t="s">
        <v>1636</v>
      </c>
      <c r="D688" s="21">
        <f t="shared" si="12"/>
        <v>2877843.75</v>
      </c>
      <c r="E688" s="24">
        <f t="shared" si="12"/>
        <v>56213.75</v>
      </c>
      <c r="F688" s="104">
        <v>466345</v>
      </c>
      <c r="G688" s="104">
        <v>0</v>
      </c>
      <c r="H688" s="113">
        <v>522705</v>
      </c>
      <c r="I688" s="113">
        <v>0</v>
      </c>
      <c r="J688" s="31">
        <v>493842.5</v>
      </c>
      <c r="K688" s="32">
        <v>682.5</v>
      </c>
      <c r="L688" s="113">
        <v>484940</v>
      </c>
      <c r="M688" s="113">
        <v>0</v>
      </c>
      <c r="N688" s="31">
        <v>480602.5</v>
      </c>
      <c r="O688" s="32">
        <v>4337.5</v>
      </c>
      <c r="P688" s="113">
        <v>429408.75</v>
      </c>
      <c r="Q688" s="113">
        <v>51193.75</v>
      </c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1708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1708</v>
      </c>
      <c r="B690" s="111" t="s">
        <v>1153</v>
      </c>
      <c r="C690" s="112" t="s">
        <v>1638</v>
      </c>
      <c r="D690" s="21">
        <f t="shared" si="12"/>
        <v>19000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19000</v>
      </c>
      <c r="O690" s="107">
        <v>0</v>
      </c>
      <c r="P690" s="105">
        <v>0</v>
      </c>
      <c r="Q690" s="105">
        <v>0</v>
      </c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1708</v>
      </c>
      <c r="B691" s="111" t="s">
        <v>1154</v>
      </c>
      <c r="C691" s="112" t="s">
        <v>1639</v>
      </c>
      <c r="D691" s="21">
        <f t="shared" si="12"/>
        <v>0</v>
      </c>
      <c r="E691" s="24">
        <f t="shared" si="12"/>
        <v>0</v>
      </c>
      <c r="F691" s="104"/>
      <c r="G691" s="104"/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1708</v>
      </c>
      <c r="B692" s="111" t="s">
        <v>1155</v>
      </c>
      <c r="C692" s="112" t="s">
        <v>1156</v>
      </c>
      <c r="D692" s="21">
        <f t="shared" si="12"/>
        <v>1300000</v>
      </c>
      <c r="E692" s="24">
        <f t="shared" si="12"/>
        <v>0</v>
      </c>
      <c r="F692" s="104">
        <v>220000</v>
      </c>
      <c r="G692" s="104">
        <v>0</v>
      </c>
      <c r="H692" s="113">
        <v>220000</v>
      </c>
      <c r="I692" s="113">
        <v>0</v>
      </c>
      <c r="J692" s="31">
        <v>220000</v>
      </c>
      <c r="K692" s="32">
        <v>0</v>
      </c>
      <c r="L692" s="113">
        <v>220000</v>
      </c>
      <c r="M692" s="113">
        <v>0</v>
      </c>
      <c r="N692" s="31">
        <v>210000</v>
      </c>
      <c r="O692" s="32">
        <v>0</v>
      </c>
      <c r="P692" s="105">
        <v>210000</v>
      </c>
      <c r="Q692" s="105">
        <v>0</v>
      </c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1708</v>
      </c>
      <c r="B693" s="111" t="s">
        <v>1157</v>
      </c>
      <c r="C693" s="112" t="s">
        <v>1158</v>
      </c>
      <c r="D693" s="21">
        <f t="shared" si="12"/>
        <v>290000</v>
      </c>
      <c r="E693" s="24">
        <f t="shared" si="12"/>
        <v>0</v>
      </c>
      <c r="F693" s="104">
        <v>50000</v>
      </c>
      <c r="G693" s="104">
        <v>0</v>
      </c>
      <c r="H693" s="113">
        <v>50000</v>
      </c>
      <c r="I693" s="113">
        <v>0</v>
      </c>
      <c r="J693" s="31">
        <v>50000</v>
      </c>
      <c r="K693" s="32">
        <v>0</v>
      </c>
      <c r="L693" s="113">
        <v>80000</v>
      </c>
      <c r="M693" s="113">
        <v>0</v>
      </c>
      <c r="N693" s="31">
        <v>30000</v>
      </c>
      <c r="O693" s="32">
        <v>0</v>
      </c>
      <c r="P693" s="113">
        <v>30000</v>
      </c>
      <c r="Q693" s="113">
        <v>0</v>
      </c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1708</v>
      </c>
      <c r="B694" s="111" t="s">
        <v>1159</v>
      </c>
      <c r="C694" s="112" t="s">
        <v>1160</v>
      </c>
      <c r="D694" s="21">
        <f t="shared" si="12"/>
        <v>390000</v>
      </c>
      <c r="E694" s="24">
        <f t="shared" si="12"/>
        <v>0</v>
      </c>
      <c r="F694" s="104">
        <v>65000</v>
      </c>
      <c r="G694" s="104">
        <v>0</v>
      </c>
      <c r="H694" s="113">
        <v>65000</v>
      </c>
      <c r="I694" s="113">
        <v>0</v>
      </c>
      <c r="J694" s="31">
        <v>65000</v>
      </c>
      <c r="K694" s="32">
        <v>0</v>
      </c>
      <c r="L694" s="113">
        <v>65000</v>
      </c>
      <c r="M694" s="113">
        <v>0</v>
      </c>
      <c r="N694" s="31">
        <v>65000</v>
      </c>
      <c r="O694" s="32">
        <v>0</v>
      </c>
      <c r="P694" s="113">
        <v>65000</v>
      </c>
      <c r="Q694" s="113">
        <v>0</v>
      </c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1708</v>
      </c>
      <c r="B695" s="111" t="s">
        <v>1161</v>
      </c>
      <c r="C695" s="112" t="s">
        <v>1640</v>
      </c>
      <c r="D695" s="21">
        <f t="shared" si="12"/>
        <v>283200</v>
      </c>
      <c r="E695" s="24">
        <f t="shared" si="12"/>
        <v>8162.5</v>
      </c>
      <c r="F695" s="104">
        <v>62575</v>
      </c>
      <c r="G695" s="104">
        <v>0</v>
      </c>
      <c r="H695" s="105">
        <v>43595</v>
      </c>
      <c r="I695" s="105">
        <v>4705</v>
      </c>
      <c r="J695" s="106">
        <v>42852.5</v>
      </c>
      <c r="K695" s="107">
        <v>742.5</v>
      </c>
      <c r="L695" s="105">
        <v>44477.5</v>
      </c>
      <c r="M695" s="105">
        <v>0</v>
      </c>
      <c r="N695" s="106">
        <v>40950</v>
      </c>
      <c r="O695" s="107">
        <v>2715</v>
      </c>
      <c r="P695" s="113">
        <v>48750</v>
      </c>
      <c r="Q695" s="113">
        <v>0</v>
      </c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1708</v>
      </c>
      <c r="B696" s="111" t="s">
        <v>1162</v>
      </c>
      <c r="C696" s="112" t="s">
        <v>1163</v>
      </c>
      <c r="D696" s="21">
        <f t="shared" si="12"/>
        <v>7050</v>
      </c>
      <c r="E696" s="24">
        <f t="shared" si="12"/>
        <v>7050</v>
      </c>
      <c r="F696" s="104">
        <v>3150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0</v>
      </c>
      <c r="M696" s="105">
        <v>0</v>
      </c>
      <c r="N696" s="106">
        <v>3900</v>
      </c>
      <c r="O696" s="107">
        <v>0</v>
      </c>
      <c r="P696" s="105">
        <v>0</v>
      </c>
      <c r="Q696" s="105">
        <v>7050</v>
      </c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1708</v>
      </c>
      <c r="B697" s="111" t="s">
        <v>1164</v>
      </c>
      <c r="C697" s="112" t="s">
        <v>1641</v>
      </c>
      <c r="D697" s="21">
        <f t="shared" si="12"/>
        <v>76000</v>
      </c>
      <c r="E697" s="24">
        <f t="shared" si="12"/>
        <v>0</v>
      </c>
      <c r="F697" s="104">
        <v>17550</v>
      </c>
      <c r="G697" s="104">
        <v>0</v>
      </c>
      <c r="H697" s="105">
        <v>0</v>
      </c>
      <c r="I697" s="105">
        <v>0</v>
      </c>
      <c r="J697" s="106">
        <v>0</v>
      </c>
      <c r="K697" s="107">
        <v>0</v>
      </c>
      <c r="L697" s="105">
        <v>0</v>
      </c>
      <c r="M697" s="105">
        <v>0</v>
      </c>
      <c r="N697" s="106">
        <v>41300</v>
      </c>
      <c r="O697" s="107">
        <v>0</v>
      </c>
      <c r="P697" s="105">
        <v>17150</v>
      </c>
      <c r="Q697" s="105">
        <v>0</v>
      </c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1708</v>
      </c>
      <c r="B698" s="111" t="s">
        <v>1165</v>
      </c>
      <c r="C698" s="112" t="s">
        <v>1166</v>
      </c>
      <c r="D698" s="21">
        <f t="shared" si="12"/>
        <v>1823328</v>
      </c>
      <c r="E698" s="24">
        <f t="shared" si="12"/>
        <v>0</v>
      </c>
      <c r="F698" s="104">
        <v>303888</v>
      </c>
      <c r="G698" s="104">
        <v>0</v>
      </c>
      <c r="H698" s="105">
        <v>303888</v>
      </c>
      <c r="I698" s="105">
        <v>0</v>
      </c>
      <c r="J698" s="106">
        <v>303888</v>
      </c>
      <c r="K698" s="107">
        <v>0</v>
      </c>
      <c r="L698" s="105">
        <v>303888</v>
      </c>
      <c r="M698" s="105">
        <v>0</v>
      </c>
      <c r="N698" s="106">
        <v>303888</v>
      </c>
      <c r="O698" s="107">
        <v>0</v>
      </c>
      <c r="P698" s="105">
        <v>303888</v>
      </c>
      <c r="Q698" s="105">
        <v>0</v>
      </c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1708</v>
      </c>
      <c r="B699" s="111" t="s">
        <v>1167</v>
      </c>
      <c r="C699" s="112" t="s">
        <v>1642</v>
      </c>
      <c r="D699" s="21">
        <f t="shared" si="12"/>
        <v>6035828.1600000001</v>
      </c>
      <c r="E699" s="24">
        <f t="shared" si="12"/>
        <v>0</v>
      </c>
      <c r="F699" s="104">
        <v>1005971.36</v>
      </c>
      <c r="G699" s="104">
        <v>0</v>
      </c>
      <c r="H699" s="113">
        <v>1005971.36</v>
      </c>
      <c r="I699" s="113">
        <v>0</v>
      </c>
      <c r="J699" s="31">
        <v>1005971.36</v>
      </c>
      <c r="K699" s="32">
        <v>0</v>
      </c>
      <c r="L699" s="113">
        <v>1005971.36</v>
      </c>
      <c r="M699" s="113">
        <v>0</v>
      </c>
      <c r="N699" s="31">
        <v>1005971.36</v>
      </c>
      <c r="O699" s="32">
        <v>0</v>
      </c>
      <c r="P699" s="105">
        <v>1005971.36</v>
      </c>
      <c r="Q699" s="105">
        <v>0</v>
      </c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1708</v>
      </c>
      <c r="B700" s="111" t="s">
        <v>1168</v>
      </c>
      <c r="C700" s="112" t="s">
        <v>1643</v>
      </c>
      <c r="D700" s="21">
        <f t="shared" si="12"/>
        <v>75987.66</v>
      </c>
      <c r="E700" s="24">
        <f t="shared" si="12"/>
        <v>0</v>
      </c>
      <c r="F700" s="104">
        <v>12664.61</v>
      </c>
      <c r="G700" s="104">
        <v>0</v>
      </c>
      <c r="H700" s="113">
        <v>12664.61</v>
      </c>
      <c r="I700" s="113">
        <v>0</v>
      </c>
      <c r="J700" s="31">
        <v>12664.61</v>
      </c>
      <c r="K700" s="32">
        <v>0</v>
      </c>
      <c r="L700" s="113">
        <v>12664.61</v>
      </c>
      <c r="M700" s="113">
        <v>0</v>
      </c>
      <c r="N700" s="31">
        <v>12664.61</v>
      </c>
      <c r="O700" s="32">
        <v>0</v>
      </c>
      <c r="P700" s="113">
        <v>12664.61</v>
      </c>
      <c r="Q700" s="113">
        <v>0</v>
      </c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1708</v>
      </c>
      <c r="B701" s="111" t="s">
        <v>1169</v>
      </c>
      <c r="C701" s="112" t="s">
        <v>1644</v>
      </c>
      <c r="D701" s="21">
        <f t="shared" si="12"/>
        <v>81616.920000000013</v>
      </c>
      <c r="E701" s="24">
        <f t="shared" si="12"/>
        <v>0</v>
      </c>
      <c r="F701" s="104">
        <v>13602.82</v>
      </c>
      <c r="G701" s="104">
        <v>0</v>
      </c>
      <c r="H701" s="113">
        <v>13602.82</v>
      </c>
      <c r="I701" s="113">
        <v>0</v>
      </c>
      <c r="J701" s="31">
        <v>13602.82</v>
      </c>
      <c r="K701" s="32">
        <v>0</v>
      </c>
      <c r="L701" s="113">
        <v>13602.82</v>
      </c>
      <c r="M701" s="113">
        <v>0</v>
      </c>
      <c r="N701" s="31">
        <v>13602.82</v>
      </c>
      <c r="O701" s="32">
        <v>0</v>
      </c>
      <c r="P701" s="113">
        <v>13602.82</v>
      </c>
      <c r="Q701" s="113">
        <v>0</v>
      </c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1708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1708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1708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1708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1708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1708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1708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80500.02</v>
      </c>
      <c r="E708" s="24">
        <f t="shared" si="13"/>
        <v>0</v>
      </c>
      <c r="F708" s="104">
        <v>13416.67</v>
      </c>
      <c r="G708" s="104">
        <v>0</v>
      </c>
      <c r="H708" s="105">
        <v>13416.67</v>
      </c>
      <c r="I708" s="105">
        <v>0</v>
      </c>
      <c r="J708" s="106">
        <v>13416.67</v>
      </c>
      <c r="K708" s="107">
        <v>0</v>
      </c>
      <c r="L708" s="105">
        <v>13416.67</v>
      </c>
      <c r="M708" s="105">
        <v>0</v>
      </c>
      <c r="N708" s="106">
        <v>13416.67</v>
      </c>
      <c r="O708" s="107">
        <v>0</v>
      </c>
      <c r="P708" s="105">
        <v>13416.67</v>
      </c>
      <c r="Q708" s="105">
        <v>0</v>
      </c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1708</v>
      </c>
      <c r="B709" s="111" t="s">
        <v>1182</v>
      </c>
      <c r="C709" s="112" t="s">
        <v>1183</v>
      </c>
      <c r="D709" s="21">
        <f t="shared" si="13"/>
        <v>296263.92</v>
      </c>
      <c r="E709" s="24">
        <f t="shared" si="13"/>
        <v>0</v>
      </c>
      <c r="F709" s="104">
        <v>70836.350000000006</v>
      </c>
      <c r="G709" s="104">
        <v>0</v>
      </c>
      <c r="H709" s="105">
        <v>70835.490000000005</v>
      </c>
      <c r="I709" s="105">
        <v>0</v>
      </c>
      <c r="J709" s="106">
        <v>38648.019999999997</v>
      </c>
      <c r="K709" s="107">
        <v>0</v>
      </c>
      <c r="L709" s="105">
        <v>38648.019999999997</v>
      </c>
      <c r="M709" s="105">
        <v>0</v>
      </c>
      <c r="N709" s="106">
        <v>38648.019999999997</v>
      </c>
      <c r="O709" s="107">
        <v>0</v>
      </c>
      <c r="P709" s="105">
        <v>38648.019999999997</v>
      </c>
      <c r="Q709" s="105">
        <v>0</v>
      </c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1708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1708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1708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1708</v>
      </c>
      <c r="B713" s="111" t="s">
        <v>1190</v>
      </c>
      <c r="C713" s="112" t="s">
        <v>1191</v>
      </c>
      <c r="D713" s="21">
        <f t="shared" si="13"/>
        <v>5050206.04</v>
      </c>
      <c r="E713" s="24">
        <f t="shared" si="13"/>
        <v>0</v>
      </c>
      <c r="F713" s="104">
        <v>794657.04</v>
      </c>
      <c r="G713" s="104">
        <v>0</v>
      </c>
      <c r="H713" s="105">
        <v>903690.4</v>
      </c>
      <c r="I713" s="105">
        <v>0</v>
      </c>
      <c r="J713" s="106">
        <v>884087.4</v>
      </c>
      <c r="K713" s="107">
        <v>0</v>
      </c>
      <c r="L713" s="105">
        <v>822590.4</v>
      </c>
      <c r="M713" s="105">
        <v>0</v>
      </c>
      <c r="N713" s="106">
        <v>822590.4</v>
      </c>
      <c r="O713" s="107">
        <v>0</v>
      </c>
      <c r="P713" s="105">
        <v>822590.4</v>
      </c>
      <c r="Q713" s="105">
        <v>0</v>
      </c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1708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1708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1708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1708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1708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1708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1708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1708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1708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1708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1708</v>
      </c>
      <c r="B724" s="111" t="s">
        <v>1211</v>
      </c>
      <c r="C724" s="112" t="s">
        <v>1212</v>
      </c>
      <c r="D724" s="21">
        <f t="shared" si="13"/>
        <v>303147.48000000004</v>
      </c>
      <c r="E724" s="24">
        <f t="shared" si="13"/>
        <v>0</v>
      </c>
      <c r="F724" s="104">
        <v>50524.58</v>
      </c>
      <c r="G724" s="104">
        <v>0</v>
      </c>
      <c r="H724" s="105">
        <v>50524.58</v>
      </c>
      <c r="I724" s="105">
        <v>0</v>
      </c>
      <c r="J724" s="106">
        <v>50524.58</v>
      </c>
      <c r="K724" s="107">
        <v>0</v>
      </c>
      <c r="L724" s="105">
        <v>50524.58</v>
      </c>
      <c r="M724" s="105">
        <v>0</v>
      </c>
      <c r="N724" s="106">
        <v>50524.58</v>
      </c>
      <c r="O724" s="107">
        <v>0</v>
      </c>
      <c r="P724" s="105">
        <v>50524.58</v>
      </c>
      <c r="Q724" s="105">
        <v>0</v>
      </c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1708</v>
      </c>
      <c r="B725" s="111" t="s">
        <v>1213</v>
      </c>
      <c r="C725" s="112" t="s">
        <v>1214</v>
      </c>
      <c r="D725" s="21">
        <f t="shared" si="13"/>
        <v>735880.38</v>
      </c>
      <c r="E725" s="24">
        <f t="shared" si="13"/>
        <v>0</v>
      </c>
      <c r="F725" s="104">
        <v>122646.73</v>
      </c>
      <c r="G725" s="104">
        <v>0</v>
      </c>
      <c r="H725" s="113">
        <v>122646.73</v>
      </c>
      <c r="I725" s="113">
        <v>0</v>
      </c>
      <c r="J725" s="31">
        <v>122646.73</v>
      </c>
      <c r="K725" s="32">
        <v>0</v>
      </c>
      <c r="L725" s="113">
        <v>122646.73</v>
      </c>
      <c r="M725" s="113">
        <v>0</v>
      </c>
      <c r="N725" s="31">
        <v>122646.73</v>
      </c>
      <c r="O725" s="32">
        <v>0</v>
      </c>
      <c r="P725" s="105">
        <v>122646.73</v>
      </c>
      <c r="Q725" s="105">
        <v>0</v>
      </c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1708</v>
      </c>
      <c r="B726" s="111" t="s">
        <v>1215</v>
      </c>
      <c r="C726" s="112" t="s">
        <v>1216</v>
      </c>
      <c r="D726" s="21">
        <f t="shared" si="13"/>
        <v>198553.86</v>
      </c>
      <c r="E726" s="24">
        <f t="shared" si="13"/>
        <v>0</v>
      </c>
      <c r="F726" s="104">
        <v>33092.31</v>
      </c>
      <c r="G726" s="104">
        <v>0</v>
      </c>
      <c r="H726" s="105">
        <v>33092.31</v>
      </c>
      <c r="I726" s="105">
        <v>0</v>
      </c>
      <c r="J726" s="106">
        <v>33092.31</v>
      </c>
      <c r="K726" s="107">
        <v>0</v>
      </c>
      <c r="L726" s="105">
        <v>33092.31</v>
      </c>
      <c r="M726" s="105">
        <v>0</v>
      </c>
      <c r="N726" s="106">
        <v>33092.31</v>
      </c>
      <c r="O726" s="107">
        <v>0</v>
      </c>
      <c r="P726" s="113">
        <v>33092.31</v>
      </c>
      <c r="Q726" s="113">
        <v>0</v>
      </c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1708</v>
      </c>
      <c r="B727" s="111" t="s">
        <v>1217</v>
      </c>
      <c r="C727" s="112" t="s">
        <v>1218</v>
      </c>
      <c r="D727" s="21">
        <f t="shared" si="13"/>
        <v>310284.36</v>
      </c>
      <c r="E727" s="24">
        <f t="shared" si="13"/>
        <v>0</v>
      </c>
      <c r="F727" s="104">
        <v>51714.06</v>
      </c>
      <c r="G727" s="104">
        <v>0</v>
      </c>
      <c r="H727" s="113">
        <v>51714.06</v>
      </c>
      <c r="I727" s="113">
        <v>0</v>
      </c>
      <c r="J727" s="31">
        <v>51714.06</v>
      </c>
      <c r="K727" s="32">
        <v>0</v>
      </c>
      <c r="L727" s="113">
        <v>51714.06</v>
      </c>
      <c r="M727" s="113">
        <v>0</v>
      </c>
      <c r="N727" s="31">
        <v>51714.06</v>
      </c>
      <c r="O727" s="32">
        <v>0</v>
      </c>
      <c r="P727" s="105">
        <v>51714.06</v>
      </c>
      <c r="Q727" s="105">
        <v>0</v>
      </c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1708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1708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1708</v>
      </c>
      <c r="B730" s="111" t="s">
        <v>1223</v>
      </c>
      <c r="C730" s="112" t="s">
        <v>1224</v>
      </c>
      <c r="D730" s="21">
        <f t="shared" si="13"/>
        <v>42604.74</v>
      </c>
      <c r="E730" s="24">
        <f t="shared" si="13"/>
        <v>0</v>
      </c>
      <c r="F730" s="104">
        <v>7100.79</v>
      </c>
      <c r="G730" s="104">
        <v>0</v>
      </c>
      <c r="H730" s="113">
        <v>7100.79</v>
      </c>
      <c r="I730" s="113">
        <v>0</v>
      </c>
      <c r="J730" s="31">
        <v>7100.79</v>
      </c>
      <c r="K730" s="32">
        <v>0</v>
      </c>
      <c r="L730" s="113">
        <v>7100.79</v>
      </c>
      <c r="M730" s="113">
        <v>0</v>
      </c>
      <c r="N730" s="31">
        <v>7100.79</v>
      </c>
      <c r="O730" s="32">
        <v>0</v>
      </c>
      <c r="P730" s="113">
        <v>7100.79</v>
      </c>
      <c r="Q730" s="113">
        <v>0</v>
      </c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1708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1708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1708</v>
      </c>
      <c r="B733" s="111" t="s">
        <v>1229</v>
      </c>
      <c r="C733" s="112" t="s">
        <v>1230</v>
      </c>
      <c r="D733" s="21">
        <f t="shared" si="13"/>
        <v>496715.06999999995</v>
      </c>
      <c r="E733" s="24">
        <f t="shared" si="13"/>
        <v>0</v>
      </c>
      <c r="F733" s="104">
        <v>74131.7</v>
      </c>
      <c r="G733" s="104">
        <v>0</v>
      </c>
      <c r="H733" s="113">
        <v>71267.78</v>
      </c>
      <c r="I733" s="113">
        <v>0</v>
      </c>
      <c r="J733" s="31">
        <v>73067.33</v>
      </c>
      <c r="K733" s="32">
        <v>0</v>
      </c>
      <c r="L733" s="113">
        <v>94650.04</v>
      </c>
      <c r="M733" s="113">
        <v>0</v>
      </c>
      <c r="N733" s="31">
        <v>91248.85</v>
      </c>
      <c r="O733" s="32">
        <v>0</v>
      </c>
      <c r="P733" s="113">
        <v>92349.37</v>
      </c>
      <c r="Q733" s="113">
        <v>0</v>
      </c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1708</v>
      </c>
      <c r="B734" s="111" t="s">
        <v>1231</v>
      </c>
      <c r="C734" s="112" t="s">
        <v>1232</v>
      </c>
      <c r="D734" s="21">
        <f t="shared" si="13"/>
        <v>1702689.9</v>
      </c>
      <c r="E734" s="24">
        <f t="shared" si="13"/>
        <v>0</v>
      </c>
      <c r="F734" s="104">
        <v>283781.65000000002</v>
      </c>
      <c r="G734" s="104">
        <v>0</v>
      </c>
      <c r="H734" s="113">
        <v>283781.65000000002</v>
      </c>
      <c r="I734" s="113">
        <v>0</v>
      </c>
      <c r="J734" s="31">
        <v>283781.65000000002</v>
      </c>
      <c r="K734" s="32">
        <v>0</v>
      </c>
      <c r="L734" s="113">
        <v>283781.65000000002</v>
      </c>
      <c r="M734" s="113">
        <v>0</v>
      </c>
      <c r="N734" s="31">
        <v>283781.65000000002</v>
      </c>
      <c r="O734" s="32">
        <v>0</v>
      </c>
      <c r="P734" s="113">
        <v>283781.65000000002</v>
      </c>
      <c r="Q734" s="113">
        <v>0</v>
      </c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1708</v>
      </c>
      <c r="B735" s="111" t="s">
        <v>1233</v>
      </c>
      <c r="C735" s="112" t="s">
        <v>1234</v>
      </c>
      <c r="D735" s="21">
        <f t="shared" si="13"/>
        <v>53497.19999999999</v>
      </c>
      <c r="E735" s="24">
        <f t="shared" si="13"/>
        <v>0</v>
      </c>
      <c r="F735" s="104">
        <v>8456.84</v>
      </c>
      <c r="G735" s="104">
        <v>0</v>
      </c>
      <c r="H735" s="113">
        <v>8456.84</v>
      </c>
      <c r="I735" s="113">
        <v>0</v>
      </c>
      <c r="J735" s="31">
        <v>9145.8799999999992</v>
      </c>
      <c r="K735" s="32">
        <v>0</v>
      </c>
      <c r="L735" s="113">
        <v>9145.8799999999992</v>
      </c>
      <c r="M735" s="113">
        <v>0</v>
      </c>
      <c r="N735" s="31">
        <v>9145.8799999999992</v>
      </c>
      <c r="O735" s="32">
        <v>0</v>
      </c>
      <c r="P735" s="113">
        <v>9145.8799999999992</v>
      </c>
      <c r="Q735" s="113">
        <v>0</v>
      </c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1708</v>
      </c>
      <c r="B736" s="111" t="s">
        <v>1235</v>
      </c>
      <c r="C736" s="112" t="s">
        <v>1236</v>
      </c>
      <c r="D736" s="21">
        <f t="shared" si="13"/>
        <v>36112.409999999996</v>
      </c>
      <c r="E736" s="24">
        <f t="shared" si="13"/>
        <v>0</v>
      </c>
      <c r="F736" s="104">
        <v>5774.57</v>
      </c>
      <c r="G736" s="104">
        <v>0</v>
      </c>
      <c r="H736" s="113">
        <v>5625.57</v>
      </c>
      <c r="I736" s="113">
        <v>0</v>
      </c>
      <c r="J736" s="31">
        <v>5625.57</v>
      </c>
      <c r="K736" s="32">
        <v>0</v>
      </c>
      <c r="L736" s="113">
        <v>5625.57</v>
      </c>
      <c r="M736" s="113">
        <v>0</v>
      </c>
      <c r="N736" s="31">
        <v>6622.23</v>
      </c>
      <c r="O736" s="32">
        <v>0</v>
      </c>
      <c r="P736" s="113">
        <v>6838.9</v>
      </c>
      <c r="Q736" s="113">
        <v>0</v>
      </c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1708</v>
      </c>
      <c r="B737" s="111" t="s">
        <v>1237</v>
      </c>
      <c r="C737" s="112" t="s">
        <v>1238</v>
      </c>
      <c r="D737" s="21">
        <f t="shared" si="13"/>
        <v>44614.18</v>
      </c>
      <c r="E737" s="24">
        <f t="shared" si="13"/>
        <v>0</v>
      </c>
      <c r="F737" s="104">
        <v>7552.53</v>
      </c>
      <c r="G737" s="104">
        <v>0</v>
      </c>
      <c r="H737" s="113">
        <v>7552.53</v>
      </c>
      <c r="I737" s="113">
        <v>0</v>
      </c>
      <c r="J737" s="31">
        <v>7552.53</v>
      </c>
      <c r="K737" s="32">
        <v>0</v>
      </c>
      <c r="L737" s="113">
        <v>7551.53</v>
      </c>
      <c r="M737" s="113">
        <v>0</v>
      </c>
      <c r="N737" s="31">
        <v>7202.53</v>
      </c>
      <c r="O737" s="32">
        <v>0</v>
      </c>
      <c r="P737" s="113">
        <v>7202.53</v>
      </c>
      <c r="Q737" s="113">
        <v>0</v>
      </c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1708</v>
      </c>
      <c r="B738" s="111" t="s">
        <v>1239</v>
      </c>
      <c r="C738" s="112" t="s">
        <v>1240</v>
      </c>
      <c r="D738" s="21">
        <f t="shared" si="13"/>
        <v>14000.04</v>
      </c>
      <c r="E738" s="24">
        <f t="shared" si="13"/>
        <v>0</v>
      </c>
      <c r="F738" s="104">
        <v>2333.34</v>
      </c>
      <c r="G738" s="104">
        <v>0</v>
      </c>
      <c r="H738" s="113">
        <v>2333.34</v>
      </c>
      <c r="I738" s="113">
        <v>0</v>
      </c>
      <c r="J738" s="31">
        <v>2333.34</v>
      </c>
      <c r="K738" s="32">
        <v>0</v>
      </c>
      <c r="L738" s="113">
        <v>2333.34</v>
      </c>
      <c r="M738" s="113">
        <v>0</v>
      </c>
      <c r="N738" s="31">
        <v>2333.34</v>
      </c>
      <c r="O738" s="32">
        <v>0</v>
      </c>
      <c r="P738" s="113">
        <v>2333.34</v>
      </c>
      <c r="Q738" s="113">
        <v>0</v>
      </c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1708</v>
      </c>
      <c r="B739" s="111" t="s">
        <v>1241</v>
      </c>
      <c r="C739" s="112" t="s">
        <v>1242</v>
      </c>
      <c r="D739" s="21">
        <f t="shared" si="13"/>
        <v>12897604.75</v>
      </c>
      <c r="E739" s="24">
        <f t="shared" si="13"/>
        <v>0</v>
      </c>
      <c r="F739" s="104">
        <v>2013917.86</v>
      </c>
      <c r="G739" s="104">
        <v>0</v>
      </c>
      <c r="H739" s="113">
        <v>2191037.87</v>
      </c>
      <c r="I739" s="113">
        <v>0</v>
      </c>
      <c r="J739" s="31">
        <v>2208174.61</v>
      </c>
      <c r="K739" s="32">
        <v>0</v>
      </c>
      <c r="L739" s="113">
        <v>2168446.9</v>
      </c>
      <c r="M739" s="113">
        <v>0</v>
      </c>
      <c r="N739" s="31">
        <v>2158579.92</v>
      </c>
      <c r="O739" s="32">
        <v>0</v>
      </c>
      <c r="P739" s="113">
        <v>2157447.59</v>
      </c>
      <c r="Q739" s="113">
        <v>0</v>
      </c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1708</v>
      </c>
      <c r="B740" s="111" t="s">
        <v>1243</v>
      </c>
      <c r="C740" s="112" t="s">
        <v>1244</v>
      </c>
      <c r="D740" s="21">
        <f t="shared" si="13"/>
        <v>524209.26</v>
      </c>
      <c r="E740" s="24">
        <f t="shared" si="13"/>
        <v>80.56</v>
      </c>
      <c r="F740" s="104">
        <v>84409.83</v>
      </c>
      <c r="G740" s="104">
        <v>0</v>
      </c>
      <c r="H740" s="113">
        <v>84490.39</v>
      </c>
      <c r="I740" s="113">
        <v>80.56</v>
      </c>
      <c r="J740" s="31">
        <v>84407.63</v>
      </c>
      <c r="K740" s="32">
        <v>0</v>
      </c>
      <c r="L740" s="113">
        <v>91263.039999999994</v>
      </c>
      <c r="M740" s="113">
        <v>0</v>
      </c>
      <c r="N740" s="31">
        <v>90041.98</v>
      </c>
      <c r="O740" s="32">
        <v>0</v>
      </c>
      <c r="P740" s="113">
        <v>89596.39</v>
      </c>
      <c r="Q740" s="113">
        <v>0</v>
      </c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1708</v>
      </c>
      <c r="B741" s="111" t="s">
        <v>1245</v>
      </c>
      <c r="C741" s="112" t="s">
        <v>1246</v>
      </c>
      <c r="D741" s="21">
        <f t="shared" si="13"/>
        <v>125442.09000000001</v>
      </c>
      <c r="E741" s="24">
        <f t="shared" si="13"/>
        <v>0</v>
      </c>
      <c r="F741" s="104">
        <v>16800.5</v>
      </c>
      <c r="G741" s="104">
        <v>0</v>
      </c>
      <c r="H741" s="113">
        <v>24018.48</v>
      </c>
      <c r="I741" s="113">
        <v>0</v>
      </c>
      <c r="J741" s="31">
        <v>22691.919999999998</v>
      </c>
      <c r="K741" s="32">
        <v>0</v>
      </c>
      <c r="L741" s="113">
        <v>23280.32</v>
      </c>
      <c r="M741" s="113">
        <v>0</v>
      </c>
      <c r="N741" s="31">
        <v>20963.63</v>
      </c>
      <c r="O741" s="32">
        <v>0</v>
      </c>
      <c r="P741" s="113">
        <v>17687.240000000002</v>
      </c>
      <c r="Q741" s="113">
        <v>0</v>
      </c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1708</v>
      </c>
      <c r="B742" s="111" t="s">
        <v>1247</v>
      </c>
      <c r="C742" s="112" t="s">
        <v>1248</v>
      </c>
      <c r="D742" s="21">
        <f t="shared" si="13"/>
        <v>1999.9799999999998</v>
      </c>
      <c r="E742" s="24">
        <f t="shared" si="13"/>
        <v>0</v>
      </c>
      <c r="F742" s="104">
        <v>333.33</v>
      </c>
      <c r="G742" s="104">
        <v>0</v>
      </c>
      <c r="H742" s="113">
        <v>333.33</v>
      </c>
      <c r="I742" s="113">
        <v>0</v>
      </c>
      <c r="J742" s="31">
        <v>333.33</v>
      </c>
      <c r="K742" s="32">
        <v>0</v>
      </c>
      <c r="L742" s="113">
        <v>333.33</v>
      </c>
      <c r="M742" s="113">
        <v>0</v>
      </c>
      <c r="N742" s="31">
        <v>333.33</v>
      </c>
      <c r="O742" s="32">
        <v>0</v>
      </c>
      <c r="P742" s="113">
        <v>333.33</v>
      </c>
      <c r="Q742" s="113">
        <v>0</v>
      </c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1708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1708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1708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1708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1708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1708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1708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1708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1708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1708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1708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1708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1708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1708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1708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1708</v>
      </c>
      <c r="B758" s="111" t="s">
        <v>1277</v>
      </c>
      <c r="C758" s="112" t="s">
        <v>1278</v>
      </c>
      <c r="D758" s="21">
        <f t="shared" si="13"/>
        <v>545865.5</v>
      </c>
      <c r="E758" s="24">
        <f t="shared" si="13"/>
        <v>448698</v>
      </c>
      <c r="F758" s="104">
        <v>86738</v>
      </c>
      <c r="G758" s="104">
        <v>0</v>
      </c>
      <c r="H758" s="113">
        <v>86738</v>
      </c>
      <c r="I758" s="113">
        <v>86738</v>
      </c>
      <c r="J758" s="31">
        <v>88634.5</v>
      </c>
      <c r="K758" s="32">
        <v>86738</v>
      </c>
      <c r="L758" s="113">
        <v>93173</v>
      </c>
      <c r="M758" s="113">
        <v>88634.5</v>
      </c>
      <c r="N758" s="31">
        <v>93414.5</v>
      </c>
      <c r="O758" s="32">
        <v>93173</v>
      </c>
      <c r="P758" s="113">
        <v>97167.5</v>
      </c>
      <c r="Q758" s="113">
        <v>93414.5</v>
      </c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1708</v>
      </c>
      <c r="B759" s="111" t="s">
        <v>1279</v>
      </c>
      <c r="C759" s="112" t="s">
        <v>1280</v>
      </c>
      <c r="D759" s="21">
        <f t="shared" si="13"/>
        <v>264114</v>
      </c>
      <c r="E759" s="24">
        <f t="shared" si="13"/>
        <v>217575</v>
      </c>
      <c r="F759" s="104">
        <v>40434</v>
      </c>
      <c r="G759" s="104">
        <v>0</v>
      </c>
      <c r="H759" s="113">
        <v>40434</v>
      </c>
      <c r="I759" s="113">
        <v>40434</v>
      </c>
      <c r="J759" s="31">
        <v>45954</v>
      </c>
      <c r="K759" s="32">
        <v>40434</v>
      </c>
      <c r="L759" s="113">
        <v>46604</v>
      </c>
      <c r="M759" s="113">
        <v>45954</v>
      </c>
      <c r="N759" s="31">
        <v>44149</v>
      </c>
      <c r="O759" s="32">
        <v>46604</v>
      </c>
      <c r="P759" s="113">
        <v>46539</v>
      </c>
      <c r="Q759" s="113">
        <v>44149</v>
      </c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1708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1708</v>
      </c>
      <c r="B761" s="111" t="s">
        <v>1281</v>
      </c>
      <c r="C761" s="112" t="s">
        <v>1282</v>
      </c>
      <c r="D761" s="21">
        <f t="shared" si="13"/>
        <v>5799353.6300000008</v>
      </c>
      <c r="E761" s="24">
        <f t="shared" si="13"/>
        <v>4775639.0900000008</v>
      </c>
      <c r="F761" s="104">
        <v>853157.24</v>
      </c>
      <c r="G761" s="104">
        <v>0</v>
      </c>
      <c r="H761" s="113">
        <v>895239.63</v>
      </c>
      <c r="I761" s="113">
        <v>853157.24</v>
      </c>
      <c r="J761" s="31">
        <v>1029547.78</v>
      </c>
      <c r="K761" s="32">
        <v>895239.63</v>
      </c>
      <c r="L761" s="113">
        <v>999708.04</v>
      </c>
      <c r="M761" s="113">
        <v>1029547.78</v>
      </c>
      <c r="N761" s="31">
        <v>997986.4</v>
      </c>
      <c r="O761" s="32">
        <v>999708.04</v>
      </c>
      <c r="P761" s="113">
        <v>1023714.54</v>
      </c>
      <c r="Q761" s="113">
        <v>997986.4</v>
      </c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1708</v>
      </c>
      <c r="B762" s="111" t="s">
        <v>1283</v>
      </c>
      <c r="C762" s="112" t="s">
        <v>1652</v>
      </c>
      <c r="D762" s="21">
        <f t="shared" si="13"/>
        <v>12640166.810000001</v>
      </c>
      <c r="E762" s="24">
        <f t="shared" si="13"/>
        <v>10315757.4</v>
      </c>
      <c r="F762" s="104">
        <v>1746708.71</v>
      </c>
      <c r="G762" s="104">
        <v>0</v>
      </c>
      <c r="H762" s="113">
        <v>1985096.01</v>
      </c>
      <c r="I762" s="113">
        <v>1746708.71</v>
      </c>
      <c r="J762" s="31">
        <v>2431381.31</v>
      </c>
      <c r="K762" s="32">
        <v>1985096.01</v>
      </c>
      <c r="L762" s="113">
        <v>2169087.98</v>
      </c>
      <c r="M762" s="113">
        <v>2431381.31</v>
      </c>
      <c r="N762" s="31">
        <v>1983483.39</v>
      </c>
      <c r="O762" s="32">
        <v>2169087.98</v>
      </c>
      <c r="P762" s="113">
        <v>2324409.41</v>
      </c>
      <c r="Q762" s="113">
        <v>1983483.39</v>
      </c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1708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1708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1708</v>
      </c>
      <c r="B765" s="111" t="s">
        <v>1284</v>
      </c>
      <c r="C765" s="112" t="s">
        <v>1285</v>
      </c>
      <c r="D765" s="21">
        <f t="shared" si="13"/>
        <v>130249.75</v>
      </c>
      <c r="E765" s="24">
        <f t="shared" si="13"/>
        <v>0</v>
      </c>
      <c r="F765" s="104">
        <v>6790</v>
      </c>
      <c r="G765" s="104">
        <v>0</v>
      </c>
      <c r="H765" s="113">
        <v>74084.75</v>
      </c>
      <c r="I765" s="113">
        <v>0</v>
      </c>
      <c r="J765" s="31">
        <v>430</v>
      </c>
      <c r="K765" s="32">
        <v>0</v>
      </c>
      <c r="L765" s="113">
        <v>1330</v>
      </c>
      <c r="M765" s="113">
        <v>0</v>
      </c>
      <c r="N765" s="31">
        <v>0</v>
      </c>
      <c r="O765" s="32">
        <v>0</v>
      </c>
      <c r="P765" s="113">
        <v>47615</v>
      </c>
      <c r="Q765" s="113">
        <v>0</v>
      </c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1708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1708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1708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1708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1708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1708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1708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1708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1708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1708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1708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1708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1708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1708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1708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1708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1708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1708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1708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1708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1708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1708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1708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1708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1708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1708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1708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1708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1708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1708</v>
      </c>
      <c r="B795" s="111" t="s">
        <v>1342</v>
      </c>
      <c r="C795" s="112" t="s">
        <v>1695</v>
      </c>
      <c r="D795" s="21">
        <f t="shared" si="14"/>
        <v>1280000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>
        <v>1280000</v>
      </c>
      <c r="Q795" s="113">
        <v>0</v>
      </c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1708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1708</v>
      </c>
      <c r="B797" s="111" t="s">
        <v>1345</v>
      </c>
      <c r="C797" s="112" t="s">
        <v>1346</v>
      </c>
      <c r="D797" s="21">
        <f t="shared" si="14"/>
        <v>17050</v>
      </c>
      <c r="E797" s="24">
        <f t="shared" si="14"/>
        <v>0</v>
      </c>
      <c r="F797" s="104"/>
      <c r="G797" s="104"/>
      <c r="H797" s="113"/>
      <c r="I797" s="113"/>
      <c r="J797" s="31">
        <v>5500</v>
      </c>
      <c r="K797" s="32">
        <v>0</v>
      </c>
      <c r="L797" s="113">
        <v>0</v>
      </c>
      <c r="M797" s="113">
        <v>0</v>
      </c>
      <c r="N797" s="31">
        <v>0</v>
      </c>
      <c r="O797" s="32">
        <v>0</v>
      </c>
      <c r="P797" s="113">
        <v>11550</v>
      </c>
      <c r="Q797" s="113">
        <v>0</v>
      </c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1708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1708</v>
      </c>
      <c r="B799" s="111" t="s">
        <v>1349</v>
      </c>
      <c r="C799" s="112" t="s">
        <v>1350</v>
      </c>
      <c r="D799" s="21">
        <f t="shared" si="14"/>
        <v>213625.88</v>
      </c>
      <c r="E799" s="24">
        <f t="shared" si="14"/>
        <v>0</v>
      </c>
      <c r="F799" s="104">
        <v>55885.57</v>
      </c>
      <c r="G799" s="104">
        <v>0</v>
      </c>
      <c r="H799" s="113">
        <v>39162.35</v>
      </c>
      <c r="I799" s="113">
        <v>0</v>
      </c>
      <c r="J799" s="31">
        <v>15290.95</v>
      </c>
      <c r="K799" s="32">
        <v>0</v>
      </c>
      <c r="L799" s="113">
        <v>41966.29</v>
      </c>
      <c r="M799" s="113">
        <v>0</v>
      </c>
      <c r="N799" s="31">
        <v>18381.02</v>
      </c>
      <c r="O799" s="32">
        <v>0</v>
      </c>
      <c r="P799" s="105">
        <v>42939.7</v>
      </c>
      <c r="Q799" s="105">
        <v>0</v>
      </c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1708</v>
      </c>
      <c r="B800" s="111" t="s">
        <v>1351</v>
      </c>
      <c r="C800" s="112" t="s">
        <v>1352</v>
      </c>
      <c r="D800" s="21">
        <f t="shared" si="14"/>
        <v>565000</v>
      </c>
      <c r="E800" s="24">
        <f t="shared" si="14"/>
        <v>0</v>
      </c>
      <c r="F800" s="104">
        <v>565000</v>
      </c>
      <c r="G800" s="104">
        <v>0</v>
      </c>
      <c r="H800" s="113">
        <v>0</v>
      </c>
      <c r="I800" s="113">
        <v>0</v>
      </c>
      <c r="J800" s="31">
        <v>0</v>
      </c>
      <c r="K800" s="32">
        <v>0</v>
      </c>
      <c r="L800" s="113">
        <v>0</v>
      </c>
      <c r="M800" s="113">
        <v>0</v>
      </c>
      <c r="N800" s="31">
        <v>0</v>
      </c>
      <c r="O800" s="32">
        <v>0</v>
      </c>
      <c r="P800" s="113">
        <v>0</v>
      </c>
      <c r="Q800" s="113">
        <v>0</v>
      </c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1708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1708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1708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1708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1708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1708</v>
      </c>
      <c r="B806" s="111" t="s">
        <v>1359</v>
      </c>
      <c r="C806" s="112" t="s">
        <v>1663</v>
      </c>
      <c r="D806" s="21">
        <f t="shared" si="14"/>
        <v>1136273.04</v>
      </c>
      <c r="E806" s="24">
        <f t="shared" si="14"/>
        <v>0</v>
      </c>
      <c r="F806" s="104"/>
      <c r="G806" s="104"/>
      <c r="H806" s="105"/>
      <c r="I806" s="105"/>
      <c r="J806" s="106">
        <v>208700</v>
      </c>
      <c r="K806" s="107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927573.04</v>
      </c>
      <c r="Q806" s="113">
        <v>0</v>
      </c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1708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1709</v>
      </c>
      <c r="B808" s="111" t="s">
        <v>3</v>
      </c>
      <c r="C808" s="112" t="s">
        <v>4</v>
      </c>
      <c r="D808" s="21">
        <f t="shared" si="14"/>
        <v>2704009.0300000003</v>
      </c>
      <c r="E808" s="24">
        <f t="shared" si="14"/>
        <v>2703544.53</v>
      </c>
      <c r="F808" s="104">
        <v>336389.04</v>
      </c>
      <c r="G808" s="104">
        <v>337474.04</v>
      </c>
      <c r="H808" s="105">
        <v>579895.04000000004</v>
      </c>
      <c r="I808" s="105">
        <v>573368.64</v>
      </c>
      <c r="J808" s="106">
        <v>310806.14</v>
      </c>
      <c r="K808" s="107">
        <v>294415.19</v>
      </c>
      <c r="L808" s="105">
        <v>542645.57999999996</v>
      </c>
      <c r="M808" s="105">
        <v>565215.93000000005</v>
      </c>
      <c r="N808" s="106">
        <v>416373.41</v>
      </c>
      <c r="O808" s="107">
        <v>413260.41</v>
      </c>
      <c r="P808" s="105">
        <v>517899.82</v>
      </c>
      <c r="Q808" s="105">
        <v>519810.32</v>
      </c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1709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1709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1709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1709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1709</v>
      </c>
      <c r="B813" s="111" t="s">
        <v>12</v>
      </c>
      <c r="C813" s="112" t="s">
        <v>1439</v>
      </c>
      <c r="D813" s="21">
        <f t="shared" si="14"/>
        <v>141600</v>
      </c>
      <c r="E813" s="24">
        <f t="shared" si="14"/>
        <v>8100</v>
      </c>
      <c r="F813" s="104">
        <v>0</v>
      </c>
      <c r="G813" s="104">
        <v>0</v>
      </c>
      <c r="H813" s="105">
        <v>7500</v>
      </c>
      <c r="I813" s="105">
        <v>0</v>
      </c>
      <c r="J813" s="106">
        <v>0</v>
      </c>
      <c r="K813" s="107">
        <v>0</v>
      </c>
      <c r="L813" s="105">
        <v>49750</v>
      </c>
      <c r="M813" s="105">
        <v>0</v>
      </c>
      <c r="N813" s="106">
        <v>20000</v>
      </c>
      <c r="O813" s="107">
        <v>0</v>
      </c>
      <c r="P813" s="113">
        <v>64350</v>
      </c>
      <c r="Q813" s="113">
        <v>8100</v>
      </c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1709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1709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1709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1709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1709</v>
      </c>
      <c r="B818" s="111" t="s">
        <v>16</v>
      </c>
      <c r="C818" s="112" t="s">
        <v>1445</v>
      </c>
      <c r="D818" s="21">
        <f t="shared" si="14"/>
        <v>5433214.8099999996</v>
      </c>
      <c r="E818" s="24">
        <f t="shared" si="14"/>
        <v>5433264.25</v>
      </c>
      <c r="F818" s="104">
        <v>1967220.5</v>
      </c>
      <c r="G818" s="104">
        <v>1967220.5</v>
      </c>
      <c r="H818" s="113">
        <v>1745927.25</v>
      </c>
      <c r="I818" s="113">
        <v>1745927.25</v>
      </c>
      <c r="J818" s="31">
        <v>1655067</v>
      </c>
      <c r="K818" s="32">
        <v>1655067</v>
      </c>
      <c r="L818" s="113">
        <v>0.06</v>
      </c>
      <c r="M818" s="113">
        <v>0</v>
      </c>
      <c r="N818" s="31">
        <v>65000</v>
      </c>
      <c r="O818" s="32">
        <v>65049.5</v>
      </c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1709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1709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1709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1709</v>
      </c>
      <c r="B822" s="111" t="s">
        <v>22</v>
      </c>
      <c r="C822" s="112" t="s">
        <v>1447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1709</v>
      </c>
      <c r="B823" s="111" t="s">
        <v>23</v>
      </c>
      <c r="C823" s="112" t="s">
        <v>1699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1709</v>
      </c>
      <c r="B824" s="111" t="s">
        <v>24</v>
      </c>
      <c r="C824" s="112" t="s">
        <v>1448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1709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1709</v>
      </c>
      <c r="B826" s="111" t="s">
        <v>27</v>
      </c>
      <c r="C826" s="112" t="s">
        <v>1449</v>
      </c>
      <c r="D826" s="21">
        <f t="shared" si="14"/>
        <v>110395924.06</v>
      </c>
      <c r="E826" s="24">
        <f t="shared" si="14"/>
        <v>94269147.319999993</v>
      </c>
      <c r="F826" s="104">
        <v>12995599.050000001</v>
      </c>
      <c r="G826" s="104">
        <v>14471014.41</v>
      </c>
      <c r="H826" s="113">
        <v>35291619.530000001</v>
      </c>
      <c r="I826" s="113">
        <v>22028283.41</v>
      </c>
      <c r="J826" s="31">
        <v>5975950.7300000004</v>
      </c>
      <c r="K826" s="32">
        <v>10815105.59</v>
      </c>
      <c r="L826" s="113">
        <v>13886270.810000001</v>
      </c>
      <c r="M826" s="113">
        <v>5797248.1399999997</v>
      </c>
      <c r="N826" s="31">
        <v>11493754.890000001</v>
      </c>
      <c r="O826" s="32">
        <v>4836365.46</v>
      </c>
      <c r="P826" s="113">
        <v>30752729.050000001</v>
      </c>
      <c r="Q826" s="113">
        <v>36321130.310000002</v>
      </c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1709</v>
      </c>
      <c r="B827" s="111" t="s">
        <v>28</v>
      </c>
      <c r="C827" s="112" t="s">
        <v>1450</v>
      </c>
      <c r="D827" s="21">
        <f t="shared" si="14"/>
        <v>7872132.6899999995</v>
      </c>
      <c r="E827" s="24">
        <f t="shared" si="14"/>
        <v>5241728.7299999995</v>
      </c>
      <c r="F827" s="104">
        <v>0</v>
      </c>
      <c r="G827" s="104">
        <v>2467.5</v>
      </c>
      <c r="H827" s="105">
        <v>4173822.59</v>
      </c>
      <c r="I827" s="105">
        <v>358177.1</v>
      </c>
      <c r="J827" s="106">
        <v>1395.93</v>
      </c>
      <c r="K827" s="107">
        <v>3118747.65</v>
      </c>
      <c r="L827" s="105">
        <v>1603476.53</v>
      </c>
      <c r="M827" s="105">
        <v>248729.15</v>
      </c>
      <c r="N827" s="106">
        <v>2072237.64</v>
      </c>
      <c r="O827" s="107">
        <v>118699.86</v>
      </c>
      <c r="P827" s="113">
        <v>21200</v>
      </c>
      <c r="Q827" s="113">
        <v>1394907.47</v>
      </c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1709</v>
      </c>
      <c r="B828" s="111" t="s">
        <v>29</v>
      </c>
      <c r="C828" s="112" t="s">
        <v>1451</v>
      </c>
      <c r="D828" s="21">
        <f t="shared" si="14"/>
        <v>1009743</v>
      </c>
      <c r="E828" s="24">
        <f t="shared" si="14"/>
        <v>2674513.2000000002</v>
      </c>
      <c r="F828" s="104">
        <v>0</v>
      </c>
      <c r="G828" s="104">
        <v>105845</v>
      </c>
      <c r="H828" s="105">
        <v>27511</v>
      </c>
      <c r="I828" s="105">
        <v>41343</v>
      </c>
      <c r="J828" s="106">
        <v>0</v>
      </c>
      <c r="K828" s="107">
        <v>100000</v>
      </c>
      <c r="L828" s="105">
        <v>0</v>
      </c>
      <c r="M828" s="105">
        <v>1786000</v>
      </c>
      <c r="N828" s="106">
        <v>0</v>
      </c>
      <c r="O828" s="107">
        <v>300000</v>
      </c>
      <c r="P828" s="105">
        <v>982232</v>
      </c>
      <c r="Q828" s="105">
        <v>341325.2</v>
      </c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1709</v>
      </c>
      <c r="B829" s="111" t="s">
        <v>30</v>
      </c>
      <c r="C829" s="112" t="s">
        <v>1452</v>
      </c>
      <c r="D829" s="21">
        <f t="shared" si="14"/>
        <v>4544725.74</v>
      </c>
      <c r="E829" s="24">
        <f t="shared" si="14"/>
        <v>2246623.4500000002</v>
      </c>
      <c r="F829" s="104">
        <v>5815</v>
      </c>
      <c r="G829" s="104">
        <v>254726.91</v>
      </c>
      <c r="H829" s="113">
        <v>0</v>
      </c>
      <c r="I829" s="113">
        <v>0</v>
      </c>
      <c r="J829" s="31">
        <v>4535766.95</v>
      </c>
      <c r="K829" s="32">
        <v>0</v>
      </c>
      <c r="L829" s="113">
        <v>0</v>
      </c>
      <c r="M829" s="113">
        <v>295338.78999999998</v>
      </c>
      <c r="N829" s="31">
        <v>0</v>
      </c>
      <c r="O829" s="32">
        <v>217943.93</v>
      </c>
      <c r="P829" s="105">
        <v>3143.79</v>
      </c>
      <c r="Q829" s="105">
        <v>1478613.82</v>
      </c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1709</v>
      </c>
      <c r="B830" s="111" t="s">
        <v>31</v>
      </c>
      <c r="C830" s="112" t="s">
        <v>1664</v>
      </c>
      <c r="D830" s="21">
        <f t="shared" si="14"/>
        <v>400779.17000000004</v>
      </c>
      <c r="E830" s="24">
        <f t="shared" si="14"/>
        <v>554535.17000000004</v>
      </c>
      <c r="F830" s="104">
        <v>7653</v>
      </c>
      <c r="G830" s="104">
        <v>420654.53</v>
      </c>
      <c r="H830" s="113">
        <v>149</v>
      </c>
      <c r="I830" s="113">
        <v>35663.550000000003</v>
      </c>
      <c r="J830" s="31">
        <v>106981</v>
      </c>
      <c r="K830" s="32">
        <v>0</v>
      </c>
      <c r="L830" s="113">
        <v>213592.17</v>
      </c>
      <c r="M830" s="113">
        <v>45570.09</v>
      </c>
      <c r="N830" s="31">
        <v>58044</v>
      </c>
      <c r="O830" s="32">
        <v>5830</v>
      </c>
      <c r="P830" s="113">
        <v>14360</v>
      </c>
      <c r="Q830" s="113">
        <v>46817</v>
      </c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1709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1709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1709</v>
      </c>
      <c r="B833" s="111" t="s">
        <v>36</v>
      </c>
      <c r="C833" s="112" t="s">
        <v>1453</v>
      </c>
      <c r="D833" s="21">
        <f t="shared" si="14"/>
        <v>1995960.74</v>
      </c>
      <c r="E833" s="24">
        <f t="shared" si="14"/>
        <v>1617320.74</v>
      </c>
      <c r="F833" s="104">
        <v>381800</v>
      </c>
      <c r="G833" s="104">
        <v>19792</v>
      </c>
      <c r="H833" s="113">
        <v>377700</v>
      </c>
      <c r="I833" s="113">
        <v>374000</v>
      </c>
      <c r="J833" s="31">
        <v>15544.74</v>
      </c>
      <c r="K833" s="32">
        <v>24800</v>
      </c>
      <c r="L833" s="113">
        <v>388300</v>
      </c>
      <c r="M833" s="113">
        <v>377700</v>
      </c>
      <c r="N833" s="31">
        <v>53950</v>
      </c>
      <c r="O833" s="32">
        <v>380844.74</v>
      </c>
      <c r="P833" s="113">
        <v>778666</v>
      </c>
      <c r="Q833" s="113">
        <v>440184</v>
      </c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1709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1709</v>
      </c>
      <c r="B835" s="111" t="s">
        <v>38</v>
      </c>
      <c r="C835" s="112" t="s">
        <v>1455</v>
      </c>
      <c r="D835" s="21">
        <f t="shared" si="14"/>
        <v>11884</v>
      </c>
      <c r="E835" s="24">
        <f t="shared" si="14"/>
        <v>58168</v>
      </c>
      <c r="F835" s="104">
        <v>0</v>
      </c>
      <c r="G835" s="104">
        <v>46284</v>
      </c>
      <c r="H835" s="113">
        <v>11884</v>
      </c>
      <c r="I835" s="113">
        <v>0</v>
      </c>
      <c r="J835" s="31">
        <v>0</v>
      </c>
      <c r="K835" s="32">
        <v>11884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1709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1709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1709</v>
      </c>
      <c r="B838" s="111" t="s">
        <v>1458</v>
      </c>
      <c r="C838" s="112" t="s">
        <v>56</v>
      </c>
      <c r="D838" s="21">
        <f t="shared" si="15"/>
        <v>3840</v>
      </c>
      <c r="E838" s="24">
        <f t="shared" si="15"/>
        <v>3840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>
        <v>3840</v>
      </c>
      <c r="Q838" s="113">
        <v>3840</v>
      </c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1709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1709</v>
      </c>
      <c r="B840" s="111" t="s">
        <v>1460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1709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1709</v>
      </c>
      <c r="B842" s="111" t="s">
        <v>1462</v>
      </c>
      <c r="C842" s="112" t="s">
        <v>1463</v>
      </c>
      <c r="D842" s="21">
        <f t="shared" si="15"/>
        <v>95550</v>
      </c>
      <c r="E842" s="24">
        <f t="shared" si="15"/>
        <v>105650</v>
      </c>
      <c r="F842" s="104">
        <v>17200</v>
      </c>
      <c r="G842" s="104">
        <v>27300</v>
      </c>
      <c r="H842" s="105">
        <v>8850</v>
      </c>
      <c r="I842" s="105">
        <v>8850</v>
      </c>
      <c r="J842" s="106">
        <v>21250</v>
      </c>
      <c r="K842" s="107">
        <v>21250</v>
      </c>
      <c r="L842" s="105">
        <v>23500</v>
      </c>
      <c r="M842" s="105">
        <v>23500</v>
      </c>
      <c r="N842" s="106">
        <v>24750</v>
      </c>
      <c r="O842" s="107">
        <v>24750</v>
      </c>
      <c r="P842" s="105">
        <v>0</v>
      </c>
      <c r="Q842" s="105">
        <v>0</v>
      </c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1709</v>
      </c>
      <c r="B843" s="111" t="s">
        <v>1464</v>
      </c>
      <c r="C843" s="112" t="s">
        <v>67</v>
      </c>
      <c r="D843" s="21">
        <f t="shared" si="15"/>
        <v>21848416.199999999</v>
      </c>
      <c r="E843" s="24">
        <f t="shared" si="15"/>
        <v>21848416.199999999</v>
      </c>
      <c r="F843" s="104">
        <v>3483430.59</v>
      </c>
      <c r="G843" s="104">
        <v>3483430.59</v>
      </c>
      <c r="H843" s="105">
        <v>4163430.21</v>
      </c>
      <c r="I843" s="105">
        <v>4163430.21</v>
      </c>
      <c r="J843" s="106">
        <v>4156870.12</v>
      </c>
      <c r="K843" s="107">
        <v>4156870.12</v>
      </c>
      <c r="L843" s="105">
        <v>3443983.89</v>
      </c>
      <c r="M843" s="105">
        <v>3443983.89</v>
      </c>
      <c r="N843" s="106">
        <v>2857800.44</v>
      </c>
      <c r="O843" s="107">
        <v>2857800.44</v>
      </c>
      <c r="P843" s="105">
        <v>3742900.95</v>
      </c>
      <c r="Q843" s="105">
        <v>3742900.95</v>
      </c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1709</v>
      </c>
      <c r="B844" s="111" t="s">
        <v>1465</v>
      </c>
      <c r="C844" s="112" t="s">
        <v>1466</v>
      </c>
      <c r="D844" s="21">
        <f t="shared" si="15"/>
        <v>8616046.9900000002</v>
      </c>
      <c r="E844" s="24">
        <f t="shared" si="15"/>
        <v>6672033.5099999998</v>
      </c>
      <c r="F844" s="104">
        <v>1240314.68</v>
      </c>
      <c r="G844" s="104">
        <v>0</v>
      </c>
      <c r="H844" s="113">
        <v>1432733.99</v>
      </c>
      <c r="I844" s="113">
        <v>1312928.8600000001</v>
      </c>
      <c r="J844" s="31">
        <v>1370269.66</v>
      </c>
      <c r="K844" s="32">
        <v>973382.63</v>
      </c>
      <c r="L844" s="113">
        <v>1572195.58</v>
      </c>
      <c r="M844" s="113">
        <v>2180238.09</v>
      </c>
      <c r="N844" s="31">
        <v>1336787.81</v>
      </c>
      <c r="O844" s="32">
        <v>1232542.54</v>
      </c>
      <c r="P844" s="105">
        <v>1663745.27</v>
      </c>
      <c r="Q844" s="105">
        <v>972941.39</v>
      </c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1709</v>
      </c>
      <c r="B845" s="111" t="s">
        <v>1467</v>
      </c>
      <c r="C845" s="112" t="s">
        <v>1468</v>
      </c>
      <c r="D845" s="21">
        <f t="shared" si="15"/>
        <v>187438.08000000002</v>
      </c>
      <c r="E845" s="24">
        <f t="shared" si="15"/>
        <v>181035.21</v>
      </c>
      <c r="F845" s="104">
        <v>26672</v>
      </c>
      <c r="G845" s="104">
        <v>2593.8000000000002</v>
      </c>
      <c r="H845" s="113">
        <v>34171.5</v>
      </c>
      <c r="I845" s="113">
        <v>8404</v>
      </c>
      <c r="J845" s="31">
        <v>43550.78</v>
      </c>
      <c r="K845" s="32">
        <v>11913.7</v>
      </c>
      <c r="L845" s="113">
        <v>26784.98</v>
      </c>
      <c r="M845" s="113">
        <v>25687.279999999999</v>
      </c>
      <c r="N845" s="31">
        <v>19412.439999999999</v>
      </c>
      <c r="O845" s="32">
        <v>126688.43</v>
      </c>
      <c r="P845" s="113">
        <v>36846.379999999997</v>
      </c>
      <c r="Q845" s="113">
        <v>5748</v>
      </c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1709</v>
      </c>
      <c r="B846" s="111" t="s">
        <v>1469</v>
      </c>
      <c r="C846" s="112" t="s">
        <v>1470</v>
      </c>
      <c r="D846" s="21">
        <f t="shared" si="15"/>
        <v>24481.85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>
        <v>24481.85</v>
      </c>
      <c r="Q846" s="113">
        <v>0</v>
      </c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1709</v>
      </c>
      <c r="B847" s="111" t="s">
        <v>1471</v>
      </c>
      <c r="C847" s="112" t="s">
        <v>68</v>
      </c>
      <c r="D847" s="21">
        <f t="shared" si="15"/>
        <v>2064782.08</v>
      </c>
      <c r="E847" s="24">
        <f t="shared" si="15"/>
        <v>2064782.08</v>
      </c>
      <c r="F847" s="104">
        <v>244566.32</v>
      </c>
      <c r="G847" s="104">
        <v>244566.32</v>
      </c>
      <c r="H847" s="113">
        <v>186167.9</v>
      </c>
      <c r="I847" s="113">
        <v>186167.9</v>
      </c>
      <c r="J847" s="31">
        <v>204289</v>
      </c>
      <c r="K847" s="32">
        <v>204289</v>
      </c>
      <c r="L847" s="113">
        <v>279167.5</v>
      </c>
      <c r="M847" s="113">
        <v>279167.5</v>
      </c>
      <c r="N847" s="31">
        <v>496251.21</v>
      </c>
      <c r="O847" s="32">
        <v>496251.21</v>
      </c>
      <c r="P847" s="113">
        <v>654340.15</v>
      </c>
      <c r="Q847" s="113">
        <v>654340.15</v>
      </c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1709</v>
      </c>
      <c r="B848" s="111" t="s">
        <v>1472</v>
      </c>
      <c r="C848" s="112" t="s">
        <v>1473</v>
      </c>
      <c r="D848" s="21">
        <f t="shared" si="15"/>
        <v>328010.28999999998</v>
      </c>
      <c r="E848" s="24">
        <f t="shared" si="15"/>
        <v>267577</v>
      </c>
      <c r="F848" s="104">
        <v>36796.519999999997</v>
      </c>
      <c r="G848" s="104">
        <v>0</v>
      </c>
      <c r="H848" s="105">
        <v>76787.820000000007</v>
      </c>
      <c r="I848" s="105">
        <v>46510.5</v>
      </c>
      <c r="J848" s="106">
        <v>50140.15</v>
      </c>
      <c r="K848" s="107">
        <v>20645</v>
      </c>
      <c r="L848" s="105">
        <v>69630.289999999994</v>
      </c>
      <c r="M848" s="105">
        <v>140642.45000000001</v>
      </c>
      <c r="N848" s="106">
        <v>40319.5</v>
      </c>
      <c r="O848" s="107">
        <v>22817.3</v>
      </c>
      <c r="P848" s="113">
        <v>54336.01</v>
      </c>
      <c r="Q848" s="113">
        <v>36961.75</v>
      </c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1709</v>
      </c>
      <c r="B849" s="111" t="s">
        <v>1474</v>
      </c>
      <c r="C849" s="112" t="s">
        <v>1475</v>
      </c>
      <c r="D849" s="21">
        <f t="shared" si="15"/>
        <v>146949.63</v>
      </c>
      <c r="E849" s="24">
        <f t="shared" si="15"/>
        <v>89521.85</v>
      </c>
      <c r="F849" s="104">
        <v>11287.2</v>
      </c>
      <c r="G849" s="104">
        <v>0</v>
      </c>
      <c r="H849" s="105">
        <v>10538.05</v>
      </c>
      <c r="I849" s="105">
        <v>8203.0499999999993</v>
      </c>
      <c r="J849" s="106">
        <v>25649.9</v>
      </c>
      <c r="K849" s="107">
        <v>29477</v>
      </c>
      <c r="L849" s="105">
        <v>24692.7</v>
      </c>
      <c r="M849" s="105">
        <v>17317.099999999999</v>
      </c>
      <c r="N849" s="106">
        <v>35912.959999999999</v>
      </c>
      <c r="O849" s="107">
        <v>22968.7</v>
      </c>
      <c r="P849" s="105">
        <v>38868.82</v>
      </c>
      <c r="Q849" s="105">
        <v>11556</v>
      </c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1709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1709</v>
      </c>
      <c r="B851" s="111" t="s">
        <v>1478</v>
      </c>
      <c r="C851" s="112" t="s">
        <v>1479</v>
      </c>
      <c r="D851" s="21">
        <f t="shared" si="15"/>
        <v>400</v>
      </c>
      <c r="E851" s="24">
        <f t="shared" si="15"/>
        <v>400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>
        <v>400</v>
      </c>
      <c r="Q851" s="105">
        <v>400</v>
      </c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1709</v>
      </c>
      <c r="B852" s="111" t="s">
        <v>1480</v>
      </c>
      <c r="C852" s="112" t="s">
        <v>1481</v>
      </c>
      <c r="D852" s="21">
        <f t="shared" si="15"/>
        <v>29080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>
        <v>29080</v>
      </c>
      <c r="Q852" s="105">
        <v>0</v>
      </c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1709</v>
      </c>
      <c r="B853" s="111" t="s">
        <v>1482</v>
      </c>
      <c r="C853" s="112" t="s">
        <v>1483</v>
      </c>
      <c r="D853" s="21">
        <f t="shared" si="15"/>
        <v>586856.30999999994</v>
      </c>
      <c r="E853" s="24">
        <f t="shared" si="15"/>
        <v>618775.57000000007</v>
      </c>
      <c r="F853" s="104">
        <v>56237.84</v>
      </c>
      <c r="G853" s="104">
        <v>20077.86</v>
      </c>
      <c r="H853" s="105">
        <v>219951</v>
      </c>
      <c r="I853" s="105">
        <v>119205.46</v>
      </c>
      <c r="J853" s="106">
        <v>76689.100000000006</v>
      </c>
      <c r="K853" s="107">
        <v>3916.22</v>
      </c>
      <c r="L853" s="105">
        <v>69077.440000000002</v>
      </c>
      <c r="M853" s="105">
        <v>0</v>
      </c>
      <c r="N853" s="106">
        <v>74562.100000000006</v>
      </c>
      <c r="O853" s="107">
        <v>1789.22</v>
      </c>
      <c r="P853" s="113">
        <v>90338.83</v>
      </c>
      <c r="Q853" s="113">
        <v>473786.81</v>
      </c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1709</v>
      </c>
      <c r="B854" s="111" t="s">
        <v>1484</v>
      </c>
      <c r="C854" s="112" t="s">
        <v>1485</v>
      </c>
      <c r="D854" s="21">
        <f t="shared" si="15"/>
        <v>220934.70000000004</v>
      </c>
      <c r="E854" s="24">
        <f t="shared" si="15"/>
        <v>215136.39</v>
      </c>
      <c r="F854" s="104">
        <v>40418.1</v>
      </c>
      <c r="G854" s="104">
        <v>31612.639999999999</v>
      </c>
      <c r="H854" s="105">
        <v>92462.32</v>
      </c>
      <c r="I854" s="105">
        <v>24580.04</v>
      </c>
      <c r="J854" s="106">
        <v>6903.01</v>
      </c>
      <c r="K854" s="107">
        <v>0</v>
      </c>
      <c r="L854" s="105">
        <v>41508.76</v>
      </c>
      <c r="M854" s="105">
        <v>14100.06</v>
      </c>
      <c r="N854" s="106">
        <v>37665.160000000003</v>
      </c>
      <c r="O854" s="107">
        <v>10256.459999999999</v>
      </c>
      <c r="P854" s="105">
        <v>1977.35</v>
      </c>
      <c r="Q854" s="105">
        <v>134587.19</v>
      </c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1709</v>
      </c>
      <c r="B855" s="111" t="s">
        <v>1486</v>
      </c>
      <c r="C855" s="112" t="s">
        <v>1487</v>
      </c>
      <c r="D855" s="21">
        <f t="shared" si="15"/>
        <v>3565.5</v>
      </c>
      <c r="E855" s="24">
        <f t="shared" si="15"/>
        <v>3852.3</v>
      </c>
      <c r="F855" s="104">
        <v>0</v>
      </c>
      <c r="G855" s="104">
        <v>3030.3</v>
      </c>
      <c r="H855" s="105">
        <v>2743.5</v>
      </c>
      <c r="I855" s="105">
        <v>0</v>
      </c>
      <c r="J855" s="106">
        <v>822</v>
      </c>
      <c r="K855" s="107">
        <v>0</v>
      </c>
      <c r="L855" s="105">
        <v>0</v>
      </c>
      <c r="M855" s="105">
        <v>0</v>
      </c>
      <c r="N855" s="106">
        <v>0</v>
      </c>
      <c r="O855" s="107">
        <v>0</v>
      </c>
      <c r="P855" s="105">
        <v>0</v>
      </c>
      <c r="Q855" s="105">
        <v>822</v>
      </c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1709</v>
      </c>
      <c r="B856" s="111" t="s">
        <v>1488</v>
      </c>
      <c r="C856" s="112" t="s">
        <v>1489</v>
      </c>
      <c r="D856" s="21">
        <f t="shared" si="15"/>
        <v>1601</v>
      </c>
      <c r="E856" s="24">
        <f t="shared" si="15"/>
        <v>1601</v>
      </c>
      <c r="F856" s="104"/>
      <c r="G856" s="104"/>
      <c r="H856" s="113">
        <v>1601</v>
      </c>
      <c r="I856" s="113">
        <v>1601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1709</v>
      </c>
      <c r="B857" s="111" t="s">
        <v>1490</v>
      </c>
      <c r="C857" s="112" t="s">
        <v>1491</v>
      </c>
      <c r="D857" s="21">
        <f t="shared" si="15"/>
        <v>81288.2</v>
      </c>
      <c r="E857" s="24">
        <f t="shared" si="15"/>
        <v>82375.12</v>
      </c>
      <c r="F857" s="104">
        <v>47928</v>
      </c>
      <c r="G857" s="104">
        <v>40895</v>
      </c>
      <c r="H857" s="105">
        <v>8545</v>
      </c>
      <c r="I857" s="105">
        <v>6394</v>
      </c>
      <c r="J857" s="106">
        <v>9175.7999999999993</v>
      </c>
      <c r="K857" s="107">
        <v>6766</v>
      </c>
      <c r="L857" s="105">
        <v>6466.5</v>
      </c>
      <c r="M857" s="105">
        <v>13257.5</v>
      </c>
      <c r="N857" s="106">
        <v>2473.5</v>
      </c>
      <c r="O857" s="107">
        <v>0</v>
      </c>
      <c r="P857" s="113">
        <v>6699.4</v>
      </c>
      <c r="Q857" s="113">
        <v>15062.62</v>
      </c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1709</v>
      </c>
      <c r="B858" s="111" t="s">
        <v>1492</v>
      </c>
      <c r="C858" s="112" t="s">
        <v>70</v>
      </c>
      <c r="D858" s="21">
        <f t="shared" si="15"/>
        <v>26896.09</v>
      </c>
      <c r="E858" s="24">
        <f t="shared" si="15"/>
        <v>92552.43</v>
      </c>
      <c r="F858" s="104">
        <v>0</v>
      </c>
      <c r="G858" s="104">
        <v>300</v>
      </c>
      <c r="H858" s="105">
        <v>0</v>
      </c>
      <c r="I858" s="105">
        <v>32812.79</v>
      </c>
      <c r="J858" s="106">
        <v>13822.54</v>
      </c>
      <c r="K858" s="107">
        <v>0</v>
      </c>
      <c r="L858" s="105">
        <v>10101</v>
      </c>
      <c r="M858" s="105">
        <v>0</v>
      </c>
      <c r="N858" s="106">
        <v>2972.55</v>
      </c>
      <c r="O858" s="107">
        <v>0</v>
      </c>
      <c r="P858" s="105">
        <v>0</v>
      </c>
      <c r="Q858" s="105">
        <v>59439.64</v>
      </c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1709</v>
      </c>
      <c r="B859" s="111" t="s">
        <v>1493</v>
      </c>
      <c r="C859" s="112" t="s">
        <v>1494</v>
      </c>
      <c r="D859" s="21">
        <f t="shared" si="15"/>
        <v>9261.2999999999993</v>
      </c>
      <c r="E859" s="24">
        <f t="shared" si="15"/>
        <v>20569.95</v>
      </c>
      <c r="F859" s="104">
        <v>3030.3</v>
      </c>
      <c r="G859" s="104">
        <v>0</v>
      </c>
      <c r="H859" s="113">
        <v>6047</v>
      </c>
      <c r="I859" s="113">
        <v>9999.65</v>
      </c>
      <c r="J859" s="31">
        <v>184</v>
      </c>
      <c r="K859" s="32">
        <v>0</v>
      </c>
      <c r="L859" s="113">
        <v>0</v>
      </c>
      <c r="M859" s="113">
        <v>8970.5</v>
      </c>
      <c r="N859" s="31">
        <v>0</v>
      </c>
      <c r="O859" s="32">
        <v>0</v>
      </c>
      <c r="P859" s="105">
        <v>0</v>
      </c>
      <c r="Q859" s="105">
        <v>1599.8</v>
      </c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1709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1709</v>
      </c>
      <c r="B861" s="111" t="s">
        <v>1497</v>
      </c>
      <c r="C861" s="112" t="s">
        <v>71</v>
      </c>
      <c r="D861" s="21">
        <f t="shared" si="15"/>
        <v>1956127.25</v>
      </c>
      <c r="E861" s="24">
        <f t="shared" si="15"/>
        <v>1952862.8800000001</v>
      </c>
      <c r="F861" s="104">
        <v>388626.9</v>
      </c>
      <c r="G861" s="104">
        <v>422054.31</v>
      </c>
      <c r="H861" s="105">
        <v>356174.8</v>
      </c>
      <c r="I861" s="105">
        <v>328431.09000000003</v>
      </c>
      <c r="J861" s="106">
        <v>373516.29</v>
      </c>
      <c r="K861" s="107">
        <v>399824.2</v>
      </c>
      <c r="L861" s="105">
        <v>301005.37</v>
      </c>
      <c r="M861" s="105">
        <v>224568.87</v>
      </c>
      <c r="N861" s="106">
        <v>223655.07</v>
      </c>
      <c r="O861" s="107">
        <v>497848.96</v>
      </c>
      <c r="P861" s="105">
        <v>313148.82</v>
      </c>
      <c r="Q861" s="105">
        <v>80135.45</v>
      </c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1709</v>
      </c>
      <c r="B862" s="111" t="s">
        <v>1498</v>
      </c>
      <c r="C862" s="112" t="s">
        <v>1499</v>
      </c>
      <c r="D862" s="21">
        <f t="shared" si="15"/>
        <v>644184.15000000014</v>
      </c>
      <c r="E862" s="24">
        <f t="shared" si="15"/>
        <v>550989.35</v>
      </c>
      <c r="F862" s="104">
        <v>129145.13</v>
      </c>
      <c r="G862" s="104">
        <v>14649.5</v>
      </c>
      <c r="H862" s="105">
        <v>142583.15</v>
      </c>
      <c r="I862" s="105">
        <v>187060.22</v>
      </c>
      <c r="J862" s="106">
        <v>48780.66</v>
      </c>
      <c r="K862" s="107">
        <v>122618.92</v>
      </c>
      <c r="L862" s="105">
        <v>101278.57</v>
      </c>
      <c r="M862" s="105">
        <v>96714</v>
      </c>
      <c r="N862" s="106">
        <v>128350.87</v>
      </c>
      <c r="O862" s="107">
        <v>90683.64</v>
      </c>
      <c r="P862" s="105">
        <v>94045.77</v>
      </c>
      <c r="Q862" s="105">
        <v>39263.07</v>
      </c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1709</v>
      </c>
      <c r="B863" s="111" t="s">
        <v>1500</v>
      </c>
      <c r="C863" s="112" t="s">
        <v>1501</v>
      </c>
      <c r="D863" s="21">
        <f t="shared" si="15"/>
        <v>23299.95</v>
      </c>
      <c r="E863" s="24">
        <f t="shared" si="15"/>
        <v>23299.95</v>
      </c>
      <c r="F863" s="104">
        <v>2467.5</v>
      </c>
      <c r="G863" s="104">
        <v>2467.5</v>
      </c>
      <c r="H863" s="113">
        <v>10357.120000000001</v>
      </c>
      <c r="I863" s="113">
        <v>10357.120000000001</v>
      </c>
      <c r="J863" s="31">
        <v>3717.27</v>
      </c>
      <c r="K863" s="32">
        <v>3717.27</v>
      </c>
      <c r="L863" s="113">
        <v>1150</v>
      </c>
      <c r="M863" s="113">
        <v>1150</v>
      </c>
      <c r="N863" s="31">
        <v>3977.06</v>
      </c>
      <c r="O863" s="32">
        <v>3977.06</v>
      </c>
      <c r="P863" s="105">
        <v>1631</v>
      </c>
      <c r="Q863" s="105">
        <v>1631</v>
      </c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1709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1709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1709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1709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13106.87</v>
      </c>
      <c r="F867" s="104">
        <v>0</v>
      </c>
      <c r="G867" s="104">
        <v>0</v>
      </c>
      <c r="H867" s="105">
        <v>0</v>
      </c>
      <c r="I867" s="105">
        <v>0</v>
      </c>
      <c r="J867" s="106">
        <v>0</v>
      </c>
      <c r="K867" s="107">
        <v>0</v>
      </c>
      <c r="L867" s="105">
        <v>0</v>
      </c>
      <c r="M867" s="105">
        <v>0</v>
      </c>
      <c r="N867" s="106">
        <v>0</v>
      </c>
      <c r="O867" s="107">
        <v>13106.87</v>
      </c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1709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1709</v>
      </c>
      <c r="B869" s="111" t="s">
        <v>1511</v>
      </c>
      <c r="C869" s="112" t="s">
        <v>1512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1709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>
        <v>0</v>
      </c>
      <c r="G870" s="104">
        <v>0</v>
      </c>
      <c r="H870" s="113">
        <v>0</v>
      </c>
      <c r="I870" s="113">
        <v>0</v>
      </c>
      <c r="J870" s="31">
        <v>0</v>
      </c>
      <c r="K870" s="32">
        <v>0</v>
      </c>
      <c r="L870" s="113">
        <v>0</v>
      </c>
      <c r="M870" s="113">
        <v>0</v>
      </c>
      <c r="N870" s="31">
        <v>0</v>
      </c>
      <c r="O870" s="32">
        <v>0</v>
      </c>
      <c r="P870" s="113">
        <v>0</v>
      </c>
      <c r="Q870" s="113">
        <v>0</v>
      </c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1709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1709</v>
      </c>
      <c r="B872" s="111" t="s">
        <v>1517</v>
      </c>
      <c r="C872" s="112" t="s">
        <v>1518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1709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1709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1709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1709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1709</v>
      </c>
      <c r="B877" s="111" t="s">
        <v>1524</v>
      </c>
      <c r="C877" s="112" t="s">
        <v>1525</v>
      </c>
      <c r="D877" s="21">
        <f t="shared" si="15"/>
        <v>320564.31</v>
      </c>
      <c r="E877" s="24">
        <f t="shared" si="15"/>
        <v>581429.76000000001</v>
      </c>
      <c r="F877" s="104">
        <v>43947.09</v>
      </c>
      <c r="G877" s="104">
        <v>20568.5</v>
      </c>
      <c r="H877" s="113">
        <v>64585.01</v>
      </c>
      <c r="I877" s="113">
        <v>28267.5</v>
      </c>
      <c r="J877" s="31">
        <v>44373.3</v>
      </c>
      <c r="K877" s="32">
        <v>29934.3</v>
      </c>
      <c r="L877" s="113">
        <v>43495.3</v>
      </c>
      <c r="M877" s="113">
        <v>7576</v>
      </c>
      <c r="N877" s="31">
        <v>67261.11</v>
      </c>
      <c r="O877" s="32">
        <v>469196.46</v>
      </c>
      <c r="P877" s="113">
        <v>56902.5</v>
      </c>
      <c r="Q877" s="113">
        <v>25887</v>
      </c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1709</v>
      </c>
      <c r="B878" s="111" t="s">
        <v>1526</v>
      </c>
      <c r="C878" s="112" t="s">
        <v>1527</v>
      </c>
      <c r="D878" s="21">
        <f t="shared" si="15"/>
        <v>139587.24999999997</v>
      </c>
      <c r="E878" s="24">
        <f t="shared" si="15"/>
        <v>427302.91000000003</v>
      </c>
      <c r="F878" s="104">
        <v>42327.8</v>
      </c>
      <c r="G878" s="104">
        <v>0</v>
      </c>
      <c r="H878" s="113">
        <v>21538.45</v>
      </c>
      <c r="I878" s="113">
        <v>0</v>
      </c>
      <c r="J878" s="31">
        <v>10853.2</v>
      </c>
      <c r="K878" s="32">
        <v>43417.95</v>
      </c>
      <c r="L878" s="113">
        <v>15583.9</v>
      </c>
      <c r="M878" s="113">
        <v>0</v>
      </c>
      <c r="N878" s="31">
        <v>32104.1</v>
      </c>
      <c r="O878" s="32">
        <v>368439.26</v>
      </c>
      <c r="P878" s="113">
        <v>17179.8</v>
      </c>
      <c r="Q878" s="113">
        <v>15445.7</v>
      </c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1709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1709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0</v>
      </c>
      <c r="F880" s="104"/>
      <c r="G880" s="104"/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1709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1709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1709</v>
      </c>
      <c r="B883" s="111" t="s">
        <v>1536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1709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1709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1709</v>
      </c>
      <c r="B886" s="111" t="s">
        <v>1541</v>
      </c>
      <c r="C886" s="112" t="s">
        <v>1542</v>
      </c>
      <c r="D886" s="21">
        <f t="shared" si="15"/>
        <v>213023.47</v>
      </c>
      <c r="E886" s="24">
        <f t="shared" si="15"/>
        <v>194779.13</v>
      </c>
      <c r="F886" s="104">
        <v>23613.14</v>
      </c>
      <c r="G886" s="104">
        <v>43455.5</v>
      </c>
      <c r="H886" s="113">
        <v>18064.43</v>
      </c>
      <c r="I886" s="113">
        <v>23840.639999999999</v>
      </c>
      <c r="J886" s="31">
        <v>62551.28</v>
      </c>
      <c r="K886" s="32">
        <v>11274.43</v>
      </c>
      <c r="L886" s="113">
        <v>27537.58</v>
      </c>
      <c r="M886" s="113">
        <v>62091.28</v>
      </c>
      <c r="N886" s="31">
        <v>48525.64</v>
      </c>
      <c r="O886" s="32">
        <v>28147.58</v>
      </c>
      <c r="P886" s="113">
        <v>32731.4</v>
      </c>
      <c r="Q886" s="113">
        <v>25969.7</v>
      </c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1709</v>
      </c>
      <c r="B887" s="111" t="s">
        <v>1543</v>
      </c>
      <c r="C887" s="112" t="s">
        <v>1544</v>
      </c>
      <c r="D887" s="21">
        <f t="shared" si="15"/>
        <v>111290.54999999999</v>
      </c>
      <c r="E887" s="24">
        <f t="shared" si="15"/>
        <v>131365.75</v>
      </c>
      <c r="F887" s="104">
        <v>17718.599999999999</v>
      </c>
      <c r="G887" s="104">
        <v>7350.8</v>
      </c>
      <c r="H887" s="113">
        <v>33643.5</v>
      </c>
      <c r="I887" s="113">
        <v>31240.799999999999</v>
      </c>
      <c r="J887" s="31">
        <v>20283.849999999999</v>
      </c>
      <c r="K887" s="32">
        <v>37037.050000000003</v>
      </c>
      <c r="L887" s="113">
        <v>11642.9</v>
      </c>
      <c r="M887" s="113">
        <v>19765.7</v>
      </c>
      <c r="N887" s="31">
        <v>7316</v>
      </c>
      <c r="O887" s="32">
        <v>15906.1</v>
      </c>
      <c r="P887" s="113">
        <v>20685.7</v>
      </c>
      <c r="Q887" s="113">
        <v>20065.3</v>
      </c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1709</v>
      </c>
      <c r="B888" s="111" t="s">
        <v>1545</v>
      </c>
      <c r="C888" s="112" t="s">
        <v>1546</v>
      </c>
      <c r="D888" s="21">
        <f t="shared" si="15"/>
        <v>333943.81</v>
      </c>
      <c r="E888" s="24">
        <f t="shared" si="15"/>
        <v>249909.13</v>
      </c>
      <c r="F888" s="104">
        <v>55868.43</v>
      </c>
      <c r="G888" s="104">
        <v>1899</v>
      </c>
      <c r="H888" s="105">
        <v>66941.899999999994</v>
      </c>
      <c r="I888" s="105">
        <v>3184</v>
      </c>
      <c r="J888" s="106">
        <v>68756.5</v>
      </c>
      <c r="K888" s="107">
        <v>1844</v>
      </c>
      <c r="L888" s="105">
        <v>45124.47</v>
      </c>
      <c r="M888" s="105">
        <v>200463.71</v>
      </c>
      <c r="N888" s="106">
        <v>39915.589999999997</v>
      </c>
      <c r="O888" s="107">
        <v>17025.2</v>
      </c>
      <c r="P888" s="113">
        <v>57336.92</v>
      </c>
      <c r="Q888" s="113">
        <v>25493.22</v>
      </c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1709</v>
      </c>
      <c r="B889" s="111" t="s">
        <v>1547</v>
      </c>
      <c r="C889" s="112" t="s">
        <v>1548</v>
      </c>
      <c r="D889" s="21">
        <f t="shared" si="15"/>
        <v>141733.26</v>
      </c>
      <c r="E889" s="24">
        <f t="shared" si="15"/>
        <v>103276.84</v>
      </c>
      <c r="F889" s="104">
        <v>8342</v>
      </c>
      <c r="G889" s="104">
        <v>0</v>
      </c>
      <c r="H889" s="105">
        <v>38775.33</v>
      </c>
      <c r="I889" s="105">
        <v>6460.56</v>
      </c>
      <c r="J889" s="106">
        <v>17174.599999999999</v>
      </c>
      <c r="K889" s="107">
        <v>10340.200000000001</v>
      </c>
      <c r="L889" s="105">
        <v>33891.730000000003</v>
      </c>
      <c r="M889" s="105">
        <v>53635.26</v>
      </c>
      <c r="N889" s="106">
        <v>33838.94</v>
      </c>
      <c r="O889" s="107">
        <v>15488.4</v>
      </c>
      <c r="P889" s="105">
        <v>9710.66</v>
      </c>
      <c r="Q889" s="105">
        <v>17352.419999999998</v>
      </c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1709</v>
      </c>
      <c r="B890" s="111" t="s">
        <v>1549</v>
      </c>
      <c r="C890" s="112" t="s">
        <v>1550</v>
      </c>
      <c r="D890" s="21">
        <f t="shared" si="15"/>
        <v>38147.979999999996</v>
      </c>
      <c r="E890" s="24">
        <f t="shared" si="15"/>
        <v>20533.88</v>
      </c>
      <c r="F890" s="104">
        <v>6226.4</v>
      </c>
      <c r="G890" s="104">
        <v>0</v>
      </c>
      <c r="H890" s="105">
        <v>5038.13</v>
      </c>
      <c r="I890" s="105">
        <v>9269.35</v>
      </c>
      <c r="J890" s="106">
        <v>10579.1</v>
      </c>
      <c r="K890" s="107">
        <v>6226.4</v>
      </c>
      <c r="L890" s="105">
        <v>7227.9</v>
      </c>
      <c r="M890" s="105">
        <v>5038.13</v>
      </c>
      <c r="N890" s="106">
        <v>3189.53</v>
      </c>
      <c r="O890" s="107">
        <v>0</v>
      </c>
      <c r="P890" s="105">
        <v>5886.92</v>
      </c>
      <c r="Q890" s="105">
        <v>0</v>
      </c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1709</v>
      </c>
      <c r="B891" s="111" t="s">
        <v>1551</v>
      </c>
      <c r="C891" s="112" t="s">
        <v>1552</v>
      </c>
      <c r="D891" s="21">
        <f t="shared" si="15"/>
        <v>4376.7</v>
      </c>
      <c r="E891" s="24">
        <f t="shared" si="15"/>
        <v>0</v>
      </c>
      <c r="F891" s="104">
        <v>0</v>
      </c>
      <c r="G891" s="104">
        <v>0</v>
      </c>
      <c r="H891" s="105">
        <v>0</v>
      </c>
      <c r="I891" s="105">
        <v>0</v>
      </c>
      <c r="J891" s="106">
        <v>0</v>
      </c>
      <c r="K891" s="107">
        <v>0</v>
      </c>
      <c r="L891" s="105">
        <v>0</v>
      </c>
      <c r="M891" s="105">
        <v>0</v>
      </c>
      <c r="N891" s="106">
        <v>4376.7</v>
      </c>
      <c r="O891" s="107">
        <v>0</v>
      </c>
      <c r="P891" s="105">
        <v>0</v>
      </c>
      <c r="Q891" s="105">
        <v>0</v>
      </c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1709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1709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272704.19</v>
      </c>
      <c r="F893" s="104">
        <v>0</v>
      </c>
      <c r="G893" s="104">
        <v>272138.03999999998</v>
      </c>
      <c r="H893" s="105">
        <v>0</v>
      </c>
      <c r="I893" s="105">
        <v>566.15</v>
      </c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1709</v>
      </c>
      <c r="B894" s="111" t="s">
        <v>43</v>
      </c>
      <c r="C894" s="112" t="s">
        <v>44</v>
      </c>
      <c r="D894" s="21">
        <f t="shared" si="15"/>
        <v>36711</v>
      </c>
      <c r="E894" s="24">
        <f t="shared" si="15"/>
        <v>1126429.49</v>
      </c>
      <c r="F894" s="104">
        <v>0</v>
      </c>
      <c r="G894" s="104">
        <v>1089718.49</v>
      </c>
      <c r="H894" s="113">
        <v>36711</v>
      </c>
      <c r="I894" s="113">
        <v>27511</v>
      </c>
      <c r="J894" s="31">
        <v>0</v>
      </c>
      <c r="K894" s="32">
        <v>9200</v>
      </c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1709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1709</v>
      </c>
      <c r="B896" s="111" t="s">
        <v>46</v>
      </c>
      <c r="C896" s="112" t="s">
        <v>1556</v>
      </c>
      <c r="D896" s="21">
        <f t="shared" si="15"/>
        <v>64441.380000000005</v>
      </c>
      <c r="E896" s="24">
        <f t="shared" si="15"/>
        <v>43878.3</v>
      </c>
      <c r="F896" s="104">
        <v>187.06</v>
      </c>
      <c r="G896" s="104">
        <v>0</v>
      </c>
      <c r="H896" s="105">
        <v>14963.13</v>
      </c>
      <c r="I896" s="105">
        <v>3865</v>
      </c>
      <c r="J896" s="106">
        <v>21767.89</v>
      </c>
      <c r="K896" s="107">
        <v>966.19</v>
      </c>
      <c r="L896" s="105">
        <v>2560.77</v>
      </c>
      <c r="M896" s="105">
        <v>18486.91</v>
      </c>
      <c r="N896" s="106">
        <v>627.97</v>
      </c>
      <c r="O896" s="107">
        <v>19932.23</v>
      </c>
      <c r="P896" s="113">
        <v>24334.560000000001</v>
      </c>
      <c r="Q896" s="113">
        <v>627.97</v>
      </c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1709</v>
      </c>
      <c r="B897" s="111" t="s">
        <v>47</v>
      </c>
      <c r="C897" s="112" t="s">
        <v>1557</v>
      </c>
      <c r="D897" s="21">
        <f t="shared" si="15"/>
        <v>3700000</v>
      </c>
      <c r="E897" s="24">
        <f t="shared" si="15"/>
        <v>2500888.42</v>
      </c>
      <c r="F897" s="104">
        <v>3700000</v>
      </c>
      <c r="G897" s="104">
        <v>0</v>
      </c>
      <c r="H897" s="105">
        <v>0</v>
      </c>
      <c r="I897" s="105">
        <v>0</v>
      </c>
      <c r="J897" s="106">
        <v>0</v>
      </c>
      <c r="K897" s="107">
        <v>0</v>
      </c>
      <c r="L897" s="105">
        <v>0</v>
      </c>
      <c r="M897" s="105">
        <v>0</v>
      </c>
      <c r="N897" s="106">
        <v>0</v>
      </c>
      <c r="O897" s="107">
        <v>2500888.42</v>
      </c>
      <c r="P897" s="105">
        <v>0</v>
      </c>
      <c r="Q897" s="105">
        <v>0</v>
      </c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1709</v>
      </c>
      <c r="B898" s="111" t="s">
        <v>48</v>
      </c>
      <c r="C898" s="112" t="s">
        <v>1558</v>
      </c>
      <c r="D898" s="21">
        <f t="shared" si="15"/>
        <v>545165.16</v>
      </c>
      <c r="E898" s="24">
        <f t="shared" si="15"/>
        <v>545165.16</v>
      </c>
      <c r="F898" s="104"/>
      <c r="G898" s="104"/>
      <c r="H898" s="105">
        <v>16463.560000000001</v>
      </c>
      <c r="I898" s="105">
        <v>0</v>
      </c>
      <c r="J898" s="106">
        <v>79340.52</v>
      </c>
      <c r="K898" s="107">
        <v>79340.52</v>
      </c>
      <c r="L898" s="105">
        <v>203989.13</v>
      </c>
      <c r="M898" s="105">
        <v>220452.69</v>
      </c>
      <c r="N898" s="106">
        <v>97521.99</v>
      </c>
      <c r="O898" s="107">
        <v>97521.99</v>
      </c>
      <c r="P898" s="105">
        <v>147849.96</v>
      </c>
      <c r="Q898" s="105">
        <v>147849.96</v>
      </c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1709</v>
      </c>
      <c r="B899" s="111" t="s">
        <v>49</v>
      </c>
      <c r="C899" s="112" t="s">
        <v>1559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1709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1709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1709</v>
      </c>
      <c r="B902" s="111" t="s">
        <v>51</v>
      </c>
      <c r="C902" s="112" t="s">
        <v>1563</v>
      </c>
      <c r="D902" s="21">
        <f t="shared" si="16"/>
        <v>3592735.13</v>
      </c>
      <c r="E902" s="24">
        <f t="shared" si="16"/>
        <v>3344912.95</v>
      </c>
      <c r="F902" s="104">
        <v>602686.84</v>
      </c>
      <c r="G902" s="104">
        <v>624896.5</v>
      </c>
      <c r="H902" s="105">
        <v>624896.5</v>
      </c>
      <c r="I902" s="105">
        <v>659398.14</v>
      </c>
      <c r="J902" s="106">
        <v>659398.14</v>
      </c>
      <c r="K902" s="107">
        <v>673115.19</v>
      </c>
      <c r="L902" s="105">
        <v>673115.19</v>
      </c>
      <c r="M902" s="105">
        <v>707238.52</v>
      </c>
      <c r="N902" s="106">
        <v>707238.52</v>
      </c>
      <c r="O902" s="107">
        <v>325399.94</v>
      </c>
      <c r="P902" s="105">
        <v>325399.94</v>
      </c>
      <c r="Q902" s="105">
        <v>354864.66</v>
      </c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1709</v>
      </c>
      <c r="B903" s="111" t="s">
        <v>52</v>
      </c>
      <c r="C903" s="112" t="s">
        <v>1564</v>
      </c>
      <c r="D903" s="21">
        <f t="shared" si="16"/>
        <v>2548259.38</v>
      </c>
      <c r="E903" s="24">
        <f t="shared" si="16"/>
        <v>2274929.5099999998</v>
      </c>
      <c r="F903" s="104">
        <v>441345.79</v>
      </c>
      <c r="G903" s="104">
        <v>481557.2</v>
      </c>
      <c r="H903" s="105">
        <v>481557.2</v>
      </c>
      <c r="I903" s="105">
        <v>502018.73</v>
      </c>
      <c r="J903" s="106">
        <v>502018.73</v>
      </c>
      <c r="K903" s="107">
        <v>471082.22</v>
      </c>
      <c r="L903" s="105">
        <v>471082.22</v>
      </c>
      <c r="M903" s="105">
        <v>485886.92</v>
      </c>
      <c r="N903" s="106">
        <v>485886.92</v>
      </c>
      <c r="O903" s="107">
        <v>166368.51999999999</v>
      </c>
      <c r="P903" s="105">
        <v>166368.51999999999</v>
      </c>
      <c r="Q903" s="105">
        <v>168015.92</v>
      </c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1709</v>
      </c>
      <c r="B904" s="111" t="s">
        <v>1700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1709</v>
      </c>
      <c r="B905" s="111" t="s">
        <v>1701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1709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1709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1709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1709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1709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1709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1709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1709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1709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1709</v>
      </c>
      <c r="B915" s="111" t="s">
        <v>82</v>
      </c>
      <c r="C915" s="112" t="s">
        <v>83</v>
      </c>
      <c r="D915" s="21">
        <f t="shared" si="16"/>
        <v>5949192.4199999999</v>
      </c>
      <c r="E915" s="24">
        <f t="shared" si="16"/>
        <v>6259652.5599999996</v>
      </c>
      <c r="F915" s="104">
        <v>996659.31</v>
      </c>
      <c r="G915" s="104">
        <v>929536.65</v>
      </c>
      <c r="H915" s="113">
        <v>1395356.44</v>
      </c>
      <c r="I915" s="113">
        <v>1235165.81</v>
      </c>
      <c r="J915" s="31">
        <v>648132.68000000005</v>
      </c>
      <c r="K915" s="32">
        <v>905707.82</v>
      </c>
      <c r="L915" s="113">
        <v>1225633.67</v>
      </c>
      <c r="M915" s="113">
        <v>956326.39</v>
      </c>
      <c r="N915" s="31">
        <v>941545.33</v>
      </c>
      <c r="O915" s="32">
        <v>974972.19</v>
      </c>
      <c r="P915" s="105">
        <v>741864.99</v>
      </c>
      <c r="Q915" s="105">
        <v>1257943.7</v>
      </c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1709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1709</v>
      </c>
      <c r="B917" s="111" t="s">
        <v>86</v>
      </c>
      <c r="C917" s="112" t="s">
        <v>87</v>
      </c>
      <c r="D917" s="21">
        <f t="shared" si="16"/>
        <v>3209773.95</v>
      </c>
      <c r="E917" s="24">
        <f t="shared" si="16"/>
        <v>2330529.5799999996</v>
      </c>
      <c r="F917" s="104">
        <v>401232.8</v>
      </c>
      <c r="G917" s="104">
        <v>256973.29</v>
      </c>
      <c r="H917" s="113">
        <v>426034.7</v>
      </c>
      <c r="I917" s="113">
        <v>113950.93</v>
      </c>
      <c r="J917" s="31">
        <v>385705.3</v>
      </c>
      <c r="K917" s="32">
        <v>498984.37</v>
      </c>
      <c r="L917" s="113">
        <v>749065.55</v>
      </c>
      <c r="M917" s="113">
        <v>401996.98</v>
      </c>
      <c r="N917" s="31">
        <v>678155.5</v>
      </c>
      <c r="O917" s="32">
        <v>391607.91</v>
      </c>
      <c r="P917" s="113">
        <v>569580.1</v>
      </c>
      <c r="Q917" s="113">
        <v>667016.1</v>
      </c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1709</v>
      </c>
      <c r="B918" s="111" t="s">
        <v>88</v>
      </c>
      <c r="C918" s="112" t="s">
        <v>89</v>
      </c>
      <c r="D918" s="21">
        <f t="shared" si="16"/>
        <v>2439984</v>
      </c>
      <c r="E918" s="24">
        <f t="shared" si="16"/>
        <v>2336943.5</v>
      </c>
      <c r="F918" s="104">
        <v>978506.5</v>
      </c>
      <c r="G918" s="104">
        <v>592305.5</v>
      </c>
      <c r="H918" s="105">
        <v>242199</v>
      </c>
      <c r="I918" s="105">
        <v>297038</v>
      </c>
      <c r="J918" s="106">
        <v>248993</v>
      </c>
      <c r="K918" s="107">
        <v>326191.5</v>
      </c>
      <c r="L918" s="105">
        <v>550758.5</v>
      </c>
      <c r="M918" s="105">
        <v>397220.5</v>
      </c>
      <c r="N918" s="106">
        <v>47750</v>
      </c>
      <c r="O918" s="107">
        <v>223541.5</v>
      </c>
      <c r="P918" s="113">
        <v>371777</v>
      </c>
      <c r="Q918" s="113">
        <v>500646.5</v>
      </c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1709</v>
      </c>
      <c r="B919" s="111" t="s">
        <v>90</v>
      </c>
      <c r="C919" s="112" t="s">
        <v>91</v>
      </c>
      <c r="D919" s="21">
        <f t="shared" si="16"/>
        <v>2400</v>
      </c>
      <c r="E919" s="24">
        <f t="shared" si="16"/>
        <v>2673</v>
      </c>
      <c r="F919" s="104">
        <v>2400</v>
      </c>
      <c r="G919" s="104">
        <v>420</v>
      </c>
      <c r="H919" s="113">
        <v>0</v>
      </c>
      <c r="I919" s="113">
        <v>460</v>
      </c>
      <c r="J919" s="31">
        <v>0</v>
      </c>
      <c r="K919" s="32">
        <v>323</v>
      </c>
      <c r="L919" s="113">
        <v>0</v>
      </c>
      <c r="M919" s="113">
        <v>335</v>
      </c>
      <c r="N919" s="31">
        <v>0</v>
      </c>
      <c r="O919" s="32">
        <v>735</v>
      </c>
      <c r="P919" s="105">
        <v>0</v>
      </c>
      <c r="Q919" s="105">
        <v>400</v>
      </c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1709</v>
      </c>
      <c r="B920" s="111" t="s">
        <v>92</v>
      </c>
      <c r="C920" s="112" t="s">
        <v>93</v>
      </c>
      <c r="D920" s="21">
        <f t="shared" si="16"/>
        <v>571715</v>
      </c>
      <c r="E920" s="24">
        <f t="shared" si="16"/>
        <v>410864</v>
      </c>
      <c r="F920" s="104">
        <v>0</v>
      </c>
      <c r="G920" s="104">
        <v>24845</v>
      </c>
      <c r="H920" s="105">
        <v>149740</v>
      </c>
      <c r="I920" s="105">
        <v>143347</v>
      </c>
      <c r="J920" s="106">
        <v>0</v>
      </c>
      <c r="K920" s="107">
        <v>24820</v>
      </c>
      <c r="L920" s="105">
        <v>127240</v>
      </c>
      <c r="M920" s="105">
        <v>50647</v>
      </c>
      <c r="N920" s="106">
        <v>294735</v>
      </c>
      <c r="O920" s="107">
        <v>136945</v>
      </c>
      <c r="P920" s="113">
        <v>0</v>
      </c>
      <c r="Q920" s="113">
        <v>30260</v>
      </c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1709</v>
      </c>
      <c r="B921" s="111" t="s">
        <v>94</v>
      </c>
      <c r="C921" s="112" t="s">
        <v>95</v>
      </c>
      <c r="D921" s="21">
        <f t="shared" si="16"/>
        <v>110676</v>
      </c>
      <c r="E921" s="24">
        <f t="shared" si="16"/>
        <v>108250</v>
      </c>
      <c r="F921" s="104">
        <v>21290</v>
      </c>
      <c r="G921" s="104">
        <v>9662</v>
      </c>
      <c r="H921" s="113">
        <v>14314</v>
      </c>
      <c r="I921" s="113">
        <v>23307</v>
      </c>
      <c r="J921" s="31">
        <v>18726</v>
      </c>
      <c r="K921" s="32">
        <v>19513</v>
      </c>
      <c r="L921" s="113">
        <v>15758</v>
      </c>
      <c r="M921" s="113">
        <v>15406</v>
      </c>
      <c r="N921" s="31">
        <v>21198</v>
      </c>
      <c r="O921" s="32">
        <v>19621</v>
      </c>
      <c r="P921" s="105">
        <v>19390</v>
      </c>
      <c r="Q921" s="105">
        <v>20741</v>
      </c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1709</v>
      </c>
      <c r="B922" s="111" t="s">
        <v>96</v>
      </c>
      <c r="C922" s="112" t="s">
        <v>97</v>
      </c>
      <c r="D922" s="21">
        <f t="shared" si="16"/>
        <v>16000</v>
      </c>
      <c r="E922" s="24">
        <f t="shared" si="16"/>
        <v>16000</v>
      </c>
      <c r="F922" s="104"/>
      <c r="G922" s="104"/>
      <c r="H922" s="113"/>
      <c r="I922" s="113"/>
      <c r="J922" s="31"/>
      <c r="K922" s="32"/>
      <c r="L922" s="113"/>
      <c r="M922" s="113"/>
      <c r="N922" s="31">
        <v>16000</v>
      </c>
      <c r="O922" s="32">
        <v>16000</v>
      </c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1709</v>
      </c>
      <c r="B923" s="111" t="s">
        <v>98</v>
      </c>
      <c r="C923" s="112" t="s">
        <v>99</v>
      </c>
      <c r="D923" s="21">
        <f t="shared" si="16"/>
        <v>307771.59999999998</v>
      </c>
      <c r="E923" s="24">
        <f t="shared" si="16"/>
        <v>309747.01</v>
      </c>
      <c r="F923" s="104">
        <v>10000</v>
      </c>
      <c r="G923" s="104">
        <v>17224.810000000001</v>
      </c>
      <c r="H923" s="113">
        <v>88254.6</v>
      </c>
      <c r="I923" s="113">
        <v>42505.5</v>
      </c>
      <c r="J923" s="31">
        <v>25227</v>
      </c>
      <c r="K923" s="32">
        <v>61281.32</v>
      </c>
      <c r="L923" s="113">
        <v>66153</v>
      </c>
      <c r="M923" s="113">
        <v>36639.68</v>
      </c>
      <c r="N923" s="31">
        <v>85287</v>
      </c>
      <c r="O923" s="32">
        <v>57207.95</v>
      </c>
      <c r="P923" s="113">
        <v>32850</v>
      </c>
      <c r="Q923" s="113">
        <v>94887.75</v>
      </c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1709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1709</v>
      </c>
      <c r="B925" s="111" t="s">
        <v>102</v>
      </c>
      <c r="C925" s="112" t="s">
        <v>103</v>
      </c>
      <c r="D925" s="21">
        <f t="shared" si="16"/>
        <v>272962.09999999998</v>
      </c>
      <c r="E925" s="24">
        <f t="shared" si="16"/>
        <v>272962.09999999998</v>
      </c>
      <c r="F925" s="104">
        <v>4980</v>
      </c>
      <c r="G925" s="104">
        <v>4980</v>
      </c>
      <c r="H925" s="113">
        <v>27304.6</v>
      </c>
      <c r="I925" s="113">
        <v>27304.6</v>
      </c>
      <c r="J925" s="31">
        <v>38268.199999999997</v>
      </c>
      <c r="K925" s="32">
        <v>38268.199999999997</v>
      </c>
      <c r="L925" s="113">
        <v>81085.600000000006</v>
      </c>
      <c r="M925" s="113">
        <v>81085.600000000006</v>
      </c>
      <c r="N925" s="31">
        <v>62653.2</v>
      </c>
      <c r="O925" s="32">
        <v>62653.2</v>
      </c>
      <c r="P925" s="105">
        <v>58670.5</v>
      </c>
      <c r="Q925" s="105">
        <v>58670.5</v>
      </c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1709</v>
      </c>
      <c r="B926" s="111" t="s">
        <v>104</v>
      </c>
      <c r="C926" s="112" t="s">
        <v>105</v>
      </c>
      <c r="D926" s="21">
        <f t="shared" si="16"/>
        <v>76395</v>
      </c>
      <c r="E926" s="24">
        <f t="shared" si="16"/>
        <v>72275</v>
      </c>
      <c r="F926" s="104">
        <v>2100</v>
      </c>
      <c r="G926" s="104">
        <v>0</v>
      </c>
      <c r="H926" s="113">
        <v>27270</v>
      </c>
      <c r="I926" s="113">
        <v>23000</v>
      </c>
      <c r="J926" s="31">
        <v>15170</v>
      </c>
      <c r="K926" s="32">
        <v>16530</v>
      </c>
      <c r="L926" s="113">
        <v>2800</v>
      </c>
      <c r="M926" s="113">
        <v>4430</v>
      </c>
      <c r="N926" s="31">
        <v>0</v>
      </c>
      <c r="O926" s="32">
        <v>0</v>
      </c>
      <c r="P926" s="113">
        <v>29055</v>
      </c>
      <c r="Q926" s="113">
        <v>28315</v>
      </c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1709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1709</v>
      </c>
      <c r="B928" s="111" t="s">
        <v>108</v>
      </c>
      <c r="C928" s="112" t="s">
        <v>109</v>
      </c>
      <c r="D928" s="21">
        <f t="shared" si="16"/>
        <v>183740</v>
      </c>
      <c r="E928" s="24">
        <f t="shared" si="16"/>
        <v>200546</v>
      </c>
      <c r="F928" s="104">
        <v>14750</v>
      </c>
      <c r="G928" s="104">
        <v>11430</v>
      </c>
      <c r="H928" s="105">
        <v>0</v>
      </c>
      <c r="I928" s="105">
        <v>9100</v>
      </c>
      <c r="J928" s="106">
        <v>59310</v>
      </c>
      <c r="K928" s="107">
        <v>49400</v>
      </c>
      <c r="L928" s="105">
        <v>12140</v>
      </c>
      <c r="M928" s="105">
        <v>20790</v>
      </c>
      <c r="N928" s="106">
        <v>57950</v>
      </c>
      <c r="O928" s="107">
        <v>49930</v>
      </c>
      <c r="P928" s="113">
        <v>39590</v>
      </c>
      <c r="Q928" s="113">
        <v>59896</v>
      </c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1709</v>
      </c>
      <c r="B929" s="111" t="s">
        <v>110</v>
      </c>
      <c r="C929" s="112" t="s">
        <v>111</v>
      </c>
      <c r="D929" s="21">
        <f t="shared" si="16"/>
        <v>406487</v>
      </c>
      <c r="E929" s="24">
        <f t="shared" si="16"/>
        <v>404283</v>
      </c>
      <c r="F929" s="104">
        <v>70256</v>
      </c>
      <c r="G929" s="104">
        <v>34793</v>
      </c>
      <c r="H929" s="105">
        <v>41987</v>
      </c>
      <c r="I929" s="105">
        <v>55243</v>
      </c>
      <c r="J929" s="106">
        <v>112276</v>
      </c>
      <c r="K929" s="107">
        <v>103677</v>
      </c>
      <c r="L929" s="105">
        <v>56780</v>
      </c>
      <c r="M929" s="105">
        <v>21869</v>
      </c>
      <c r="N929" s="106">
        <v>103218</v>
      </c>
      <c r="O929" s="107">
        <v>94218</v>
      </c>
      <c r="P929" s="105">
        <v>21970</v>
      </c>
      <c r="Q929" s="105">
        <v>94483</v>
      </c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1709</v>
      </c>
      <c r="B930" s="111" t="s">
        <v>112</v>
      </c>
      <c r="C930" s="112" t="s">
        <v>113</v>
      </c>
      <c r="D930" s="21">
        <f t="shared" si="16"/>
        <v>72700</v>
      </c>
      <c r="E930" s="24">
        <f t="shared" si="16"/>
        <v>69980</v>
      </c>
      <c r="F930" s="104">
        <v>3895</v>
      </c>
      <c r="G930" s="104">
        <v>0</v>
      </c>
      <c r="H930" s="113">
        <v>15340</v>
      </c>
      <c r="I930" s="113">
        <v>4900</v>
      </c>
      <c r="J930" s="31">
        <v>14260</v>
      </c>
      <c r="K930" s="32">
        <v>15580</v>
      </c>
      <c r="L930" s="113">
        <v>14760</v>
      </c>
      <c r="M930" s="113">
        <v>15520</v>
      </c>
      <c r="N930" s="31">
        <v>23095</v>
      </c>
      <c r="O930" s="32">
        <v>23740</v>
      </c>
      <c r="P930" s="105">
        <v>1350</v>
      </c>
      <c r="Q930" s="105">
        <v>10240</v>
      </c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1709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1709</v>
      </c>
      <c r="B932" s="111" t="s">
        <v>116</v>
      </c>
      <c r="C932" s="112" t="s">
        <v>117</v>
      </c>
      <c r="D932" s="21">
        <f t="shared" si="16"/>
        <v>28414.920000000002</v>
      </c>
      <c r="E932" s="24">
        <f t="shared" si="16"/>
        <v>42274.930000000008</v>
      </c>
      <c r="F932" s="104">
        <v>0</v>
      </c>
      <c r="G932" s="104">
        <v>10934.43</v>
      </c>
      <c r="H932" s="113">
        <v>28149.360000000001</v>
      </c>
      <c r="I932" s="113">
        <v>10934.43</v>
      </c>
      <c r="J932" s="31">
        <v>265.56</v>
      </c>
      <c r="K932" s="32">
        <v>13302.34</v>
      </c>
      <c r="L932" s="113">
        <v>0</v>
      </c>
      <c r="M932" s="113">
        <v>2367.91</v>
      </c>
      <c r="N932" s="31">
        <v>0</v>
      </c>
      <c r="O932" s="32">
        <v>2367.91</v>
      </c>
      <c r="P932" s="113">
        <v>0</v>
      </c>
      <c r="Q932" s="113">
        <v>2367.91</v>
      </c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1709</v>
      </c>
      <c r="B933" s="111" t="s">
        <v>118</v>
      </c>
      <c r="C933" s="112" t="s">
        <v>119</v>
      </c>
      <c r="D933" s="21">
        <f t="shared" si="16"/>
        <v>129783.47</v>
      </c>
      <c r="E933" s="24">
        <f t="shared" si="16"/>
        <v>129783.47</v>
      </c>
      <c r="F933" s="104">
        <v>129783.47</v>
      </c>
      <c r="G933" s="104">
        <v>0</v>
      </c>
      <c r="H933" s="113">
        <v>0</v>
      </c>
      <c r="I933" s="113">
        <v>129783.47</v>
      </c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1709</v>
      </c>
      <c r="B934" s="111" t="s">
        <v>120</v>
      </c>
      <c r="C934" s="112" t="s">
        <v>121</v>
      </c>
      <c r="D934" s="21">
        <f t="shared" si="16"/>
        <v>1110000</v>
      </c>
      <c r="E934" s="24">
        <f t="shared" si="16"/>
        <v>358800</v>
      </c>
      <c r="F934" s="104"/>
      <c r="G934" s="104"/>
      <c r="H934" s="113"/>
      <c r="I934" s="113"/>
      <c r="J934" s="31"/>
      <c r="K934" s="32"/>
      <c r="L934" s="113">
        <v>358800</v>
      </c>
      <c r="M934" s="113">
        <v>0</v>
      </c>
      <c r="N934" s="31">
        <v>377100</v>
      </c>
      <c r="O934" s="32">
        <v>358800</v>
      </c>
      <c r="P934" s="113">
        <v>374100</v>
      </c>
      <c r="Q934" s="113">
        <v>0</v>
      </c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1709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1709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1709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1709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1709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1709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1709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0</v>
      </c>
      <c r="F941" s="104">
        <v>0</v>
      </c>
      <c r="G941" s="104">
        <v>0</v>
      </c>
      <c r="H941" s="105">
        <v>0</v>
      </c>
      <c r="I941" s="105">
        <v>0</v>
      </c>
      <c r="J941" s="106">
        <v>0</v>
      </c>
      <c r="K941" s="107">
        <v>0</v>
      </c>
      <c r="L941" s="105">
        <v>0</v>
      </c>
      <c r="M941" s="105">
        <v>0</v>
      </c>
      <c r="N941" s="106">
        <v>0</v>
      </c>
      <c r="O941" s="107">
        <v>0</v>
      </c>
      <c r="P941" s="105">
        <v>0</v>
      </c>
      <c r="Q941" s="105">
        <v>0</v>
      </c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1709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4603984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4603984</v>
      </c>
      <c r="P942" s="105">
        <v>0</v>
      </c>
      <c r="Q942" s="105">
        <v>0</v>
      </c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1709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1709</v>
      </c>
      <c r="B944" s="111" t="s">
        <v>140</v>
      </c>
      <c r="C944" s="112" t="s">
        <v>141</v>
      </c>
      <c r="D944" s="21">
        <f t="shared" si="16"/>
        <v>4603964</v>
      </c>
      <c r="E944" s="24">
        <f t="shared" si="16"/>
        <v>0</v>
      </c>
      <c r="F944" s="104">
        <v>0</v>
      </c>
      <c r="G944" s="104">
        <v>0</v>
      </c>
      <c r="H944" s="105">
        <v>0</v>
      </c>
      <c r="I944" s="105">
        <v>0</v>
      </c>
      <c r="J944" s="106">
        <v>0</v>
      </c>
      <c r="K944" s="107">
        <v>0</v>
      </c>
      <c r="L944" s="105">
        <v>0</v>
      </c>
      <c r="M944" s="105">
        <v>0</v>
      </c>
      <c r="N944" s="106">
        <v>4603964</v>
      </c>
      <c r="O944" s="107">
        <v>0</v>
      </c>
      <c r="P944" s="105">
        <v>0</v>
      </c>
      <c r="Q944" s="105">
        <v>0</v>
      </c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1709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1709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1709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1240.02</v>
      </c>
      <c r="F947" s="104">
        <v>0</v>
      </c>
      <c r="G947" s="104">
        <v>206.67</v>
      </c>
      <c r="H947" s="113">
        <v>0</v>
      </c>
      <c r="I947" s="113">
        <v>206.67</v>
      </c>
      <c r="J947" s="31">
        <v>0</v>
      </c>
      <c r="K947" s="32">
        <v>206.67</v>
      </c>
      <c r="L947" s="113">
        <v>0</v>
      </c>
      <c r="M947" s="113">
        <v>206.67</v>
      </c>
      <c r="N947" s="31">
        <v>0</v>
      </c>
      <c r="O947" s="32">
        <v>206.67</v>
      </c>
      <c r="P947" s="113">
        <v>0</v>
      </c>
      <c r="Q947" s="113">
        <v>206.67</v>
      </c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1709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1709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1709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1709</v>
      </c>
      <c r="B951" s="111" t="s">
        <v>154</v>
      </c>
      <c r="C951" s="112" t="s">
        <v>155</v>
      </c>
      <c r="D951" s="21">
        <f t="shared" si="16"/>
        <v>4603984</v>
      </c>
      <c r="E951" s="24">
        <f t="shared" si="16"/>
        <v>0</v>
      </c>
      <c r="F951" s="104"/>
      <c r="G951" s="104"/>
      <c r="H951" s="113"/>
      <c r="I951" s="113"/>
      <c r="J951" s="31"/>
      <c r="K951" s="32"/>
      <c r="L951" s="113"/>
      <c r="M951" s="113"/>
      <c r="N951" s="31">
        <v>4603984</v>
      </c>
      <c r="O951" s="32">
        <v>0</v>
      </c>
      <c r="P951" s="105">
        <v>0</v>
      </c>
      <c r="Q951" s="105">
        <v>0</v>
      </c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1709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>
        <v>0</v>
      </c>
      <c r="Q952" s="113">
        <v>0</v>
      </c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1709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1709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>
        <v>0</v>
      </c>
      <c r="Q954" s="105">
        <v>0</v>
      </c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1709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1709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1709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1709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1709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1709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1709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1709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1709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4603964</v>
      </c>
      <c r="F963" s="104"/>
      <c r="G963" s="104"/>
      <c r="H963" s="113"/>
      <c r="I963" s="113"/>
      <c r="J963" s="31"/>
      <c r="K963" s="32"/>
      <c r="L963" s="113"/>
      <c r="M963" s="113"/>
      <c r="N963" s="31">
        <v>0</v>
      </c>
      <c r="O963" s="32">
        <v>4603964</v>
      </c>
      <c r="P963" s="105">
        <v>0</v>
      </c>
      <c r="Q963" s="105">
        <v>0</v>
      </c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1709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>
        <v>0</v>
      </c>
      <c r="G964" s="104">
        <v>0</v>
      </c>
      <c r="H964" s="105">
        <v>0</v>
      </c>
      <c r="I964" s="105">
        <v>0</v>
      </c>
      <c r="J964" s="106">
        <v>0</v>
      </c>
      <c r="K964" s="107">
        <v>0</v>
      </c>
      <c r="L964" s="105">
        <v>0</v>
      </c>
      <c r="M964" s="105">
        <v>0</v>
      </c>
      <c r="N964" s="106">
        <v>0</v>
      </c>
      <c r="O964" s="107">
        <v>0</v>
      </c>
      <c r="P964" s="113">
        <v>0</v>
      </c>
      <c r="Q964" s="113">
        <v>0</v>
      </c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1709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>
        <v>0</v>
      </c>
      <c r="Q965" s="105">
        <v>0</v>
      </c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1709</v>
      </c>
      <c r="B966" s="111" t="s">
        <v>184</v>
      </c>
      <c r="C966" s="112" t="s">
        <v>185</v>
      </c>
      <c r="D966" s="21">
        <f t="shared" si="17"/>
        <v>449.99</v>
      </c>
      <c r="E966" s="24">
        <f t="shared" si="17"/>
        <v>44236.759999999995</v>
      </c>
      <c r="F966" s="104">
        <v>0</v>
      </c>
      <c r="G966" s="104">
        <v>7372.79</v>
      </c>
      <c r="H966" s="113">
        <v>449.99</v>
      </c>
      <c r="I966" s="113">
        <v>7372.79</v>
      </c>
      <c r="J966" s="31">
        <v>0</v>
      </c>
      <c r="K966" s="32">
        <v>7372.79</v>
      </c>
      <c r="L966" s="113">
        <v>0</v>
      </c>
      <c r="M966" s="113">
        <v>7372.79</v>
      </c>
      <c r="N966" s="31">
        <v>0</v>
      </c>
      <c r="O966" s="32">
        <v>7372.79</v>
      </c>
      <c r="P966" s="105">
        <v>0</v>
      </c>
      <c r="Q966" s="105">
        <v>7372.81</v>
      </c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1709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1709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>
        <v>0</v>
      </c>
      <c r="K968" s="107">
        <v>0</v>
      </c>
      <c r="L968" s="105">
        <v>0</v>
      </c>
      <c r="M968" s="105">
        <v>0</v>
      </c>
      <c r="N968" s="106">
        <v>0</v>
      </c>
      <c r="O968" s="107">
        <v>0</v>
      </c>
      <c r="P968" s="105">
        <v>0</v>
      </c>
      <c r="Q968" s="105">
        <v>0</v>
      </c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1709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>
        <v>0</v>
      </c>
      <c r="Q969" s="105">
        <v>0</v>
      </c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1709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1709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1709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1709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>
        <v>0</v>
      </c>
      <c r="Q973" s="113">
        <v>0</v>
      </c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1709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1709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>
        <v>0</v>
      </c>
      <c r="Q975" s="113">
        <v>0</v>
      </c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1709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1709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1709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23091.16</v>
      </c>
      <c r="F978" s="104">
        <v>0</v>
      </c>
      <c r="G978" s="104">
        <v>3848.53</v>
      </c>
      <c r="H978" s="113">
        <v>0</v>
      </c>
      <c r="I978" s="113">
        <v>3848.52</v>
      </c>
      <c r="J978" s="31">
        <v>0</v>
      </c>
      <c r="K978" s="32">
        <v>3848.53</v>
      </c>
      <c r="L978" s="113">
        <v>0</v>
      </c>
      <c r="M978" s="113">
        <v>3848.53</v>
      </c>
      <c r="N978" s="31">
        <v>0</v>
      </c>
      <c r="O978" s="32">
        <v>3848.53</v>
      </c>
      <c r="P978" s="113">
        <v>0</v>
      </c>
      <c r="Q978" s="113">
        <v>3848.52</v>
      </c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1709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249623.32</v>
      </c>
      <c r="F979" s="104">
        <v>0</v>
      </c>
      <c r="G979" s="104">
        <v>41603.89</v>
      </c>
      <c r="H979" s="113">
        <v>0</v>
      </c>
      <c r="I979" s="113">
        <v>41603.89</v>
      </c>
      <c r="J979" s="31">
        <v>0</v>
      </c>
      <c r="K979" s="32">
        <v>41603.89</v>
      </c>
      <c r="L979" s="113">
        <v>0</v>
      </c>
      <c r="M979" s="113">
        <v>41603.89</v>
      </c>
      <c r="N979" s="31">
        <v>0</v>
      </c>
      <c r="O979" s="32">
        <v>41603.89</v>
      </c>
      <c r="P979" s="113">
        <v>0</v>
      </c>
      <c r="Q979" s="113">
        <v>41603.870000000003</v>
      </c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1709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5233.3300000000008</v>
      </c>
      <c r="F980" s="104">
        <v>0</v>
      </c>
      <c r="G980" s="104">
        <v>572.22</v>
      </c>
      <c r="H980" s="105">
        <v>0</v>
      </c>
      <c r="I980" s="105">
        <v>872.22</v>
      </c>
      <c r="J980" s="106">
        <v>0</v>
      </c>
      <c r="K980" s="107">
        <v>1172.23</v>
      </c>
      <c r="L980" s="105">
        <v>0</v>
      </c>
      <c r="M980" s="105">
        <v>872.22</v>
      </c>
      <c r="N980" s="106">
        <v>0</v>
      </c>
      <c r="O980" s="107">
        <v>872.22</v>
      </c>
      <c r="P980" s="113">
        <v>0</v>
      </c>
      <c r="Q980" s="113">
        <v>872.22</v>
      </c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1709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21500</v>
      </c>
      <c r="F981" s="104">
        <v>0</v>
      </c>
      <c r="G981" s="104">
        <v>3583.33</v>
      </c>
      <c r="H981" s="113">
        <v>0</v>
      </c>
      <c r="I981" s="113">
        <v>3583.34</v>
      </c>
      <c r="J981" s="31">
        <v>0</v>
      </c>
      <c r="K981" s="32">
        <v>3583.33</v>
      </c>
      <c r="L981" s="113">
        <v>0</v>
      </c>
      <c r="M981" s="113">
        <v>3583.33</v>
      </c>
      <c r="N981" s="31">
        <v>0</v>
      </c>
      <c r="O981" s="32">
        <v>3583.33</v>
      </c>
      <c r="P981" s="105">
        <v>0</v>
      </c>
      <c r="Q981" s="105">
        <v>3583.34</v>
      </c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1709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5446.6799999999994</v>
      </c>
      <c r="F982" s="104">
        <v>0</v>
      </c>
      <c r="G982" s="104">
        <v>907.78</v>
      </c>
      <c r="H982" s="105">
        <v>0</v>
      </c>
      <c r="I982" s="105">
        <v>907.78</v>
      </c>
      <c r="J982" s="106">
        <v>0</v>
      </c>
      <c r="K982" s="107">
        <v>907.78</v>
      </c>
      <c r="L982" s="105">
        <v>0</v>
      </c>
      <c r="M982" s="105">
        <v>907.78</v>
      </c>
      <c r="N982" s="106">
        <v>0</v>
      </c>
      <c r="O982" s="107">
        <v>907.78</v>
      </c>
      <c r="P982" s="113">
        <v>0</v>
      </c>
      <c r="Q982" s="113">
        <v>907.78</v>
      </c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1709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1709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24833.329999999998</v>
      </c>
      <c r="F984" s="104">
        <v>0</v>
      </c>
      <c r="G984" s="104">
        <v>4138.8900000000003</v>
      </c>
      <c r="H984" s="113">
        <v>0</v>
      </c>
      <c r="I984" s="113">
        <v>4138.88</v>
      </c>
      <c r="J984" s="31">
        <v>0</v>
      </c>
      <c r="K984" s="32">
        <v>4138.8900000000003</v>
      </c>
      <c r="L984" s="113">
        <v>0</v>
      </c>
      <c r="M984" s="113">
        <v>4138.8900000000003</v>
      </c>
      <c r="N984" s="31">
        <v>0</v>
      </c>
      <c r="O984" s="32">
        <v>4138.8900000000003</v>
      </c>
      <c r="P984" s="105">
        <v>0</v>
      </c>
      <c r="Q984" s="105">
        <v>4138.8900000000003</v>
      </c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1709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1709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0</v>
      </c>
      <c r="F986" s="104">
        <v>0</v>
      </c>
      <c r="G986" s="104">
        <v>0</v>
      </c>
      <c r="H986" s="113">
        <v>0</v>
      </c>
      <c r="I986" s="113">
        <v>0</v>
      </c>
      <c r="J986" s="31">
        <v>0</v>
      </c>
      <c r="K986" s="32">
        <v>0</v>
      </c>
      <c r="L986" s="113">
        <v>0</v>
      </c>
      <c r="M986" s="113">
        <v>0</v>
      </c>
      <c r="N986" s="31">
        <v>0</v>
      </c>
      <c r="O986" s="32">
        <v>0</v>
      </c>
      <c r="P986" s="105">
        <v>0</v>
      </c>
      <c r="Q986" s="105">
        <v>0</v>
      </c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1709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1709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1709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1709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1709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>
        <v>0</v>
      </c>
      <c r="K991" s="107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1709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1709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1709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205000.02</v>
      </c>
      <c r="F994" s="104">
        <v>0</v>
      </c>
      <c r="G994" s="104">
        <v>34166.67</v>
      </c>
      <c r="H994" s="113">
        <v>0</v>
      </c>
      <c r="I994" s="113">
        <v>34166.68</v>
      </c>
      <c r="J994" s="31">
        <v>0</v>
      </c>
      <c r="K994" s="32">
        <v>34166.67</v>
      </c>
      <c r="L994" s="113">
        <v>0</v>
      </c>
      <c r="M994" s="113">
        <v>34166.67</v>
      </c>
      <c r="N994" s="31">
        <v>0</v>
      </c>
      <c r="O994" s="32">
        <v>34166.67</v>
      </c>
      <c r="P994" s="113">
        <v>0</v>
      </c>
      <c r="Q994" s="113">
        <v>34166.660000000003</v>
      </c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1709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1709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1709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1709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1709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1709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1709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1709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1709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1709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1709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1709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1709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>
        <v>0</v>
      </c>
      <c r="Q1007" s="105">
        <v>0</v>
      </c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1709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1709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25430.000000000004</v>
      </c>
      <c r="F1009" s="104">
        <v>0</v>
      </c>
      <c r="G1009" s="104">
        <v>4238.33</v>
      </c>
      <c r="H1009" s="113">
        <v>0</v>
      </c>
      <c r="I1009" s="113">
        <v>4238.34</v>
      </c>
      <c r="J1009" s="31">
        <v>0</v>
      </c>
      <c r="K1009" s="32">
        <v>4238.33</v>
      </c>
      <c r="L1009" s="113">
        <v>0</v>
      </c>
      <c r="M1009" s="113">
        <v>4238.33</v>
      </c>
      <c r="N1009" s="31">
        <v>0</v>
      </c>
      <c r="O1009" s="32">
        <v>4238.33</v>
      </c>
      <c r="P1009" s="105">
        <v>0</v>
      </c>
      <c r="Q1009" s="105">
        <v>4238.34</v>
      </c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1709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/>
      <c r="G1010" s="104"/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1709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1709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/>
      <c r="G1012" s="104"/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1709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1709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1709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1709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1709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1709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1709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1709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1709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1709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1709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1709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1709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1709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1709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1709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1709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1709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1709</v>
      </c>
      <c r="B1031" s="111" t="s">
        <v>308</v>
      </c>
      <c r="C1031" s="112" t="s">
        <v>309</v>
      </c>
      <c r="D1031" s="21">
        <f t="shared" si="18"/>
        <v>31000</v>
      </c>
      <c r="E1031" s="24">
        <f t="shared" si="18"/>
        <v>1</v>
      </c>
      <c r="F1031" s="104">
        <v>0</v>
      </c>
      <c r="G1031" s="104">
        <v>0</v>
      </c>
      <c r="H1031" s="105">
        <v>21000</v>
      </c>
      <c r="I1031" s="105">
        <v>0</v>
      </c>
      <c r="J1031" s="106">
        <v>10000</v>
      </c>
      <c r="K1031" s="107">
        <v>1</v>
      </c>
      <c r="L1031" s="105">
        <v>0</v>
      </c>
      <c r="M1031" s="105">
        <v>0</v>
      </c>
      <c r="N1031" s="106">
        <v>0</v>
      </c>
      <c r="O1031" s="107">
        <v>0</v>
      </c>
      <c r="P1031" s="113">
        <v>0</v>
      </c>
      <c r="Q1031" s="113">
        <v>0</v>
      </c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1709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1709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1709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1709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1709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1709</v>
      </c>
      <c r="B1037" s="111" t="s">
        <v>320</v>
      </c>
      <c r="C1037" s="112" t="s">
        <v>321</v>
      </c>
      <c r="D1037" s="21">
        <f t="shared" si="18"/>
        <v>1155009</v>
      </c>
      <c r="E1037" s="24">
        <f t="shared" si="18"/>
        <v>0</v>
      </c>
      <c r="F1037" s="104">
        <v>0</v>
      </c>
      <c r="G1037" s="104">
        <v>0</v>
      </c>
      <c r="H1037" s="113">
        <v>0</v>
      </c>
      <c r="I1037" s="113">
        <v>0</v>
      </c>
      <c r="J1037" s="31">
        <v>751000</v>
      </c>
      <c r="K1037" s="32">
        <v>0</v>
      </c>
      <c r="L1037" s="113">
        <v>0</v>
      </c>
      <c r="M1037" s="113">
        <v>0</v>
      </c>
      <c r="N1037" s="31">
        <v>204009</v>
      </c>
      <c r="O1037" s="32">
        <v>0</v>
      </c>
      <c r="P1037" s="113">
        <v>200000</v>
      </c>
      <c r="Q1037" s="113">
        <v>0</v>
      </c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1709</v>
      </c>
      <c r="B1038" s="111" t="s">
        <v>322</v>
      </c>
      <c r="C1038" s="112" t="s">
        <v>323</v>
      </c>
      <c r="D1038" s="21">
        <f t="shared" si="18"/>
        <v>555700</v>
      </c>
      <c r="E1038" s="24">
        <f t="shared" si="18"/>
        <v>0</v>
      </c>
      <c r="F1038" s="104">
        <v>0</v>
      </c>
      <c r="G1038" s="104">
        <v>0</v>
      </c>
      <c r="H1038" s="113">
        <v>88000</v>
      </c>
      <c r="I1038" s="113">
        <v>0</v>
      </c>
      <c r="J1038" s="31">
        <v>0</v>
      </c>
      <c r="K1038" s="32">
        <v>0</v>
      </c>
      <c r="L1038" s="113">
        <v>86000</v>
      </c>
      <c r="M1038" s="113">
        <v>0</v>
      </c>
      <c r="N1038" s="31">
        <v>348700</v>
      </c>
      <c r="O1038" s="32">
        <v>0</v>
      </c>
      <c r="P1038" s="113">
        <v>33000</v>
      </c>
      <c r="Q1038" s="113">
        <v>0</v>
      </c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1709</v>
      </c>
      <c r="B1039" s="111" t="s">
        <v>324</v>
      </c>
      <c r="C1039" s="112" t="s">
        <v>325</v>
      </c>
      <c r="D1039" s="21">
        <f t="shared" si="18"/>
        <v>12000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12000</v>
      </c>
      <c r="Q1039" s="113">
        <v>0</v>
      </c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1709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1709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222679.55999999997</v>
      </c>
      <c r="F1041" s="104">
        <v>0</v>
      </c>
      <c r="G1041" s="104">
        <v>36681.94</v>
      </c>
      <c r="H1041" s="113">
        <v>0</v>
      </c>
      <c r="I1041" s="113">
        <v>36468.06</v>
      </c>
      <c r="J1041" s="31">
        <v>0</v>
      </c>
      <c r="K1041" s="32">
        <v>37542.06</v>
      </c>
      <c r="L1041" s="113">
        <v>0</v>
      </c>
      <c r="M1041" s="113">
        <v>37329.17</v>
      </c>
      <c r="N1041" s="31">
        <v>0</v>
      </c>
      <c r="O1041" s="32">
        <v>37329.17</v>
      </c>
      <c r="P1041" s="113">
        <v>0</v>
      </c>
      <c r="Q1041" s="113">
        <v>37329.160000000003</v>
      </c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1709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326500.01</v>
      </c>
      <c r="F1042" s="104">
        <v>0</v>
      </c>
      <c r="G1042" s="104">
        <v>54416.67</v>
      </c>
      <c r="H1042" s="113">
        <v>0</v>
      </c>
      <c r="I1042" s="113">
        <v>54416.67</v>
      </c>
      <c r="J1042" s="31">
        <v>0</v>
      </c>
      <c r="K1042" s="32">
        <v>54416.67</v>
      </c>
      <c r="L1042" s="113">
        <v>0</v>
      </c>
      <c r="M1042" s="113">
        <v>54416.67</v>
      </c>
      <c r="N1042" s="31">
        <v>0</v>
      </c>
      <c r="O1042" s="32">
        <v>54416.67</v>
      </c>
      <c r="P1042" s="113">
        <v>0</v>
      </c>
      <c r="Q1042" s="113">
        <v>54416.66</v>
      </c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1709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3500</v>
      </c>
      <c r="F1043" s="104">
        <v>0</v>
      </c>
      <c r="G1043" s="104">
        <v>583.33000000000004</v>
      </c>
      <c r="H1043" s="113">
        <v>0</v>
      </c>
      <c r="I1043" s="113">
        <v>583.34</v>
      </c>
      <c r="J1043" s="31">
        <v>0</v>
      </c>
      <c r="K1043" s="32">
        <v>583.33000000000004</v>
      </c>
      <c r="L1043" s="113">
        <v>0</v>
      </c>
      <c r="M1043" s="113">
        <v>583.33000000000004</v>
      </c>
      <c r="N1043" s="31">
        <v>0</v>
      </c>
      <c r="O1043" s="32">
        <v>583.33000000000004</v>
      </c>
      <c r="P1043" s="113">
        <v>0</v>
      </c>
      <c r="Q1043" s="113">
        <v>583.34</v>
      </c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1709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24071.010000000002</v>
      </c>
      <c r="F1044" s="104">
        <v>0</v>
      </c>
      <c r="G1044" s="104">
        <v>4127.17</v>
      </c>
      <c r="H1044" s="113">
        <v>0</v>
      </c>
      <c r="I1044" s="113">
        <v>4127.18</v>
      </c>
      <c r="J1044" s="31">
        <v>0</v>
      </c>
      <c r="K1044" s="32">
        <v>4125.17</v>
      </c>
      <c r="L1044" s="113">
        <v>0</v>
      </c>
      <c r="M1044" s="113">
        <v>3897.17</v>
      </c>
      <c r="N1044" s="31">
        <v>0</v>
      </c>
      <c r="O1044" s="32">
        <v>3897.17</v>
      </c>
      <c r="P1044" s="113">
        <v>0</v>
      </c>
      <c r="Q1044" s="113">
        <v>3897.15</v>
      </c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1709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>
        <v>0</v>
      </c>
      <c r="K1045" s="32">
        <v>0</v>
      </c>
      <c r="L1045" s="113">
        <v>0</v>
      </c>
      <c r="M1045" s="113">
        <v>0</v>
      </c>
      <c r="N1045" s="31">
        <v>0</v>
      </c>
      <c r="O1045" s="32">
        <v>0</v>
      </c>
      <c r="P1045" s="113">
        <v>0</v>
      </c>
      <c r="Q1045" s="113">
        <v>0</v>
      </c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1709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1709</v>
      </c>
      <c r="B1047" s="111" t="s">
        <v>340</v>
      </c>
      <c r="C1047" s="112" t="s">
        <v>341</v>
      </c>
      <c r="D1047" s="21">
        <f t="shared" si="18"/>
        <v>0</v>
      </c>
      <c r="E1047" s="24">
        <f t="shared" si="18"/>
        <v>1669004.87</v>
      </c>
      <c r="F1047" s="104">
        <v>0</v>
      </c>
      <c r="G1047" s="104">
        <v>274617.87</v>
      </c>
      <c r="H1047" s="113">
        <v>0</v>
      </c>
      <c r="I1047" s="113">
        <v>273725.03999999998</v>
      </c>
      <c r="J1047" s="31">
        <v>0</v>
      </c>
      <c r="K1047" s="32">
        <v>272291.7</v>
      </c>
      <c r="L1047" s="113">
        <v>0</v>
      </c>
      <c r="M1047" s="113">
        <v>284504.37</v>
      </c>
      <c r="N1047" s="31">
        <v>0</v>
      </c>
      <c r="O1047" s="32">
        <v>284504.37</v>
      </c>
      <c r="P1047" s="113">
        <v>0</v>
      </c>
      <c r="Q1047" s="113">
        <v>279361.52</v>
      </c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1709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318093.33999999997</v>
      </c>
      <c r="F1048" s="104">
        <v>0</v>
      </c>
      <c r="G1048" s="104">
        <v>46233.61</v>
      </c>
      <c r="H1048" s="113">
        <v>0</v>
      </c>
      <c r="I1048" s="113">
        <v>61766.95</v>
      </c>
      <c r="J1048" s="31">
        <v>0</v>
      </c>
      <c r="K1048" s="32">
        <v>48678.06</v>
      </c>
      <c r="L1048" s="113">
        <v>0</v>
      </c>
      <c r="M1048" s="113">
        <v>48678.06</v>
      </c>
      <c r="N1048" s="31">
        <v>0</v>
      </c>
      <c r="O1048" s="32">
        <v>51066.94</v>
      </c>
      <c r="P1048" s="113">
        <v>0</v>
      </c>
      <c r="Q1048" s="113">
        <v>61669.72</v>
      </c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1709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104405.81</v>
      </c>
      <c r="F1049" s="104">
        <v>0</v>
      </c>
      <c r="G1049" s="104">
        <v>17400.97</v>
      </c>
      <c r="H1049" s="113">
        <v>0</v>
      </c>
      <c r="I1049" s="113">
        <v>17400.97</v>
      </c>
      <c r="J1049" s="31">
        <v>0</v>
      </c>
      <c r="K1049" s="32">
        <v>17400.97</v>
      </c>
      <c r="L1049" s="113">
        <v>0</v>
      </c>
      <c r="M1049" s="113">
        <v>17400.97</v>
      </c>
      <c r="N1049" s="31">
        <v>0</v>
      </c>
      <c r="O1049" s="32">
        <v>17400.97</v>
      </c>
      <c r="P1049" s="113">
        <v>0</v>
      </c>
      <c r="Q1049" s="113">
        <v>17400.96</v>
      </c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1709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/>
      <c r="G1050" s="104"/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1709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1709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1709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1709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1709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1709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1709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1709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11114.13</v>
      </c>
      <c r="F1058" s="104">
        <v>0</v>
      </c>
      <c r="G1058" s="104">
        <v>11110.13</v>
      </c>
      <c r="H1058" s="105">
        <v>0</v>
      </c>
      <c r="I1058" s="105">
        <v>4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1709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1709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1709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1709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1709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1709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1709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1709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1709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1709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1709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1709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1709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1709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1709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1709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1709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1709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1709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1709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1709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1709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1709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1709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1709</v>
      </c>
      <c r="B1083" s="111" t="s">
        <v>412</v>
      </c>
      <c r="C1083" s="112" t="s">
        <v>413</v>
      </c>
      <c r="D1083" s="21">
        <f t="shared" si="18"/>
        <v>3637958.54</v>
      </c>
      <c r="E1083" s="24">
        <f t="shared" si="18"/>
        <v>4803770.4300000006</v>
      </c>
      <c r="F1083" s="104">
        <v>196986.1</v>
      </c>
      <c r="G1083" s="104">
        <v>758182.04</v>
      </c>
      <c r="H1083" s="113">
        <v>583266.59</v>
      </c>
      <c r="I1083" s="113">
        <v>1279747.55</v>
      </c>
      <c r="J1083" s="31">
        <v>978615.25</v>
      </c>
      <c r="K1083" s="32">
        <v>445902.45</v>
      </c>
      <c r="L1083" s="113">
        <v>467917</v>
      </c>
      <c r="M1083" s="113">
        <v>916157.81</v>
      </c>
      <c r="N1083" s="31">
        <v>28806.2</v>
      </c>
      <c r="O1083" s="32">
        <v>877499.8</v>
      </c>
      <c r="P1083" s="113">
        <v>1382367.4</v>
      </c>
      <c r="Q1083" s="113">
        <v>526280.78</v>
      </c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1709</v>
      </c>
      <c r="B1084" s="111" t="s">
        <v>414</v>
      </c>
      <c r="C1084" s="112" t="s">
        <v>415</v>
      </c>
      <c r="D1084" s="21">
        <f t="shared" si="18"/>
        <v>2202167.25</v>
      </c>
      <c r="E1084" s="24">
        <f t="shared" si="18"/>
        <v>3125303.75</v>
      </c>
      <c r="F1084" s="104">
        <v>75729.399999999994</v>
      </c>
      <c r="G1084" s="104">
        <v>401242.8</v>
      </c>
      <c r="H1084" s="113">
        <v>410581.4</v>
      </c>
      <c r="I1084" s="113">
        <v>426034.7</v>
      </c>
      <c r="J1084" s="31">
        <v>574748.75</v>
      </c>
      <c r="K1084" s="32">
        <v>385705.3</v>
      </c>
      <c r="L1084" s="113">
        <v>261185</v>
      </c>
      <c r="M1084" s="113">
        <v>664585.35</v>
      </c>
      <c r="N1084" s="31">
        <v>28312.2</v>
      </c>
      <c r="O1084" s="32">
        <v>678155.5</v>
      </c>
      <c r="P1084" s="113">
        <v>851610.5</v>
      </c>
      <c r="Q1084" s="113">
        <v>569580.1</v>
      </c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1709</v>
      </c>
      <c r="B1085" s="111" t="s">
        <v>416</v>
      </c>
      <c r="C1085" s="112" t="s">
        <v>417</v>
      </c>
      <c r="D1085" s="21">
        <f t="shared" si="18"/>
        <v>1714141.5</v>
      </c>
      <c r="E1085" s="24">
        <f t="shared" si="18"/>
        <v>2439984</v>
      </c>
      <c r="F1085" s="104">
        <v>127433</v>
      </c>
      <c r="G1085" s="104">
        <v>978506.5</v>
      </c>
      <c r="H1085" s="113">
        <v>237831</v>
      </c>
      <c r="I1085" s="113">
        <v>242199</v>
      </c>
      <c r="J1085" s="31">
        <v>982583.5</v>
      </c>
      <c r="K1085" s="32">
        <v>248993</v>
      </c>
      <c r="L1085" s="113">
        <v>47000</v>
      </c>
      <c r="M1085" s="113">
        <v>550758.5</v>
      </c>
      <c r="N1085" s="31">
        <v>250844</v>
      </c>
      <c r="O1085" s="32">
        <v>47750</v>
      </c>
      <c r="P1085" s="113">
        <v>68450</v>
      </c>
      <c r="Q1085" s="113">
        <v>371777</v>
      </c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1709</v>
      </c>
      <c r="B1086" s="111" t="s">
        <v>418</v>
      </c>
      <c r="C1086" s="112" t="s">
        <v>419</v>
      </c>
      <c r="D1086" s="21">
        <f t="shared" si="18"/>
        <v>926402.99999999988</v>
      </c>
      <c r="E1086" s="24">
        <f t="shared" si="18"/>
        <v>1446731.7</v>
      </c>
      <c r="F1086" s="104">
        <v>49080</v>
      </c>
      <c r="G1086" s="104">
        <v>127271</v>
      </c>
      <c r="H1086" s="105">
        <v>61440</v>
      </c>
      <c r="I1086" s="105">
        <v>214470.2</v>
      </c>
      <c r="J1086" s="106">
        <v>369585.6</v>
      </c>
      <c r="K1086" s="107">
        <v>283237.2</v>
      </c>
      <c r="L1086" s="105">
        <v>6790</v>
      </c>
      <c r="M1086" s="105">
        <v>249476.6</v>
      </c>
      <c r="N1086" s="106">
        <v>297643.8</v>
      </c>
      <c r="O1086" s="107">
        <v>369401.2</v>
      </c>
      <c r="P1086" s="113">
        <v>141863.6</v>
      </c>
      <c r="Q1086" s="113">
        <v>202875.5</v>
      </c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1709</v>
      </c>
      <c r="B1087" s="111" t="s">
        <v>420</v>
      </c>
      <c r="C1087" s="112" t="s">
        <v>421</v>
      </c>
      <c r="D1087" s="21">
        <f t="shared" si="18"/>
        <v>1766045.67</v>
      </c>
      <c r="E1087" s="24">
        <f t="shared" si="18"/>
        <v>2786307.5600000005</v>
      </c>
      <c r="F1087" s="104">
        <v>29890.99</v>
      </c>
      <c r="G1087" s="104">
        <v>206919.5</v>
      </c>
      <c r="H1087" s="113">
        <v>236364</v>
      </c>
      <c r="I1087" s="113">
        <v>272685.76</v>
      </c>
      <c r="J1087" s="31">
        <v>163135.12</v>
      </c>
      <c r="K1087" s="32">
        <v>134447.56</v>
      </c>
      <c r="L1087" s="113">
        <v>427820.2</v>
      </c>
      <c r="M1087" s="113">
        <v>900991.84</v>
      </c>
      <c r="N1087" s="31">
        <v>582678.86</v>
      </c>
      <c r="O1087" s="32">
        <v>234741.1</v>
      </c>
      <c r="P1087" s="105">
        <v>326156.5</v>
      </c>
      <c r="Q1087" s="105">
        <v>1036521.8</v>
      </c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1709</v>
      </c>
      <c r="B1088" s="111" t="s">
        <v>422</v>
      </c>
      <c r="C1088" s="112" t="s">
        <v>423</v>
      </c>
      <c r="D1088" s="21">
        <f t="shared" si="18"/>
        <v>569990</v>
      </c>
      <c r="E1088" s="24">
        <f t="shared" si="18"/>
        <v>589500</v>
      </c>
      <c r="F1088" s="104">
        <v>173450</v>
      </c>
      <c r="G1088" s="104">
        <v>0</v>
      </c>
      <c r="H1088" s="105">
        <v>13150</v>
      </c>
      <c r="I1088" s="105">
        <v>109000</v>
      </c>
      <c r="J1088" s="106">
        <v>234590</v>
      </c>
      <c r="K1088" s="107">
        <v>10000</v>
      </c>
      <c r="L1088" s="105">
        <v>102300</v>
      </c>
      <c r="M1088" s="105">
        <v>130760</v>
      </c>
      <c r="N1088" s="106">
        <v>21000</v>
      </c>
      <c r="O1088" s="107">
        <v>167340</v>
      </c>
      <c r="P1088" s="113">
        <v>25500</v>
      </c>
      <c r="Q1088" s="113">
        <v>172400</v>
      </c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1709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1709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1709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1709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1709</v>
      </c>
      <c r="B1093" s="111" t="s">
        <v>432</v>
      </c>
      <c r="C1093" s="112" t="s">
        <v>433</v>
      </c>
      <c r="D1093" s="21">
        <f t="shared" si="19"/>
        <v>337830</v>
      </c>
      <c r="E1093" s="24">
        <f t="shared" si="19"/>
        <v>571715</v>
      </c>
      <c r="F1093" s="104">
        <v>0</v>
      </c>
      <c r="G1093" s="104">
        <v>0</v>
      </c>
      <c r="H1093" s="105">
        <v>59600</v>
      </c>
      <c r="I1093" s="105">
        <v>149740</v>
      </c>
      <c r="J1093" s="106">
        <v>4500</v>
      </c>
      <c r="K1093" s="107">
        <v>0</v>
      </c>
      <c r="L1093" s="105">
        <v>44940</v>
      </c>
      <c r="M1093" s="105">
        <v>127240</v>
      </c>
      <c r="N1093" s="106">
        <v>108000</v>
      </c>
      <c r="O1093" s="107">
        <v>294735</v>
      </c>
      <c r="P1093" s="113">
        <v>120790</v>
      </c>
      <c r="Q1093" s="113">
        <v>0</v>
      </c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1709</v>
      </c>
      <c r="B1094" s="111" t="s">
        <v>434</v>
      </c>
      <c r="C1094" s="112" t="s">
        <v>435</v>
      </c>
      <c r="D1094" s="21">
        <f t="shared" si="19"/>
        <v>2400</v>
      </c>
      <c r="E1094" s="24">
        <f t="shared" si="19"/>
        <v>2400</v>
      </c>
      <c r="F1094" s="104">
        <v>0</v>
      </c>
      <c r="G1094" s="104">
        <v>2400</v>
      </c>
      <c r="H1094" s="105">
        <v>0</v>
      </c>
      <c r="I1094" s="105">
        <v>0</v>
      </c>
      <c r="J1094" s="106">
        <v>2400</v>
      </c>
      <c r="K1094" s="107">
        <v>0</v>
      </c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1709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1709</v>
      </c>
      <c r="B1096" s="111" t="s">
        <v>438</v>
      </c>
      <c r="C1096" s="112" t="s">
        <v>1579</v>
      </c>
      <c r="D1096" s="21">
        <f t="shared" si="19"/>
        <v>425570</v>
      </c>
      <c r="E1096" s="24">
        <f t="shared" si="19"/>
        <v>501675</v>
      </c>
      <c r="F1096" s="104">
        <v>17460</v>
      </c>
      <c r="G1096" s="104">
        <v>102125</v>
      </c>
      <c r="H1096" s="113">
        <v>129200</v>
      </c>
      <c r="I1096" s="113">
        <v>80770</v>
      </c>
      <c r="J1096" s="31">
        <v>112580</v>
      </c>
      <c r="K1096" s="32">
        <v>85950</v>
      </c>
      <c r="L1096" s="113">
        <v>0</v>
      </c>
      <c r="M1096" s="113">
        <v>83125</v>
      </c>
      <c r="N1096" s="31">
        <v>40960</v>
      </c>
      <c r="O1096" s="32">
        <v>85850</v>
      </c>
      <c r="P1096" s="105">
        <v>125370</v>
      </c>
      <c r="Q1096" s="105">
        <v>63855</v>
      </c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1709</v>
      </c>
      <c r="B1097" s="111" t="s">
        <v>439</v>
      </c>
      <c r="C1097" s="112" t="s">
        <v>1580</v>
      </c>
      <c r="D1097" s="21">
        <f t="shared" si="19"/>
        <v>992870</v>
      </c>
      <c r="E1097" s="24">
        <f t="shared" si="19"/>
        <v>742111.07000000007</v>
      </c>
      <c r="F1097" s="104">
        <v>0</v>
      </c>
      <c r="G1097" s="104">
        <v>8000</v>
      </c>
      <c r="H1097" s="113">
        <v>691775</v>
      </c>
      <c r="I1097" s="113">
        <v>150475</v>
      </c>
      <c r="J1097" s="31">
        <v>4000</v>
      </c>
      <c r="K1097" s="32">
        <v>237915</v>
      </c>
      <c r="L1097" s="113">
        <v>0</v>
      </c>
      <c r="M1097" s="113">
        <v>148075</v>
      </c>
      <c r="N1097" s="31">
        <v>230845</v>
      </c>
      <c r="O1097" s="32">
        <v>90825</v>
      </c>
      <c r="P1097" s="113">
        <v>66250</v>
      </c>
      <c r="Q1097" s="113">
        <v>106821.07</v>
      </c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1709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1709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1709</v>
      </c>
      <c r="B1100" s="111" t="s">
        <v>1581</v>
      </c>
      <c r="C1100" s="112" t="s">
        <v>1582</v>
      </c>
      <c r="D1100" s="21">
        <f t="shared" si="19"/>
        <v>857480.2</v>
      </c>
      <c r="E1100" s="24">
        <f t="shared" si="19"/>
        <v>857480.2</v>
      </c>
      <c r="F1100" s="104"/>
      <c r="G1100" s="104"/>
      <c r="H1100" s="105"/>
      <c r="I1100" s="105"/>
      <c r="J1100" s="106">
        <v>0</v>
      </c>
      <c r="K1100" s="107">
        <v>773000</v>
      </c>
      <c r="L1100" s="105">
        <v>106000</v>
      </c>
      <c r="M1100" s="105">
        <v>84480.2</v>
      </c>
      <c r="N1100" s="106">
        <v>725885</v>
      </c>
      <c r="O1100" s="107">
        <v>0</v>
      </c>
      <c r="P1100" s="113">
        <v>25595.200000000001</v>
      </c>
      <c r="Q1100" s="113">
        <v>0</v>
      </c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1709</v>
      </c>
      <c r="B1101" s="111" t="s">
        <v>444</v>
      </c>
      <c r="C1101" s="112" t="s">
        <v>445</v>
      </c>
      <c r="D1101" s="21">
        <f t="shared" si="19"/>
        <v>2002993</v>
      </c>
      <c r="E1101" s="24">
        <f t="shared" si="19"/>
        <v>1943763</v>
      </c>
      <c r="F1101" s="104">
        <v>257130</v>
      </c>
      <c r="G1101" s="104">
        <v>0</v>
      </c>
      <c r="H1101" s="113"/>
      <c r="I1101" s="113"/>
      <c r="J1101" s="31">
        <v>0</v>
      </c>
      <c r="K1101" s="32">
        <v>33300</v>
      </c>
      <c r="L1101" s="113">
        <v>33300</v>
      </c>
      <c r="M1101" s="113">
        <v>220000</v>
      </c>
      <c r="N1101" s="31">
        <v>220000</v>
      </c>
      <c r="O1101" s="32">
        <v>1334300</v>
      </c>
      <c r="P1101" s="105">
        <v>1492563</v>
      </c>
      <c r="Q1101" s="105">
        <v>356163</v>
      </c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1709</v>
      </c>
      <c r="B1102" s="111" t="s">
        <v>446</v>
      </c>
      <c r="C1102" s="112" t="s">
        <v>447</v>
      </c>
      <c r="D1102" s="21">
        <f t="shared" si="19"/>
        <v>2154641</v>
      </c>
      <c r="E1102" s="24">
        <f t="shared" si="19"/>
        <v>2051453.5</v>
      </c>
      <c r="F1102" s="104">
        <v>0</v>
      </c>
      <c r="G1102" s="104">
        <v>600229</v>
      </c>
      <c r="H1102" s="113">
        <v>0</v>
      </c>
      <c r="I1102" s="113">
        <v>11260</v>
      </c>
      <c r="J1102" s="31">
        <v>0</v>
      </c>
      <c r="K1102" s="32">
        <v>318200</v>
      </c>
      <c r="L1102" s="113">
        <v>0</v>
      </c>
      <c r="M1102" s="113">
        <v>582627.5</v>
      </c>
      <c r="N1102" s="31">
        <v>2154641</v>
      </c>
      <c r="O1102" s="32">
        <v>40087.5</v>
      </c>
      <c r="P1102" s="113">
        <v>0</v>
      </c>
      <c r="Q1102" s="113">
        <v>499049.5</v>
      </c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1709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1709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1709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1709</v>
      </c>
      <c r="B1106" s="111" t="s">
        <v>454</v>
      </c>
      <c r="C1106" s="112" t="s">
        <v>1584</v>
      </c>
      <c r="D1106" s="21">
        <f t="shared" si="19"/>
        <v>56970</v>
      </c>
      <c r="E1106" s="24">
        <f t="shared" si="19"/>
        <v>14817</v>
      </c>
      <c r="F1106" s="104">
        <v>0</v>
      </c>
      <c r="G1106" s="104">
        <v>50</v>
      </c>
      <c r="H1106" s="105">
        <v>0</v>
      </c>
      <c r="I1106" s="105">
        <v>0</v>
      </c>
      <c r="J1106" s="106">
        <v>56970</v>
      </c>
      <c r="K1106" s="107">
        <v>14549</v>
      </c>
      <c r="L1106" s="105">
        <v>0</v>
      </c>
      <c r="M1106" s="105">
        <v>0</v>
      </c>
      <c r="N1106" s="106">
        <v>0</v>
      </c>
      <c r="O1106" s="107">
        <v>218</v>
      </c>
      <c r="P1106" s="105">
        <v>0</v>
      </c>
      <c r="Q1106" s="105">
        <v>0</v>
      </c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1709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1709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1709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1709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1709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1709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1709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1709</v>
      </c>
      <c r="B1114" s="111" t="s">
        <v>470</v>
      </c>
      <c r="C1114" s="112" t="s">
        <v>471</v>
      </c>
      <c r="D1114" s="21">
        <f t="shared" si="19"/>
        <v>438282</v>
      </c>
      <c r="E1114" s="24">
        <f t="shared" si="19"/>
        <v>36711</v>
      </c>
      <c r="F1114" s="104">
        <v>401571</v>
      </c>
      <c r="G1114" s="104">
        <v>0</v>
      </c>
      <c r="H1114" s="105"/>
      <c r="I1114" s="105"/>
      <c r="J1114" s="106">
        <v>36711</v>
      </c>
      <c r="K1114" s="107">
        <v>0</v>
      </c>
      <c r="L1114" s="105">
        <v>0</v>
      </c>
      <c r="M1114" s="105">
        <v>36711</v>
      </c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1709</v>
      </c>
      <c r="B1115" s="111" t="s">
        <v>472</v>
      </c>
      <c r="C1115" s="112" t="s">
        <v>473</v>
      </c>
      <c r="D1115" s="21">
        <f t="shared" si="19"/>
        <v>1020990.56</v>
      </c>
      <c r="E1115" s="24">
        <f t="shared" si="19"/>
        <v>0</v>
      </c>
      <c r="F1115" s="104">
        <v>1018251.56</v>
      </c>
      <c r="G1115" s="104">
        <v>0</v>
      </c>
      <c r="H1115" s="105">
        <v>2739</v>
      </c>
      <c r="I1115" s="105">
        <v>0</v>
      </c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1709</v>
      </c>
      <c r="B1116" s="111" t="s">
        <v>474</v>
      </c>
      <c r="C1116" s="112" t="s">
        <v>475</v>
      </c>
      <c r="D1116" s="21">
        <f t="shared" si="19"/>
        <v>72832</v>
      </c>
      <c r="E1116" s="24">
        <f t="shared" si="19"/>
        <v>53160</v>
      </c>
      <c r="F1116" s="104">
        <v>25372</v>
      </c>
      <c r="G1116" s="104">
        <v>10080</v>
      </c>
      <c r="H1116" s="113">
        <v>10080</v>
      </c>
      <c r="I1116" s="113">
        <v>1080</v>
      </c>
      <c r="J1116" s="31">
        <v>1080</v>
      </c>
      <c r="K1116" s="32">
        <v>14160</v>
      </c>
      <c r="L1116" s="113">
        <v>14160</v>
      </c>
      <c r="M1116" s="113">
        <v>12780</v>
      </c>
      <c r="N1116" s="31">
        <v>12780</v>
      </c>
      <c r="O1116" s="32">
        <v>9360</v>
      </c>
      <c r="P1116" s="105">
        <v>9360</v>
      </c>
      <c r="Q1116" s="105">
        <v>5700</v>
      </c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1709</v>
      </c>
      <c r="B1117" s="111" t="s">
        <v>476</v>
      </c>
      <c r="C1117" s="112" t="s">
        <v>477</v>
      </c>
      <c r="D1117" s="21">
        <f t="shared" si="19"/>
        <v>8985</v>
      </c>
      <c r="E1117" s="24">
        <f t="shared" si="19"/>
        <v>8985</v>
      </c>
      <c r="F1117" s="104"/>
      <c r="G1117" s="104"/>
      <c r="H1117" s="105"/>
      <c r="I1117" s="105"/>
      <c r="J1117" s="106"/>
      <c r="K1117" s="107"/>
      <c r="L1117" s="105"/>
      <c r="M1117" s="105"/>
      <c r="N1117" s="106">
        <v>0</v>
      </c>
      <c r="O1117" s="107">
        <v>8985</v>
      </c>
      <c r="P1117" s="113">
        <v>8985</v>
      </c>
      <c r="Q1117" s="113">
        <v>0</v>
      </c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1709</v>
      </c>
      <c r="B1118" s="111" t="s">
        <v>478</v>
      </c>
      <c r="C1118" s="112" t="s">
        <v>479</v>
      </c>
      <c r="D1118" s="21">
        <f t="shared" si="19"/>
        <v>7175</v>
      </c>
      <c r="E1118" s="24">
        <f t="shared" si="19"/>
        <v>7175</v>
      </c>
      <c r="F1118" s="104"/>
      <c r="G1118" s="104"/>
      <c r="H1118" s="105"/>
      <c r="I1118" s="105"/>
      <c r="J1118" s="106"/>
      <c r="K1118" s="107"/>
      <c r="L1118" s="105"/>
      <c r="M1118" s="105"/>
      <c r="N1118" s="106">
        <v>0</v>
      </c>
      <c r="O1118" s="107">
        <v>7175</v>
      </c>
      <c r="P1118" s="105">
        <v>7175</v>
      </c>
      <c r="Q1118" s="105">
        <v>0</v>
      </c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1709</v>
      </c>
      <c r="B1119" s="111" t="s">
        <v>480</v>
      </c>
      <c r="C1119" s="112" t="s">
        <v>481</v>
      </c>
      <c r="D1119" s="21">
        <f t="shared" si="19"/>
        <v>352590</v>
      </c>
      <c r="E1119" s="24">
        <f t="shared" si="19"/>
        <v>352590</v>
      </c>
      <c r="F1119" s="104"/>
      <c r="G1119" s="104"/>
      <c r="H1119" s="113"/>
      <c r="I1119" s="113"/>
      <c r="J1119" s="31"/>
      <c r="K1119" s="32"/>
      <c r="L1119" s="113"/>
      <c r="M1119" s="113"/>
      <c r="N1119" s="31">
        <v>0</v>
      </c>
      <c r="O1119" s="32">
        <v>352590</v>
      </c>
      <c r="P1119" s="105">
        <v>352590</v>
      </c>
      <c r="Q1119" s="105">
        <v>0</v>
      </c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1709</v>
      </c>
      <c r="B1120" s="111" t="s">
        <v>482</v>
      </c>
      <c r="C1120" s="112" t="s">
        <v>483</v>
      </c>
      <c r="D1120" s="21">
        <f t="shared" si="19"/>
        <v>261400</v>
      </c>
      <c r="E1120" s="24">
        <f t="shared" si="19"/>
        <v>261400</v>
      </c>
      <c r="F1120" s="104"/>
      <c r="G1120" s="104"/>
      <c r="H1120" s="113"/>
      <c r="I1120" s="113"/>
      <c r="J1120" s="31"/>
      <c r="K1120" s="32"/>
      <c r="L1120" s="113"/>
      <c r="M1120" s="113"/>
      <c r="N1120" s="31">
        <v>0</v>
      </c>
      <c r="O1120" s="32">
        <v>261400</v>
      </c>
      <c r="P1120" s="113">
        <v>261400</v>
      </c>
      <c r="Q1120" s="113">
        <v>0</v>
      </c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1709</v>
      </c>
      <c r="B1121" s="111" t="s">
        <v>484</v>
      </c>
      <c r="C1121" s="112" t="s">
        <v>485</v>
      </c>
      <c r="D1121" s="21">
        <f t="shared" si="19"/>
        <v>450000</v>
      </c>
      <c r="E1121" s="24">
        <f t="shared" si="19"/>
        <v>450000</v>
      </c>
      <c r="F1121" s="104">
        <v>75000</v>
      </c>
      <c r="G1121" s="104">
        <v>75000</v>
      </c>
      <c r="H1121" s="113">
        <v>75000</v>
      </c>
      <c r="I1121" s="113">
        <v>75000</v>
      </c>
      <c r="J1121" s="31">
        <v>75000</v>
      </c>
      <c r="K1121" s="32">
        <v>75000</v>
      </c>
      <c r="L1121" s="113">
        <v>75000</v>
      </c>
      <c r="M1121" s="113">
        <v>75000</v>
      </c>
      <c r="N1121" s="31">
        <v>75000</v>
      </c>
      <c r="O1121" s="32">
        <v>75000</v>
      </c>
      <c r="P1121" s="113">
        <v>75000</v>
      </c>
      <c r="Q1121" s="113">
        <v>75000</v>
      </c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1709</v>
      </c>
      <c r="B1122" s="111" t="s">
        <v>486</v>
      </c>
      <c r="C1122" s="112" t="s">
        <v>1586</v>
      </c>
      <c r="D1122" s="21">
        <f t="shared" si="19"/>
        <v>4795919.75</v>
      </c>
      <c r="E1122" s="24">
        <f t="shared" si="19"/>
        <v>4671171.5</v>
      </c>
      <c r="F1122" s="104">
        <v>806607.75</v>
      </c>
      <c r="G1122" s="104">
        <v>771554.5</v>
      </c>
      <c r="H1122" s="113">
        <v>771554.5</v>
      </c>
      <c r="I1122" s="113">
        <v>758093.25</v>
      </c>
      <c r="J1122" s="31">
        <v>761979</v>
      </c>
      <c r="K1122" s="32">
        <v>765864</v>
      </c>
      <c r="L1122" s="113">
        <v>810774</v>
      </c>
      <c r="M1122" s="113">
        <v>859569.75</v>
      </c>
      <c r="N1122" s="31">
        <v>0</v>
      </c>
      <c r="O1122" s="32">
        <v>834230.5</v>
      </c>
      <c r="P1122" s="113">
        <v>1645004.5</v>
      </c>
      <c r="Q1122" s="113">
        <v>681859.5</v>
      </c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1709</v>
      </c>
      <c r="B1123" s="111" t="s">
        <v>488</v>
      </c>
      <c r="C1123" s="112" t="s">
        <v>489</v>
      </c>
      <c r="D1123" s="21">
        <f t="shared" si="19"/>
        <v>409045</v>
      </c>
      <c r="E1123" s="24">
        <f t="shared" si="19"/>
        <v>416325</v>
      </c>
      <c r="F1123" s="104">
        <v>46605</v>
      </c>
      <c r="G1123" s="104">
        <v>52910</v>
      </c>
      <c r="H1123" s="113">
        <v>67405</v>
      </c>
      <c r="I1123" s="113">
        <v>88205</v>
      </c>
      <c r="J1123" s="31">
        <v>67405</v>
      </c>
      <c r="K1123" s="32">
        <v>47645</v>
      </c>
      <c r="L1123" s="113">
        <v>50080</v>
      </c>
      <c r="M1123" s="113">
        <v>52515</v>
      </c>
      <c r="N1123" s="31">
        <v>0</v>
      </c>
      <c r="O1123" s="32">
        <v>127470</v>
      </c>
      <c r="P1123" s="113">
        <v>177550</v>
      </c>
      <c r="Q1123" s="113">
        <v>47580</v>
      </c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1709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1709</v>
      </c>
      <c r="B1125" s="111" t="s">
        <v>492</v>
      </c>
      <c r="C1125" s="112" t="s">
        <v>493</v>
      </c>
      <c r="D1125" s="21">
        <f t="shared" si="19"/>
        <v>331900</v>
      </c>
      <c r="E1125" s="24">
        <f t="shared" si="19"/>
        <v>333600</v>
      </c>
      <c r="F1125" s="104">
        <v>53300</v>
      </c>
      <c r="G1125" s="104">
        <v>53300</v>
      </c>
      <c r="H1125" s="113">
        <v>54800</v>
      </c>
      <c r="I1125" s="113">
        <v>55300</v>
      </c>
      <c r="J1125" s="31">
        <v>55800</v>
      </c>
      <c r="K1125" s="32">
        <v>56800</v>
      </c>
      <c r="L1125" s="113">
        <v>55800</v>
      </c>
      <c r="M1125" s="113">
        <v>55800</v>
      </c>
      <c r="N1125" s="31">
        <v>0</v>
      </c>
      <c r="O1125" s="32">
        <v>56200</v>
      </c>
      <c r="P1125" s="113">
        <v>112200</v>
      </c>
      <c r="Q1125" s="113">
        <v>56200</v>
      </c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1709</v>
      </c>
      <c r="B1126" s="111" t="s">
        <v>494</v>
      </c>
      <c r="C1126" s="112" t="s">
        <v>495</v>
      </c>
      <c r="D1126" s="21">
        <f t="shared" si="19"/>
        <v>2380700</v>
      </c>
      <c r="E1126" s="24">
        <f t="shared" si="19"/>
        <v>3060400</v>
      </c>
      <c r="F1126" s="104">
        <v>450800</v>
      </c>
      <c r="G1126" s="104">
        <v>449300</v>
      </c>
      <c r="H1126" s="113">
        <v>522300</v>
      </c>
      <c r="I1126" s="113">
        <v>523800</v>
      </c>
      <c r="J1126" s="31">
        <v>114200</v>
      </c>
      <c r="K1126" s="32">
        <v>450800</v>
      </c>
      <c r="L1126" s="113">
        <v>91000</v>
      </c>
      <c r="M1126" s="113">
        <v>449200</v>
      </c>
      <c r="N1126" s="31">
        <v>1126300</v>
      </c>
      <c r="O1126" s="32">
        <v>731900</v>
      </c>
      <c r="P1126" s="113">
        <v>76100</v>
      </c>
      <c r="Q1126" s="113">
        <v>455400</v>
      </c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1709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1709</v>
      </c>
      <c r="B1128" s="111" t="s">
        <v>498</v>
      </c>
      <c r="C1128" s="112" t="s">
        <v>461</v>
      </c>
      <c r="D1128" s="21">
        <f t="shared" si="19"/>
        <v>1153536.17</v>
      </c>
      <c r="E1128" s="24">
        <f t="shared" si="19"/>
        <v>1197762.45</v>
      </c>
      <c r="F1128" s="104">
        <v>262756.62</v>
      </c>
      <c r="G1128" s="104">
        <v>229435.11</v>
      </c>
      <c r="H1128" s="105">
        <v>231648.03</v>
      </c>
      <c r="I1128" s="105">
        <v>196515.8</v>
      </c>
      <c r="J1128" s="106">
        <v>195981.87</v>
      </c>
      <c r="K1128" s="107">
        <v>169909.13</v>
      </c>
      <c r="L1128" s="105">
        <v>171607.31</v>
      </c>
      <c r="M1128" s="105">
        <v>159807.45000000001</v>
      </c>
      <c r="N1128" s="106">
        <v>156109.23000000001</v>
      </c>
      <c r="O1128" s="107">
        <v>181032.87</v>
      </c>
      <c r="P1128" s="113">
        <v>135433.10999999999</v>
      </c>
      <c r="Q1128" s="113">
        <v>261062.09</v>
      </c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1709</v>
      </c>
      <c r="B1129" s="111" t="s">
        <v>499</v>
      </c>
      <c r="C1129" s="112" t="s">
        <v>500</v>
      </c>
      <c r="D1129" s="21">
        <f t="shared" si="19"/>
        <v>122139</v>
      </c>
      <c r="E1129" s="24">
        <f t="shared" si="19"/>
        <v>0</v>
      </c>
      <c r="F1129" s="104">
        <v>74514</v>
      </c>
      <c r="G1129" s="104">
        <v>0</v>
      </c>
      <c r="H1129" s="113">
        <v>21600</v>
      </c>
      <c r="I1129" s="113">
        <v>0</v>
      </c>
      <c r="J1129" s="31">
        <v>26025</v>
      </c>
      <c r="K1129" s="32">
        <v>0</v>
      </c>
      <c r="L1129" s="113">
        <v>0</v>
      </c>
      <c r="M1129" s="113">
        <v>0</v>
      </c>
      <c r="N1129" s="31">
        <v>0</v>
      </c>
      <c r="O1129" s="32">
        <v>0</v>
      </c>
      <c r="P1129" s="105">
        <v>0</v>
      </c>
      <c r="Q1129" s="105">
        <v>0</v>
      </c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1709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1709</v>
      </c>
      <c r="B1131" s="111" t="s">
        <v>503</v>
      </c>
      <c r="C1131" s="112" t="s">
        <v>504</v>
      </c>
      <c r="D1131" s="21">
        <f t="shared" si="19"/>
        <v>14541.369999999999</v>
      </c>
      <c r="E1131" s="24">
        <f t="shared" si="19"/>
        <v>19946</v>
      </c>
      <c r="F1131" s="104">
        <v>2467.5</v>
      </c>
      <c r="G1131" s="104">
        <v>0</v>
      </c>
      <c r="H1131" s="113">
        <v>2970.55</v>
      </c>
      <c r="I1131" s="113">
        <v>1828</v>
      </c>
      <c r="J1131" s="31">
        <v>2970.5</v>
      </c>
      <c r="K1131" s="32">
        <v>0</v>
      </c>
      <c r="L1131" s="113">
        <v>1150</v>
      </c>
      <c r="M1131" s="113">
        <v>0</v>
      </c>
      <c r="N1131" s="31">
        <v>3351.82</v>
      </c>
      <c r="O1131" s="32">
        <v>6006</v>
      </c>
      <c r="P1131" s="113">
        <v>1631</v>
      </c>
      <c r="Q1131" s="113">
        <v>12112</v>
      </c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1709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1709</v>
      </c>
      <c r="B1133" s="111" t="s">
        <v>507</v>
      </c>
      <c r="C1133" s="112" t="s">
        <v>508</v>
      </c>
      <c r="D1133" s="21">
        <f t="shared" si="19"/>
        <v>1911595.2</v>
      </c>
      <c r="E1133" s="24">
        <f t="shared" si="19"/>
        <v>907232</v>
      </c>
      <c r="F1133" s="104">
        <v>0</v>
      </c>
      <c r="G1133" s="104">
        <v>0</v>
      </c>
      <c r="H1133" s="113">
        <v>0</v>
      </c>
      <c r="I1133" s="113">
        <v>0</v>
      </c>
      <c r="J1133" s="31">
        <v>100000</v>
      </c>
      <c r="K1133" s="32">
        <v>0</v>
      </c>
      <c r="L1133" s="113">
        <v>1786000</v>
      </c>
      <c r="M1133" s="113">
        <v>0</v>
      </c>
      <c r="N1133" s="31">
        <v>0</v>
      </c>
      <c r="O1133" s="32">
        <v>0</v>
      </c>
      <c r="P1133" s="113">
        <v>25595.200000000001</v>
      </c>
      <c r="Q1133" s="113">
        <v>907232</v>
      </c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1709</v>
      </c>
      <c r="B1134" s="111" t="s">
        <v>509</v>
      </c>
      <c r="C1134" s="112" t="s">
        <v>510</v>
      </c>
      <c r="D1134" s="21">
        <f t="shared" si="19"/>
        <v>735407</v>
      </c>
      <c r="E1134" s="24">
        <f t="shared" si="19"/>
        <v>75000</v>
      </c>
      <c r="F1134" s="104">
        <v>105845</v>
      </c>
      <c r="G1134" s="104">
        <v>0</v>
      </c>
      <c r="H1134" s="113">
        <v>13832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300000</v>
      </c>
      <c r="O1134" s="32">
        <v>0</v>
      </c>
      <c r="P1134" s="113">
        <v>315730</v>
      </c>
      <c r="Q1134" s="113">
        <v>75000</v>
      </c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1709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1395.93</v>
      </c>
      <c r="F1135" s="104">
        <v>0</v>
      </c>
      <c r="G1135" s="104">
        <v>0</v>
      </c>
      <c r="H1135" s="113">
        <v>0</v>
      </c>
      <c r="I1135" s="113">
        <v>0</v>
      </c>
      <c r="J1135" s="31">
        <v>0</v>
      </c>
      <c r="K1135" s="32">
        <v>1395.93</v>
      </c>
      <c r="L1135" s="113">
        <v>0</v>
      </c>
      <c r="M1135" s="113">
        <v>0</v>
      </c>
      <c r="N1135" s="31">
        <v>0</v>
      </c>
      <c r="O1135" s="32">
        <v>0</v>
      </c>
      <c r="P1135" s="113">
        <v>0</v>
      </c>
      <c r="Q1135" s="113">
        <v>0</v>
      </c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1709</v>
      </c>
      <c r="B1136" s="111" t="s">
        <v>513</v>
      </c>
      <c r="C1136" s="112" t="s">
        <v>514</v>
      </c>
      <c r="D1136" s="21">
        <f t="shared" si="19"/>
        <v>650</v>
      </c>
      <c r="E1136" s="24">
        <f t="shared" si="19"/>
        <v>922.23</v>
      </c>
      <c r="F1136" s="104">
        <v>0</v>
      </c>
      <c r="G1136" s="104">
        <v>150</v>
      </c>
      <c r="H1136" s="113">
        <v>150</v>
      </c>
      <c r="I1136" s="113">
        <v>200</v>
      </c>
      <c r="J1136" s="31">
        <v>200</v>
      </c>
      <c r="K1136" s="32">
        <v>150</v>
      </c>
      <c r="L1136" s="113">
        <v>150</v>
      </c>
      <c r="M1136" s="113">
        <v>22.23</v>
      </c>
      <c r="N1136" s="31">
        <v>0</v>
      </c>
      <c r="O1136" s="32">
        <v>100</v>
      </c>
      <c r="P1136" s="113">
        <v>150</v>
      </c>
      <c r="Q1136" s="113">
        <v>300</v>
      </c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1709</v>
      </c>
      <c r="B1137" s="111" t="s">
        <v>515</v>
      </c>
      <c r="C1137" s="112" t="s">
        <v>516</v>
      </c>
      <c r="D1137" s="21">
        <f t="shared" si="19"/>
        <v>43628.75</v>
      </c>
      <c r="E1137" s="24">
        <f t="shared" si="19"/>
        <v>43628.75</v>
      </c>
      <c r="F1137" s="104">
        <v>3100.75</v>
      </c>
      <c r="G1137" s="104">
        <v>3100.75</v>
      </c>
      <c r="H1137" s="113">
        <v>2952.75</v>
      </c>
      <c r="I1137" s="113">
        <v>2952.75</v>
      </c>
      <c r="J1137" s="31">
        <v>27782.75</v>
      </c>
      <c r="K1137" s="32">
        <v>27782.75</v>
      </c>
      <c r="L1137" s="113">
        <v>2578.5</v>
      </c>
      <c r="M1137" s="113">
        <v>2578.5</v>
      </c>
      <c r="N1137" s="31">
        <v>3072.75</v>
      </c>
      <c r="O1137" s="32">
        <v>3072.75</v>
      </c>
      <c r="P1137" s="113">
        <v>4141.25</v>
      </c>
      <c r="Q1137" s="113">
        <v>4141.25</v>
      </c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1709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1709</v>
      </c>
      <c r="B1139" s="111" t="s">
        <v>519</v>
      </c>
      <c r="C1139" s="112" t="s">
        <v>520</v>
      </c>
      <c r="D1139" s="21">
        <f t="shared" si="19"/>
        <v>121117.62</v>
      </c>
      <c r="E1139" s="24">
        <f t="shared" si="19"/>
        <v>132552.55000000002</v>
      </c>
      <c r="F1139" s="104">
        <v>26522.54</v>
      </c>
      <c r="G1139" s="104">
        <v>7993.39</v>
      </c>
      <c r="H1139" s="113">
        <v>7993.39</v>
      </c>
      <c r="I1139" s="113">
        <v>21386.37</v>
      </c>
      <c r="J1139" s="31">
        <v>21386.37</v>
      </c>
      <c r="K1139" s="32">
        <v>29226.04</v>
      </c>
      <c r="L1139" s="113">
        <v>29226.04</v>
      </c>
      <c r="M1139" s="113">
        <v>14186.43</v>
      </c>
      <c r="N1139" s="31">
        <v>14186.43</v>
      </c>
      <c r="O1139" s="32">
        <v>21802.85</v>
      </c>
      <c r="P1139" s="105">
        <v>21802.85</v>
      </c>
      <c r="Q1139" s="105">
        <v>37957.47</v>
      </c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1709</v>
      </c>
      <c r="B1140" s="111" t="s">
        <v>521</v>
      </c>
      <c r="C1140" s="112" t="s">
        <v>1588</v>
      </c>
      <c r="D1140" s="21">
        <f t="shared" si="19"/>
        <v>0</v>
      </c>
      <c r="E1140" s="24">
        <f t="shared" si="19"/>
        <v>0</v>
      </c>
      <c r="F1140" s="104"/>
      <c r="G1140" s="104"/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1709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1709</v>
      </c>
      <c r="B1142" s="111" t="s">
        <v>523</v>
      </c>
      <c r="C1142" s="112" t="s">
        <v>1670</v>
      </c>
      <c r="D1142" s="21">
        <f t="shared" si="19"/>
        <v>100688</v>
      </c>
      <c r="E1142" s="24">
        <f t="shared" si="19"/>
        <v>90822</v>
      </c>
      <c r="F1142" s="104">
        <v>13421</v>
      </c>
      <c r="G1142" s="104">
        <v>13348</v>
      </c>
      <c r="H1142" s="113">
        <v>13457</v>
      </c>
      <c r="I1142" s="113">
        <v>14180</v>
      </c>
      <c r="J1142" s="31">
        <v>14180</v>
      </c>
      <c r="K1142" s="32">
        <v>34869</v>
      </c>
      <c r="L1142" s="113">
        <v>34869</v>
      </c>
      <c r="M1142" s="113">
        <v>21165</v>
      </c>
      <c r="N1142" s="31">
        <v>21165</v>
      </c>
      <c r="O1142" s="32">
        <v>409</v>
      </c>
      <c r="P1142" s="113">
        <v>3596</v>
      </c>
      <c r="Q1142" s="113">
        <v>6851</v>
      </c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1709</v>
      </c>
      <c r="B1143" s="111" t="s">
        <v>524</v>
      </c>
      <c r="C1143" s="112" t="s">
        <v>525</v>
      </c>
      <c r="D1143" s="21">
        <f t="shared" si="19"/>
        <v>20662214.43</v>
      </c>
      <c r="E1143" s="24">
        <f t="shared" si="19"/>
        <v>20662214.43</v>
      </c>
      <c r="F1143" s="104"/>
      <c r="G1143" s="104"/>
      <c r="H1143" s="105"/>
      <c r="I1143" s="105"/>
      <c r="J1143" s="106">
        <v>4535766.95</v>
      </c>
      <c r="K1143" s="107">
        <v>4535766.95</v>
      </c>
      <c r="L1143" s="105">
        <v>8063223.7400000002</v>
      </c>
      <c r="M1143" s="105">
        <v>8063223.7400000002</v>
      </c>
      <c r="N1143" s="106">
        <v>8063223.7400000002</v>
      </c>
      <c r="O1143" s="107">
        <v>8063223.7400000002</v>
      </c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1709</v>
      </c>
      <c r="B1144" s="111" t="s">
        <v>526</v>
      </c>
      <c r="C1144" s="112" t="s">
        <v>527</v>
      </c>
      <c r="D1144" s="21">
        <f t="shared" si="19"/>
        <v>1398650</v>
      </c>
      <c r="E1144" s="24">
        <f t="shared" si="19"/>
        <v>2557070</v>
      </c>
      <c r="F1144" s="104">
        <v>0</v>
      </c>
      <c r="G1144" s="104">
        <v>0</v>
      </c>
      <c r="H1144" s="105">
        <v>0</v>
      </c>
      <c r="I1144" s="105">
        <v>0</v>
      </c>
      <c r="J1144" s="106">
        <v>33300</v>
      </c>
      <c r="K1144" s="107">
        <v>2557070</v>
      </c>
      <c r="L1144" s="105">
        <v>396350</v>
      </c>
      <c r="M1144" s="105">
        <v>0</v>
      </c>
      <c r="N1144" s="106">
        <v>900600</v>
      </c>
      <c r="O1144" s="107">
        <v>0</v>
      </c>
      <c r="P1144" s="105">
        <v>68400</v>
      </c>
      <c r="Q1144" s="105">
        <v>0</v>
      </c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1709</v>
      </c>
      <c r="B1145" s="111" t="s">
        <v>528</v>
      </c>
      <c r="C1145" s="112" t="s">
        <v>529</v>
      </c>
      <c r="D1145" s="21">
        <f t="shared" si="19"/>
        <v>1114038.3600000001</v>
      </c>
      <c r="E1145" s="24">
        <f t="shared" si="19"/>
        <v>2511566.5300000003</v>
      </c>
      <c r="F1145" s="104"/>
      <c r="G1145" s="104"/>
      <c r="H1145" s="105">
        <v>355206.55</v>
      </c>
      <c r="I1145" s="105">
        <v>1290620.5900000001</v>
      </c>
      <c r="J1145" s="106">
        <v>234403.15</v>
      </c>
      <c r="K1145" s="107">
        <v>0</v>
      </c>
      <c r="L1145" s="105">
        <v>247579.15</v>
      </c>
      <c r="M1145" s="105">
        <v>593054.30000000005</v>
      </c>
      <c r="N1145" s="106">
        <v>115348.04</v>
      </c>
      <c r="O1145" s="107">
        <v>627891.64</v>
      </c>
      <c r="P1145" s="105">
        <v>161501.47</v>
      </c>
      <c r="Q1145" s="105">
        <v>0</v>
      </c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1709</v>
      </c>
      <c r="B1146" s="111" t="s">
        <v>530</v>
      </c>
      <c r="C1146" s="112" t="s">
        <v>531</v>
      </c>
      <c r="D1146" s="21">
        <f t="shared" si="19"/>
        <v>1980000</v>
      </c>
      <c r="E1146" s="24">
        <f t="shared" si="19"/>
        <v>2640000</v>
      </c>
      <c r="F1146" s="104"/>
      <c r="G1146" s="104"/>
      <c r="H1146" s="105">
        <v>0</v>
      </c>
      <c r="I1146" s="105">
        <v>1320000</v>
      </c>
      <c r="J1146" s="106">
        <v>1320000</v>
      </c>
      <c r="K1146" s="107">
        <v>0</v>
      </c>
      <c r="L1146" s="105">
        <v>0</v>
      </c>
      <c r="M1146" s="105">
        <v>660000</v>
      </c>
      <c r="N1146" s="106">
        <v>0</v>
      </c>
      <c r="O1146" s="107">
        <v>660000</v>
      </c>
      <c r="P1146" s="105">
        <v>660000</v>
      </c>
      <c r="Q1146" s="105">
        <v>0</v>
      </c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1709</v>
      </c>
      <c r="B1147" s="111" t="s">
        <v>532</v>
      </c>
      <c r="C1147" s="112" t="s">
        <v>533</v>
      </c>
      <c r="D1147" s="21">
        <f t="shared" si="19"/>
        <v>2127283</v>
      </c>
      <c r="E1147" s="24">
        <f t="shared" si="19"/>
        <v>2684248</v>
      </c>
      <c r="F1147" s="104"/>
      <c r="G1147" s="104"/>
      <c r="H1147" s="113">
        <v>0</v>
      </c>
      <c r="I1147" s="113">
        <v>1560002</v>
      </c>
      <c r="J1147" s="31">
        <v>1560002</v>
      </c>
      <c r="K1147" s="32">
        <v>0</v>
      </c>
      <c r="L1147" s="113">
        <v>0</v>
      </c>
      <c r="M1147" s="113">
        <v>350400</v>
      </c>
      <c r="N1147" s="31">
        <v>0</v>
      </c>
      <c r="O1147" s="32">
        <v>773846</v>
      </c>
      <c r="P1147" s="105">
        <v>567281</v>
      </c>
      <c r="Q1147" s="105">
        <v>0</v>
      </c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1709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1709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1709</v>
      </c>
      <c r="B1150" s="111" t="s">
        <v>538</v>
      </c>
      <c r="C1150" s="112" t="s">
        <v>1671</v>
      </c>
      <c r="D1150" s="21">
        <f t="shared" si="19"/>
        <v>1142</v>
      </c>
      <c r="E1150" s="24">
        <f t="shared" si="19"/>
        <v>2870</v>
      </c>
      <c r="F1150" s="104"/>
      <c r="G1150" s="104"/>
      <c r="H1150" s="113">
        <v>0</v>
      </c>
      <c r="I1150" s="113">
        <v>260</v>
      </c>
      <c r="J1150" s="31">
        <v>260</v>
      </c>
      <c r="K1150" s="32">
        <v>0</v>
      </c>
      <c r="L1150" s="113"/>
      <c r="M1150" s="113"/>
      <c r="N1150" s="31">
        <v>0</v>
      </c>
      <c r="O1150" s="32">
        <v>882</v>
      </c>
      <c r="P1150" s="113">
        <v>882</v>
      </c>
      <c r="Q1150" s="113">
        <v>1728</v>
      </c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1709</v>
      </c>
      <c r="B1151" s="111" t="s">
        <v>539</v>
      </c>
      <c r="C1151" s="112" t="s">
        <v>540</v>
      </c>
      <c r="D1151" s="21">
        <f t="shared" si="19"/>
        <v>2947</v>
      </c>
      <c r="E1151" s="24">
        <f t="shared" si="19"/>
        <v>7575</v>
      </c>
      <c r="F1151" s="104"/>
      <c r="G1151" s="104"/>
      <c r="H1151" s="113">
        <v>0</v>
      </c>
      <c r="I1151" s="113">
        <v>700</v>
      </c>
      <c r="J1151" s="31">
        <v>700</v>
      </c>
      <c r="K1151" s="32">
        <v>0</v>
      </c>
      <c r="L1151" s="113"/>
      <c r="M1151" s="113"/>
      <c r="N1151" s="31">
        <v>0</v>
      </c>
      <c r="O1151" s="32">
        <v>2247</v>
      </c>
      <c r="P1151" s="113">
        <v>2247</v>
      </c>
      <c r="Q1151" s="113">
        <v>4628</v>
      </c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1709</v>
      </c>
      <c r="B1152" s="111" t="s">
        <v>541</v>
      </c>
      <c r="C1152" s="112" t="s">
        <v>542</v>
      </c>
      <c r="D1152" s="21">
        <f t="shared" si="19"/>
        <v>1777</v>
      </c>
      <c r="E1152" s="24">
        <f t="shared" si="19"/>
        <v>4509</v>
      </c>
      <c r="F1152" s="104"/>
      <c r="G1152" s="104"/>
      <c r="H1152" s="113">
        <v>0</v>
      </c>
      <c r="I1152" s="113">
        <v>412</v>
      </c>
      <c r="J1152" s="31">
        <v>412</v>
      </c>
      <c r="K1152" s="32">
        <v>0</v>
      </c>
      <c r="L1152" s="113"/>
      <c r="M1152" s="113"/>
      <c r="N1152" s="31">
        <v>0</v>
      </c>
      <c r="O1152" s="32">
        <v>1365</v>
      </c>
      <c r="P1152" s="113">
        <v>1365</v>
      </c>
      <c r="Q1152" s="113">
        <v>2732</v>
      </c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1709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1709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1709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1709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71950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32250</v>
      </c>
      <c r="L1156" s="113">
        <v>0</v>
      </c>
      <c r="M1156" s="113">
        <v>0</v>
      </c>
      <c r="N1156" s="31">
        <v>0</v>
      </c>
      <c r="O1156" s="32">
        <v>39700</v>
      </c>
      <c r="P1156" s="113">
        <v>0</v>
      </c>
      <c r="Q1156" s="113">
        <v>0</v>
      </c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1709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1709</v>
      </c>
      <c r="B1158" s="111" t="s">
        <v>553</v>
      </c>
      <c r="C1158" s="112" t="s">
        <v>554</v>
      </c>
      <c r="D1158" s="21">
        <f t="shared" si="20"/>
        <v>8100</v>
      </c>
      <c r="E1158" s="24">
        <f t="shared" si="20"/>
        <v>69650</v>
      </c>
      <c r="F1158" s="104">
        <v>0</v>
      </c>
      <c r="G1158" s="104">
        <v>7500</v>
      </c>
      <c r="H1158" s="113">
        <v>0</v>
      </c>
      <c r="I1158" s="113">
        <v>0</v>
      </c>
      <c r="J1158" s="31">
        <v>0</v>
      </c>
      <c r="K1158" s="32">
        <v>17500</v>
      </c>
      <c r="L1158" s="113">
        <v>0</v>
      </c>
      <c r="M1158" s="113">
        <v>20000</v>
      </c>
      <c r="N1158" s="31">
        <v>0</v>
      </c>
      <c r="O1158" s="32">
        <v>24650</v>
      </c>
      <c r="P1158" s="113">
        <v>8100</v>
      </c>
      <c r="Q1158" s="113">
        <v>0</v>
      </c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1709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1709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1709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1709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1709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1709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1709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1709</v>
      </c>
      <c r="B1166" s="111" t="s">
        <v>569</v>
      </c>
      <c r="C1166" s="112" t="s">
        <v>570</v>
      </c>
      <c r="D1166" s="21">
        <f t="shared" si="20"/>
        <v>42152</v>
      </c>
      <c r="E1166" s="24">
        <f t="shared" si="20"/>
        <v>6152</v>
      </c>
      <c r="F1166" s="104">
        <v>0</v>
      </c>
      <c r="G1166" s="104">
        <v>6003</v>
      </c>
      <c r="H1166" s="105">
        <v>36000</v>
      </c>
      <c r="I1166" s="105">
        <v>149</v>
      </c>
      <c r="J1166" s="106">
        <v>6152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1709</v>
      </c>
      <c r="B1167" s="111" t="s">
        <v>571</v>
      </c>
      <c r="C1167" s="112" t="s">
        <v>572</v>
      </c>
      <c r="D1167" s="21">
        <f t="shared" si="20"/>
        <v>606916.5</v>
      </c>
      <c r="E1167" s="24">
        <f t="shared" si="20"/>
        <v>0</v>
      </c>
      <c r="F1167" s="104">
        <v>102674.36</v>
      </c>
      <c r="G1167" s="104">
        <v>0</v>
      </c>
      <c r="H1167" s="113">
        <v>102674.36</v>
      </c>
      <c r="I1167" s="113">
        <v>0</v>
      </c>
      <c r="J1167" s="31">
        <v>102674.36</v>
      </c>
      <c r="K1167" s="32">
        <v>0</v>
      </c>
      <c r="L1167" s="113">
        <v>102676.7</v>
      </c>
      <c r="M1167" s="113">
        <v>0</v>
      </c>
      <c r="N1167" s="31">
        <v>98108.36</v>
      </c>
      <c r="O1167" s="32">
        <v>0</v>
      </c>
      <c r="P1167" s="105">
        <v>98108.36</v>
      </c>
      <c r="Q1167" s="105">
        <v>0</v>
      </c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1709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1709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1709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>
        <v>0</v>
      </c>
      <c r="K1170" s="107">
        <v>0</v>
      </c>
      <c r="L1170" s="105">
        <v>0</v>
      </c>
      <c r="M1170" s="105">
        <v>0</v>
      </c>
      <c r="N1170" s="106">
        <v>0</v>
      </c>
      <c r="O1170" s="107">
        <v>0</v>
      </c>
      <c r="P1170" s="105">
        <v>0</v>
      </c>
      <c r="Q1170" s="105">
        <v>0</v>
      </c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1709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1709</v>
      </c>
      <c r="B1172" s="111" t="s">
        <v>580</v>
      </c>
      <c r="C1172" s="112" t="s">
        <v>581</v>
      </c>
      <c r="D1172" s="21">
        <f t="shared" si="20"/>
        <v>1720624.5499999998</v>
      </c>
      <c r="E1172" s="24">
        <f t="shared" si="20"/>
        <v>2865549.26</v>
      </c>
      <c r="F1172" s="104">
        <v>30790.6</v>
      </c>
      <c r="G1172" s="104">
        <v>1518670.88</v>
      </c>
      <c r="H1172" s="113">
        <v>580634.24</v>
      </c>
      <c r="I1172" s="113">
        <v>240956.01</v>
      </c>
      <c r="J1172" s="31">
        <v>3501</v>
      </c>
      <c r="K1172" s="32">
        <v>207955.01</v>
      </c>
      <c r="L1172" s="113">
        <v>53174.559999999998</v>
      </c>
      <c r="M1172" s="113">
        <v>10000</v>
      </c>
      <c r="N1172" s="31">
        <v>1048822.6499999999</v>
      </c>
      <c r="O1172" s="32">
        <v>818924.98</v>
      </c>
      <c r="P1172" s="105">
        <v>3701.5</v>
      </c>
      <c r="Q1172" s="105">
        <v>69042.38</v>
      </c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1709</v>
      </c>
      <c r="B1173" s="111" t="s">
        <v>582</v>
      </c>
      <c r="C1173" s="112" t="s">
        <v>1591</v>
      </c>
      <c r="D1173" s="21">
        <f t="shared" si="20"/>
        <v>71307.55</v>
      </c>
      <c r="E1173" s="24">
        <f t="shared" si="20"/>
        <v>814206.15</v>
      </c>
      <c r="F1173" s="104">
        <v>0</v>
      </c>
      <c r="G1173" s="104">
        <v>738620.91</v>
      </c>
      <c r="H1173" s="113">
        <v>71307.55</v>
      </c>
      <c r="I1173" s="113">
        <v>75585.240000000005</v>
      </c>
      <c r="J1173" s="31">
        <v>0</v>
      </c>
      <c r="K1173" s="32">
        <v>0</v>
      </c>
      <c r="L1173" s="113">
        <v>0</v>
      </c>
      <c r="M1173" s="113">
        <v>0</v>
      </c>
      <c r="N1173" s="31">
        <v>0</v>
      </c>
      <c r="O1173" s="32">
        <v>0</v>
      </c>
      <c r="P1173" s="113">
        <v>0</v>
      </c>
      <c r="Q1173" s="113">
        <v>0</v>
      </c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1709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1709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1709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1709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1709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1709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1709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1709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1709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1709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1709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1709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1709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1709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1709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1709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1709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1709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1709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1709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3840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>
        <v>0</v>
      </c>
      <c r="Q1193" s="105">
        <v>3840</v>
      </c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1709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1709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95550</v>
      </c>
      <c r="F1195" s="104">
        <v>0</v>
      </c>
      <c r="G1195" s="104">
        <v>17200</v>
      </c>
      <c r="H1195" s="113">
        <v>0</v>
      </c>
      <c r="I1195" s="113">
        <v>8850</v>
      </c>
      <c r="J1195" s="31">
        <v>0</v>
      </c>
      <c r="K1195" s="32">
        <v>21250</v>
      </c>
      <c r="L1195" s="113">
        <v>0</v>
      </c>
      <c r="M1195" s="113">
        <v>23500</v>
      </c>
      <c r="N1195" s="31">
        <v>0</v>
      </c>
      <c r="O1195" s="32">
        <v>24750</v>
      </c>
      <c r="P1195" s="113">
        <v>0</v>
      </c>
      <c r="Q1195" s="113">
        <v>0</v>
      </c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1709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12825.32</v>
      </c>
      <c r="F1196" s="104">
        <v>0</v>
      </c>
      <c r="G1196" s="104">
        <v>4579.42</v>
      </c>
      <c r="H1196" s="105">
        <v>0</v>
      </c>
      <c r="I1196" s="105">
        <v>737.8</v>
      </c>
      <c r="J1196" s="106">
        <v>0</v>
      </c>
      <c r="K1196" s="107">
        <v>705</v>
      </c>
      <c r="L1196" s="105">
        <v>0</v>
      </c>
      <c r="M1196" s="105">
        <v>750.4</v>
      </c>
      <c r="N1196" s="106">
        <v>0</v>
      </c>
      <c r="O1196" s="107">
        <v>5152.7</v>
      </c>
      <c r="P1196" s="113">
        <v>0</v>
      </c>
      <c r="Q1196" s="113">
        <v>900</v>
      </c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1709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1709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1709</v>
      </c>
      <c r="B1199" s="111" t="s">
        <v>629</v>
      </c>
      <c r="C1199" s="112" t="s">
        <v>630</v>
      </c>
      <c r="D1199" s="21">
        <f t="shared" si="20"/>
        <v>49029.84</v>
      </c>
      <c r="E1199" s="24">
        <f t="shared" si="20"/>
        <v>1178508.74</v>
      </c>
      <c r="F1199" s="104">
        <v>0</v>
      </c>
      <c r="G1199" s="104">
        <v>182727.67999999999</v>
      </c>
      <c r="H1199" s="105">
        <v>6197</v>
      </c>
      <c r="I1199" s="105">
        <v>184000.16</v>
      </c>
      <c r="J1199" s="106">
        <v>4245</v>
      </c>
      <c r="K1199" s="107">
        <v>165005.89000000001</v>
      </c>
      <c r="L1199" s="105">
        <v>0</v>
      </c>
      <c r="M1199" s="105">
        <v>192635.03</v>
      </c>
      <c r="N1199" s="106">
        <v>33296.639999999999</v>
      </c>
      <c r="O1199" s="107">
        <v>196537.27</v>
      </c>
      <c r="P1199" s="105">
        <v>5291.2</v>
      </c>
      <c r="Q1199" s="105">
        <v>257602.71</v>
      </c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1709</v>
      </c>
      <c r="B1200" s="111" t="s">
        <v>631</v>
      </c>
      <c r="C1200" s="112" t="s">
        <v>632</v>
      </c>
      <c r="D1200" s="21">
        <f t="shared" si="20"/>
        <v>56167.25</v>
      </c>
      <c r="E1200" s="24">
        <f t="shared" si="20"/>
        <v>509501.45</v>
      </c>
      <c r="F1200" s="104">
        <v>0</v>
      </c>
      <c r="G1200" s="104">
        <v>97837.5</v>
      </c>
      <c r="H1200" s="105">
        <v>0</v>
      </c>
      <c r="I1200" s="105">
        <v>50520.15</v>
      </c>
      <c r="J1200" s="106">
        <v>43417.95</v>
      </c>
      <c r="K1200" s="107">
        <v>63057.3</v>
      </c>
      <c r="L1200" s="105">
        <v>0</v>
      </c>
      <c r="M1200" s="105">
        <v>82186</v>
      </c>
      <c r="N1200" s="106">
        <v>0</v>
      </c>
      <c r="O1200" s="107">
        <v>95365.8</v>
      </c>
      <c r="P1200" s="105">
        <v>12749.3</v>
      </c>
      <c r="Q1200" s="105">
        <v>120534.7</v>
      </c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1709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1709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1709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1709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1709</v>
      </c>
      <c r="B1205" s="111" t="s">
        <v>639</v>
      </c>
      <c r="C1205" s="112" t="s">
        <v>640</v>
      </c>
      <c r="D1205" s="21">
        <f t="shared" si="20"/>
        <v>28960.6</v>
      </c>
      <c r="E1205" s="24">
        <f t="shared" si="20"/>
        <v>1956127.25</v>
      </c>
      <c r="F1205" s="104">
        <v>5114.5</v>
      </c>
      <c r="G1205" s="104">
        <v>388626.9</v>
      </c>
      <c r="H1205" s="105">
        <v>6801</v>
      </c>
      <c r="I1205" s="105">
        <v>356174.8</v>
      </c>
      <c r="J1205" s="106">
        <v>8348.6</v>
      </c>
      <c r="K1205" s="107">
        <v>373516.29</v>
      </c>
      <c r="L1205" s="105">
        <v>270</v>
      </c>
      <c r="M1205" s="105">
        <v>301005.37</v>
      </c>
      <c r="N1205" s="106">
        <v>6874</v>
      </c>
      <c r="O1205" s="107">
        <v>223655.07</v>
      </c>
      <c r="P1205" s="105">
        <v>1552.5</v>
      </c>
      <c r="Q1205" s="105">
        <v>313148.82</v>
      </c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1709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644184.15000000014</v>
      </c>
      <c r="F1206" s="104">
        <v>0</v>
      </c>
      <c r="G1206" s="104">
        <v>129145.13</v>
      </c>
      <c r="H1206" s="105">
        <v>0</v>
      </c>
      <c r="I1206" s="105">
        <v>142583.15</v>
      </c>
      <c r="J1206" s="106">
        <v>0</v>
      </c>
      <c r="K1206" s="107">
        <v>48780.66</v>
      </c>
      <c r="L1206" s="105">
        <v>0</v>
      </c>
      <c r="M1206" s="105">
        <v>101278.57</v>
      </c>
      <c r="N1206" s="106">
        <v>0</v>
      </c>
      <c r="O1206" s="107">
        <v>128350.87</v>
      </c>
      <c r="P1206" s="105">
        <v>0</v>
      </c>
      <c r="Q1206" s="105">
        <v>94045.77</v>
      </c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1709</v>
      </c>
      <c r="B1207" s="111" t="s">
        <v>643</v>
      </c>
      <c r="C1207" s="112" t="s">
        <v>644</v>
      </c>
      <c r="D1207" s="21">
        <f t="shared" si="20"/>
        <v>143073.22</v>
      </c>
      <c r="E1207" s="24">
        <f t="shared" si="20"/>
        <v>0</v>
      </c>
      <c r="F1207" s="104">
        <v>14649.5</v>
      </c>
      <c r="G1207" s="104">
        <v>0</v>
      </c>
      <c r="H1207" s="105">
        <v>44782.89</v>
      </c>
      <c r="I1207" s="105">
        <v>0</v>
      </c>
      <c r="J1207" s="106">
        <v>44377.760000000002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39263.07</v>
      </c>
      <c r="Q1207" s="105">
        <v>0</v>
      </c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1709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55449.229999999996</v>
      </c>
      <c r="F1208" s="104">
        <v>0</v>
      </c>
      <c r="G1208" s="104">
        <v>187.06</v>
      </c>
      <c r="H1208" s="113">
        <v>0</v>
      </c>
      <c r="I1208" s="113">
        <v>14963.13</v>
      </c>
      <c r="J1208" s="31">
        <v>0</v>
      </c>
      <c r="K1208" s="32">
        <v>16402.259999999998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23896.78</v>
      </c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1709</v>
      </c>
      <c r="B1209" s="111" t="s">
        <v>647</v>
      </c>
      <c r="C1209" s="112" t="s">
        <v>648</v>
      </c>
      <c r="D1209" s="21">
        <f t="shared" si="20"/>
        <v>450</v>
      </c>
      <c r="E1209" s="24">
        <f t="shared" si="20"/>
        <v>213023.47</v>
      </c>
      <c r="F1209" s="104">
        <v>0</v>
      </c>
      <c r="G1209" s="104">
        <v>23613.14</v>
      </c>
      <c r="H1209" s="113">
        <v>450</v>
      </c>
      <c r="I1209" s="113">
        <v>18064.43</v>
      </c>
      <c r="J1209" s="31">
        <v>0</v>
      </c>
      <c r="K1209" s="32">
        <v>62551.28</v>
      </c>
      <c r="L1209" s="113">
        <v>0</v>
      </c>
      <c r="M1209" s="113">
        <v>27537.58</v>
      </c>
      <c r="N1209" s="31">
        <v>0</v>
      </c>
      <c r="O1209" s="32">
        <v>48525.64</v>
      </c>
      <c r="P1209" s="113">
        <v>0</v>
      </c>
      <c r="Q1209" s="113">
        <v>32731.4</v>
      </c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1709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111290.54999999999</v>
      </c>
      <c r="F1210" s="104">
        <v>0</v>
      </c>
      <c r="G1210" s="104">
        <v>17718.599999999999</v>
      </c>
      <c r="H1210" s="105">
        <v>0</v>
      </c>
      <c r="I1210" s="105">
        <v>33643.5</v>
      </c>
      <c r="J1210" s="106">
        <v>0</v>
      </c>
      <c r="K1210" s="107">
        <v>20283.849999999999</v>
      </c>
      <c r="L1210" s="105">
        <v>0</v>
      </c>
      <c r="M1210" s="105">
        <v>11642.9</v>
      </c>
      <c r="N1210" s="106">
        <v>0</v>
      </c>
      <c r="O1210" s="107">
        <v>7316</v>
      </c>
      <c r="P1210" s="113">
        <v>0</v>
      </c>
      <c r="Q1210" s="113">
        <v>20685.7</v>
      </c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1709</v>
      </c>
      <c r="B1211" s="111" t="s">
        <v>651</v>
      </c>
      <c r="C1211" s="112" t="s">
        <v>652</v>
      </c>
      <c r="D1211" s="21">
        <f t="shared" si="20"/>
        <v>1031</v>
      </c>
      <c r="E1211" s="24">
        <f t="shared" si="20"/>
        <v>333943.81</v>
      </c>
      <c r="F1211" s="104">
        <v>0</v>
      </c>
      <c r="G1211" s="104">
        <v>55868.43</v>
      </c>
      <c r="H1211" s="105">
        <v>0</v>
      </c>
      <c r="I1211" s="105">
        <v>66941.899999999994</v>
      </c>
      <c r="J1211" s="106">
        <v>0</v>
      </c>
      <c r="K1211" s="107">
        <v>68756.5</v>
      </c>
      <c r="L1211" s="105">
        <v>961</v>
      </c>
      <c r="M1211" s="105">
        <v>45124.47</v>
      </c>
      <c r="N1211" s="106">
        <v>0</v>
      </c>
      <c r="O1211" s="107">
        <v>39915.589999999997</v>
      </c>
      <c r="P1211" s="105">
        <v>70</v>
      </c>
      <c r="Q1211" s="105">
        <v>57336.92</v>
      </c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1709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141733.26</v>
      </c>
      <c r="F1212" s="104">
        <v>0</v>
      </c>
      <c r="G1212" s="104">
        <v>8342</v>
      </c>
      <c r="H1212" s="105">
        <v>0</v>
      </c>
      <c r="I1212" s="105">
        <v>38775.33</v>
      </c>
      <c r="J1212" s="106">
        <v>0</v>
      </c>
      <c r="K1212" s="107">
        <v>17174.599999999999</v>
      </c>
      <c r="L1212" s="105">
        <v>0</v>
      </c>
      <c r="M1212" s="105">
        <v>33891.730000000003</v>
      </c>
      <c r="N1212" s="106">
        <v>0</v>
      </c>
      <c r="O1212" s="107">
        <v>33838.94</v>
      </c>
      <c r="P1212" s="105">
        <v>0</v>
      </c>
      <c r="Q1212" s="105">
        <v>9710.66</v>
      </c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1709</v>
      </c>
      <c r="B1213" s="111" t="s">
        <v>654</v>
      </c>
      <c r="C1213" s="112" t="s">
        <v>1598</v>
      </c>
      <c r="D1213" s="21">
        <f t="shared" si="20"/>
        <v>35974.93</v>
      </c>
      <c r="E1213" s="24">
        <f t="shared" si="20"/>
        <v>0</v>
      </c>
      <c r="F1213" s="104"/>
      <c r="G1213" s="104"/>
      <c r="H1213" s="105">
        <v>6460.56</v>
      </c>
      <c r="I1213" s="105">
        <v>0</v>
      </c>
      <c r="J1213" s="106">
        <v>10340.200000000001</v>
      </c>
      <c r="K1213" s="107">
        <v>0</v>
      </c>
      <c r="L1213" s="105">
        <v>6144.09</v>
      </c>
      <c r="M1213" s="105">
        <v>0</v>
      </c>
      <c r="N1213" s="106">
        <v>7936.9</v>
      </c>
      <c r="O1213" s="107">
        <v>0</v>
      </c>
      <c r="P1213" s="105">
        <v>5093.18</v>
      </c>
      <c r="Q1213" s="105">
        <v>0</v>
      </c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1709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8992.15</v>
      </c>
      <c r="F1214" s="104"/>
      <c r="G1214" s="104"/>
      <c r="H1214" s="113"/>
      <c r="I1214" s="113"/>
      <c r="J1214" s="31">
        <v>0</v>
      </c>
      <c r="K1214" s="32">
        <v>5365.63</v>
      </c>
      <c r="L1214" s="113">
        <v>0</v>
      </c>
      <c r="M1214" s="113">
        <v>2560.77</v>
      </c>
      <c r="N1214" s="31">
        <v>0</v>
      </c>
      <c r="O1214" s="32">
        <v>627.97</v>
      </c>
      <c r="P1214" s="105">
        <v>0</v>
      </c>
      <c r="Q1214" s="105">
        <v>437.78</v>
      </c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1709</v>
      </c>
      <c r="B1215" s="111" t="s">
        <v>656</v>
      </c>
      <c r="C1215" s="112" t="s">
        <v>1600</v>
      </c>
      <c r="D1215" s="21">
        <f t="shared" si="20"/>
        <v>7547</v>
      </c>
      <c r="E1215" s="24">
        <f t="shared" si="20"/>
        <v>38147.979999999996</v>
      </c>
      <c r="F1215" s="104">
        <v>1889</v>
      </c>
      <c r="G1215" s="104">
        <v>6226.4</v>
      </c>
      <c r="H1215" s="113">
        <v>3184</v>
      </c>
      <c r="I1215" s="113">
        <v>5038.13</v>
      </c>
      <c r="J1215" s="31">
        <v>1844</v>
      </c>
      <c r="K1215" s="32">
        <v>10579.1</v>
      </c>
      <c r="L1215" s="113">
        <v>320</v>
      </c>
      <c r="M1215" s="113">
        <v>7227.9</v>
      </c>
      <c r="N1215" s="31">
        <v>310</v>
      </c>
      <c r="O1215" s="32">
        <v>3189.53</v>
      </c>
      <c r="P1215" s="113">
        <v>0</v>
      </c>
      <c r="Q1215" s="113">
        <v>5886.92</v>
      </c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1709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4376.7</v>
      </c>
      <c r="F1216" s="104"/>
      <c r="G1216" s="104"/>
      <c r="H1216" s="113"/>
      <c r="I1216" s="113"/>
      <c r="J1216" s="31"/>
      <c r="K1216" s="32"/>
      <c r="L1216" s="113"/>
      <c r="M1216" s="113"/>
      <c r="N1216" s="31">
        <v>0</v>
      </c>
      <c r="O1216" s="32">
        <v>4376.7</v>
      </c>
      <c r="P1216" s="113">
        <v>0</v>
      </c>
      <c r="Q1216" s="113">
        <v>0</v>
      </c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1709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1709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1709</v>
      </c>
      <c r="B1219" s="111" t="s">
        <v>663</v>
      </c>
      <c r="C1219" s="112" t="s">
        <v>664</v>
      </c>
      <c r="D1219" s="21">
        <f t="shared" si="20"/>
        <v>60503.5</v>
      </c>
      <c r="E1219" s="24">
        <f t="shared" si="20"/>
        <v>21848416.199999999</v>
      </c>
      <c r="F1219" s="104">
        <v>0</v>
      </c>
      <c r="G1219" s="104">
        <v>3483430.59</v>
      </c>
      <c r="H1219" s="113">
        <v>200</v>
      </c>
      <c r="I1219" s="113">
        <v>4163430.21</v>
      </c>
      <c r="J1219" s="31">
        <v>16432.5</v>
      </c>
      <c r="K1219" s="32">
        <v>4156870.12</v>
      </c>
      <c r="L1219" s="113">
        <v>25526</v>
      </c>
      <c r="M1219" s="113">
        <v>3443983.89</v>
      </c>
      <c r="N1219" s="31">
        <v>14936</v>
      </c>
      <c r="O1219" s="32">
        <v>2857800.44</v>
      </c>
      <c r="P1219" s="113">
        <v>3409</v>
      </c>
      <c r="Q1219" s="113">
        <v>3742900.95</v>
      </c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1709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73793.75</v>
      </c>
      <c r="E1220" s="24">
        <f t="shared" si="21"/>
        <v>8616046.9900000002</v>
      </c>
      <c r="F1220" s="104">
        <v>0</v>
      </c>
      <c r="G1220" s="104">
        <v>1240314.68</v>
      </c>
      <c r="H1220" s="105">
        <v>8203.0499999999993</v>
      </c>
      <c r="I1220" s="105">
        <v>1432733.99</v>
      </c>
      <c r="J1220" s="106">
        <v>8087.7</v>
      </c>
      <c r="K1220" s="107">
        <v>1370269.66</v>
      </c>
      <c r="L1220" s="105">
        <v>11069</v>
      </c>
      <c r="M1220" s="105">
        <v>1572195.58</v>
      </c>
      <c r="N1220" s="106">
        <v>10625</v>
      </c>
      <c r="O1220" s="107">
        <v>1336787.81</v>
      </c>
      <c r="P1220" s="113">
        <v>35809</v>
      </c>
      <c r="Q1220" s="113">
        <v>1663745.27</v>
      </c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1709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187438.08000000002</v>
      </c>
      <c r="F1221" s="104">
        <v>0</v>
      </c>
      <c r="G1221" s="104">
        <v>26672</v>
      </c>
      <c r="H1221" s="105">
        <v>0</v>
      </c>
      <c r="I1221" s="105">
        <v>34171.5</v>
      </c>
      <c r="J1221" s="106">
        <v>0</v>
      </c>
      <c r="K1221" s="107">
        <v>43550.78</v>
      </c>
      <c r="L1221" s="105">
        <v>0</v>
      </c>
      <c r="M1221" s="105">
        <v>26784.98</v>
      </c>
      <c r="N1221" s="106">
        <v>0</v>
      </c>
      <c r="O1221" s="107">
        <v>19412.439999999999</v>
      </c>
      <c r="P1221" s="105">
        <v>0</v>
      </c>
      <c r="Q1221" s="105">
        <v>36846.379999999997</v>
      </c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1709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24481.85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>
        <v>0</v>
      </c>
      <c r="Q1222" s="105">
        <v>24481.85</v>
      </c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1709</v>
      </c>
      <c r="B1223" s="111" t="s">
        <v>671</v>
      </c>
      <c r="C1223" s="112" t="s">
        <v>1601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1709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1978696.95</v>
      </c>
      <c r="F1224" s="104"/>
      <c r="G1224" s="104"/>
      <c r="H1224" s="105"/>
      <c r="I1224" s="105"/>
      <c r="J1224" s="106">
        <v>0</v>
      </c>
      <c r="K1224" s="107">
        <v>1978696.95</v>
      </c>
      <c r="L1224" s="105">
        <v>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1709</v>
      </c>
      <c r="B1225" s="111" t="s">
        <v>674</v>
      </c>
      <c r="C1225" s="112" t="s">
        <v>675</v>
      </c>
      <c r="D1225" s="21">
        <f t="shared" si="21"/>
        <v>26018838.790000003</v>
      </c>
      <c r="E1225" s="24">
        <f t="shared" si="21"/>
        <v>48480724.339999996</v>
      </c>
      <c r="F1225" s="104">
        <v>3483430.59</v>
      </c>
      <c r="G1225" s="104">
        <v>19431414.440000001</v>
      </c>
      <c r="H1225" s="105">
        <v>8333852.7999999998</v>
      </c>
      <c r="I1225" s="105">
        <v>16126447.49</v>
      </c>
      <c r="J1225" s="106">
        <v>4156870.12</v>
      </c>
      <c r="K1225" s="107">
        <v>106314.5</v>
      </c>
      <c r="L1225" s="105">
        <v>3443983.89</v>
      </c>
      <c r="M1225" s="105">
        <v>6568963.1900000004</v>
      </c>
      <c r="N1225" s="106">
        <v>2857800.44</v>
      </c>
      <c r="O1225" s="107">
        <v>6111053.0999999996</v>
      </c>
      <c r="P1225" s="105">
        <v>3742900.95</v>
      </c>
      <c r="Q1225" s="105">
        <v>136531.62</v>
      </c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1709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1709</v>
      </c>
      <c r="B1227" s="111" t="s">
        <v>678</v>
      </c>
      <c r="C1227" s="112" t="s">
        <v>679</v>
      </c>
      <c r="D1227" s="21">
        <f t="shared" si="21"/>
        <v>2064782.08</v>
      </c>
      <c r="E1227" s="24">
        <f t="shared" si="21"/>
        <v>10166550.390000001</v>
      </c>
      <c r="F1227" s="104">
        <v>244566.32</v>
      </c>
      <c r="G1227" s="104">
        <v>2929297.86</v>
      </c>
      <c r="H1227" s="105">
        <v>186167.9</v>
      </c>
      <c r="I1227" s="105">
        <v>3889226.18</v>
      </c>
      <c r="J1227" s="106">
        <v>204289</v>
      </c>
      <c r="K1227" s="107">
        <v>0</v>
      </c>
      <c r="L1227" s="105">
        <v>279167.5</v>
      </c>
      <c r="M1227" s="105">
        <v>1674013.18</v>
      </c>
      <c r="N1227" s="106">
        <v>496251.21</v>
      </c>
      <c r="O1227" s="107">
        <v>1674013.17</v>
      </c>
      <c r="P1227" s="113">
        <v>654340.15</v>
      </c>
      <c r="Q1227" s="113">
        <v>0</v>
      </c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1709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1757418.43</v>
      </c>
      <c r="F1228" s="104">
        <v>0</v>
      </c>
      <c r="G1228" s="104">
        <v>188191.4</v>
      </c>
      <c r="H1228" s="105">
        <v>0</v>
      </c>
      <c r="I1228" s="105">
        <v>47346.35</v>
      </c>
      <c r="J1228" s="106">
        <v>0</v>
      </c>
      <c r="K1228" s="107">
        <v>287860.23</v>
      </c>
      <c r="L1228" s="105">
        <v>0</v>
      </c>
      <c r="M1228" s="105">
        <v>181147.1</v>
      </c>
      <c r="N1228" s="106">
        <v>0</v>
      </c>
      <c r="O1228" s="107">
        <v>62574.14</v>
      </c>
      <c r="P1228" s="105">
        <v>0</v>
      </c>
      <c r="Q1228" s="105">
        <v>990299.21</v>
      </c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1709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838691.24</v>
      </c>
      <c r="F1229" s="104">
        <v>0</v>
      </c>
      <c r="G1229" s="104">
        <v>126111.45</v>
      </c>
      <c r="H1229" s="113">
        <v>0</v>
      </c>
      <c r="I1229" s="113">
        <v>81356.740000000005</v>
      </c>
      <c r="J1229" s="31">
        <v>0</v>
      </c>
      <c r="K1229" s="32">
        <v>32511</v>
      </c>
      <c r="L1229" s="113">
        <v>0</v>
      </c>
      <c r="M1229" s="113">
        <v>133078.35999999999</v>
      </c>
      <c r="N1229" s="31">
        <v>0</v>
      </c>
      <c r="O1229" s="32">
        <v>369073.69</v>
      </c>
      <c r="P1229" s="105">
        <v>0</v>
      </c>
      <c r="Q1229" s="105">
        <v>96560</v>
      </c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1709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18150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>
        <v>0</v>
      </c>
      <c r="Q1230" s="113">
        <v>18150</v>
      </c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1709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1709</v>
      </c>
      <c r="B1232" s="111" t="s">
        <v>688</v>
      </c>
      <c r="C1232" s="112" t="s">
        <v>689</v>
      </c>
      <c r="D1232" s="21">
        <f t="shared" si="21"/>
        <v>2394928.54</v>
      </c>
      <c r="E1232" s="24">
        <f t="shared" si="21"/>
        <v>0</v>
      </c>
      <c r="F1232" s="104"/>
      <c r="G1232" s="104"/>
      <c r="H1232" s="105">
        <v>171609.73</v>
      </c>
      <c r="I1232" s="105">
        <v>0</v>
      </c>
      <c r="J1232" s="106">
        <v>405335.14</v>
      </c>
      <c r="K1232" s="107">
        <v>0</v>
      </c>
      <c r="L1232" s="105">
        <v>935986.08</v>
      </c>
      <c r="M1232" s="105">
        <v>0</v>
      </c>
      <c r="N1232" s="106">
        <v>512317.56</v>
      </c>
      <c r="O1232" s="107">
        <v>0</v>
      </c>
      <c r="P1232" s="113">
        <v>369680.03</v>
      </c>
      <c r="Q1232" s="113">
        <v>0</v>
      </c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1709</v>
      </c>
      <c r="B1233" s="111" t="s">
        <v>690</v>
      </c>
      <c r="C1233" s="112" t="s">
        <v>691</v>
      </c>
      <c r="D1233" s="21">
        <f t="shared" si="21"/>
        <v>43221.78</v>
      </c>
      <c r="E1233" s="24">
        <f t="shared" si="21"/>
        <v>604286.84</v>
      </c>
      <c r="F1233" s="104"/>
      <c r="G1233" s="104"/>
      <c r="H1233" s="105">
        <v>0</v>
      </c>
      <c r="I1233" s="105">
        <v>75585.240000000005</v>
      </c>
      <c r="J1233" s="106">
        <v>0</v>
      </c>
      <c r="K1233" s="107">
        <v>79340.52</v>
      </c>
      <c r="L1233" s="105">
        <v>43221.78</v>
      </c>
      <c r="M1233" s="105">
        <v>203989.13</v>
      </c>
      <c r="N1233" s="106">
        <v>0</v>
      </c>
      <c r="O1233" s="107">
        <v>97521.99</v>
      </c>
      <c r="P1233" s="105">
        <v>0</v>
      </c>
      <c r="Q1233" s="105">
        <v>147849.96</v>
      </c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1709</v>
      </c>
      <c r="B1234" s="111" t="s">
        <v>692</v>
      </c>
      <c r="C1234" s="112" t="s">
        <v>693</v>
      </c>
      <c r="D1234" s="21">
        <f t="shared" si="21"/>
        <v>59696.659999999996</v>
      </c>
      <c r="E1234" s="24">
        <f t="shared" si="21"/>
        <v>0</v>
      </c>
      <c r="F1234" s="104"/>
      <c r="G1234" s="104"/>
      <c r="H1234" s="113">
        <v>2218</v>
      </c>
      <c r="I1234" s="113">
        <v>0</v>
      </c>
      <c r="J1234" s="31">
        <v>11923.7</v>
      </c>
      <c r="K1234" s="32">
        <v>0</v>
      </c>
      <c r="L1234" s="113">
        <v>32992.11</v>
      </c>
      <c r="M1234" s="113">
        <v>0</v>
      </c>
      <c r="N1234" s="31">
        <v>10502.85</v>
      </c>
      <c r="O1234" s="32">
        <v>0</v>
      </c>
      <c r="P1234" s="105">
        <v>2060</v>
      </c>
      <c r="Q1234" s="105">
        <v>0</v>
      </c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1709</v>
      </c>
      <c r="B1235" s="111" t="s">
        <v>694</v>
      </c>
      <c r="C1235" s="112" t="s">
        <v>695</v>
      </c>
      <c r="D1235" s="21">
        <f t="shared" si="21"/>
        <v>5748</v>
      </c>
      <c r="E1235" s="24">
        <f t="shared" si="21"/>
        <v>1519995</v>
      </c>
      <c r="F1235" s="104">
        <v>0</v>
      </c>
      <c r="G1235" s="104">
        <v>473101</v>
      </c>
      <c r="H1235" s="113">
        <v>0</v>
      </c>
      <c r="I1235" s="113">
        <v>6330</v>
      </c>
      <c r="J1235" s="31">
        <v>0</v>
      </c>
      <c r="K1235" s="32">
        <v>194655</v>
      </c>
      <c r="L1235" s="113">
        <v>0</v>
      </c>
      <c r="M1235" s="113">
        <v>442711.5</v>
      </c>
      <c r="N1235" s="31">
        <v>0</v>
      </c>
      <c r="O1235" s="32">
        <v>28794</v>
      </c>
      <c r="P1235" s="113">
        <v>5748</v>
      </c>
      <c r="Q1235" s="113">
        <v>374403.5</v>
      </c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1709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2064782.08</v>
      </c>
      <c r="F1236" s="104">
        <v>0</v>
      </c>
      <c r="G1236" s="104">
        <v>244566.32</v>
      </c>
      <c r="H1236" s="113">
        <v>0</v>
      </c>
      <c r="I1236" s="113">
        <v>186167.9</v>
      </c>
      <c r="J1236" s="31">
        <v>0</v>
      </c>
      <c r="K1236" s="32">
        <v>204289</v>
      </c>
      <c r="L1236" s="113">
        <v>0</v>
      </c>
      <c r="M1236" s="113">
        <v>279167.5</v>
      </c>
      <c r="N1236" s="31">
        <v>0</v>
      </c>
      <c r="O1236" s="32">
        <v>496251.21</v>
      </c>
      <c r="P1236" s="113">
        <v>0</v>
      </c>
      <c r="Q1236" s="113">
        <v>654340.15</v>
      </c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1709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1709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1685794.22</v>
      </c>
      <c r="F1238" s="104"/>
      <c r="G1238" s="104"/>
      <c r="H1238" s="113">
        <v>0</v>
      </c>
      <c r="I1238" s="113">
        <v>1685794.22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1709</v>
      </c>
      <c r="B1239" s="111" t="s">
        <v>702</v>
      </c>
      <c r="C1239" s="112" t="s">
        <v>1602</v>
      </c>
      <c r="D1239" s="21">
        <f t="shared" si="21"/>
        <v>1398.5</v>
      </c>
      <c r="E1239" s="24">
        <f t="shared" si="21"/>
        <v>306360.28999999998</v>
      </c>
      <c r="F1239" s="104">
        <v>0</v>
      </c>
      <c r="G1239" s="104">
        <v>36796.519999999997</v>
      </c>
      <c r="H1239" s="105">
        <v>0</v>
      </c>
      <c r="I1239" s="105">
        <v>55137.82</v>
      </c>
      <c r="J1239" s="106">
        <v>1398.5</v>
      </c>
      <c r="K1239" s="107">
        <v>50140.15</v>
      </c>
      <c r="L1239" s="105">
        <v>0</v>
      </c>
      <c r="M1239" s="105">
        <v>69630.289999999994</v>
      </c>
      <c r="N1239" s="106">
        <v>0</v>
      </c>
      <c r="O1239" s="107">
        <v>40319.5</v>
      </c>
      <c r="P1239" s="113">
        <v>0</v>
      </c>
      <c r="Q1239" s="113">
        <v>54336.01</v>
      </c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1709</v>
      </c>
      <c r="B1240" s="111" t="s">
        <v>703</v>
      </c>
      <c r="C1240" s="112" t="s">
        <v>704</v>
      </c>
      <c r="D1240" s="21">
        <f t="shared" si="21"/>
        <v>18591.800000000003</v>
      </c>
      <c r="E1240" s="24">
        <f t="shared" si="21"/>
        <v>146949.63</v>
      </c>
      <c r="F1240" s="104">
        <v>0</v>
      </c>
      <c r="G1240" s="104">
        <v>11287.2</v>
      </c>
      <c r="H1240" s="113">
        <v>0</v>
      </c>
      <c r="I1240" s="113">
        <v>10538.05</v>
      </c>
      <c r="J1240" s="31">
        <v>0</v>
      </c>
      <c r="K1240" s="32">
        <v>25649.9</v>
      </c>
      <c r="L1240" s="113">
        <v>6248.1</v>
      </c>
      <c r="M1240" s="113">
        <v>24692.7</v>
      </c>
      <c r="N1240" s="31">
        <v>12343.7</v>
      </c>
      <c r="O1240" s="32">
        <v>35912.959999999999</v>
      </c>
      <c r="P1240" s="105">
        <v>0</v>
      </c>
      <c r="Q1240" s="105">
        <v>38868.82</v>
      </c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1709</v>
      </c>
      <c r="B1241" s="111" t="s">
        <v>705</v>
      </c>
      <c r="C1241" s="112" t="s">
        <v>1673</v>
      </c>
      <c r="D1241" s="21">
        <f t="shared" si="21"/>
        <v>17583.2</v>
      </c>
      <c r="E1241" s="24">
        <f t="shared" si="21"/>
        <v>0</v>
      </c>
      <c r="F1241" s="104"/>
      <c r="G1241" s="104"/>
      <c r="H1241" s="105"/>
      <c r="I1241" s="105"/>
      <c r="J1241" s="106">
        <v>14953.92</v>
      </c>
      <c r="K1241" s="107">
        <v>0</v>
      </c>
      <c r="L1241" s="105">
        <v>0</v>
      </c>
      <c r="M1241" s="105">
        <v>0</v>
      </c>
      <c r="N1241" s="106">
        <v>0</v>
      </c>
      <c r="O1241" s="107">
        <v>0</v>
      </c>
      <c r="P1241" s="113">
        <v>2629.28</v>
      </c>
      <c r="Q1241" s="113">
        <v>0</v>
      </c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1709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1709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1709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1709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1709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1709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1709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1709</v>
      </c>
      <c r="B1249" s="111" t="s">
        <v>719</v>
      </c>
      <c r="C1249" s="112" t="s">
        <v>720</v>
      </c>
      <c r="D1249" s="21">
        <f t="shared" si="21"/>
        <v>15731414.439999999</v>
      </c>
      <c r="E1249" s="24">
        <f t="shared" si="21"/>
        <v>0</v>
      </c>
      <c r="F1249" s="104">
        <v>15731414.439999999</v>
      </c>
      <c r="G1249" s="104">
        <v>0</v>
      </c>
      <c r="H1249" s="113">
        <v>0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1709</v>
      </c>
      <c r="B1250" s="111" t="s">
        <v>721</v>
      </c>
      <c r="C1250" s="112" t="s">
        <v>722</v>
      </c>
      <c r="D1250" s="21">
        <f t="shared" si="21"/>
        <v>2051923.63</v>
      </c>
      <c r="E1250" s="24">
        <f t="shared" si="21"/>
        <v>0</v>
      </c>
      <c r="F1250" s="104"/>
      <c r="G1250" s="104"/>
      <c r="H1250" s="113">
        <v>410384.73</v>
      </c>
      <c r="I1250" s="113">
        <v>0</v>
      </c>
      <c r="J1250" s="31">
        <v>410384.72</v>
      </c>
      <c r="K1250" s="32">
        <v>0</v>
      </c>
      <c r="L1250" s="113">
        <v>410384.73</v>
      </c>
      <c r="M1250" s="113">
        <v>0</v>
      </c>
      <c r="N1250" s="31">
        <v>410384.72</v>
      </c>
      <c r="O1250" s="32">
        <v>0</v>
      </c>
      <c r="P1250" s="113">
        <v>410384.73</v>
      </c>
      <c r="Q1250" s="113">
        <v>0</v>
      </c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1709</v>
      </c>
      <c r="B1251" s="111" t="s">
        <v>723</v>
      </c>
      <c r="C1251" s="112" t="s">
        <v>724</v>
      </c>
      <c r="D1251" s="21">
        <f t="shared" si="21"/>
        <v>2929297.86</v>
      </c>
      <c r="E1251" s="24">
        <f t="shared" si="21"/>
        <v>0</v>
      </c>
      <c r="F1251" s="104">
        <v>2929297.86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1709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400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>
        <v>0</v>
      </c>
      <c r="Q1252" s="113">
        <v>400</v>
      </c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1709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29080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>
        <v>0</v>
      </c>
      <c r="Q1253" s="113">
        <v>29080</v>
      </c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1709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1709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445404.21</v>
      </c>
      <c r="F1255" s="104">
        <v>0</v>
      </c>
      <c r="G1255" s="104">
        <v>56237.84</v>
      </c>
      <c r="H1255" s="113">
        <v>0</v>
      </c>
      <c r="I1255" s="113">
        <v>78498.899999999994</v>
      </c>
      <c r="J1255" s="31">
        <v>0</v>
      </c>
      <c r="K1255" s="32">
        <v>76689.100000000006</v>
      </c>
      <c r="L1255" s="113">
        <v>0</v>
      </c>
      <c r="M1255" s="113">
        <v>69077.440000000002</v>
      </c>
      <c r="N1255" s="31">
        <v>0</v>
      </c>
      <c r="O1255" s="32">
        <v>74562.100000000006</v>
      </c>
      <c r="P1255" s="113">
        <v>0</v>
      </c>
      <c r="Q1255" s="113">
        <v>90338.83</v>
      </c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1709</v>
      </c>
      <c r="B1256" s="111" t="s">
        <v>729</v>
      </c>
      <c r="C1256" s="112" t="s">
        <v>730</v>
      </c>
      <c r="D1256" s="21">
        <f t="shared" si="21"/>
        <v>31612.639999999999</v>
      </c>
      <c r="E1256" s="24">
        <f t="shared" si="21"/>
        <v>146521.78</v>
      </c>
      <c r="F1256" s="104">
        <v>31612.639999999999</v>
      </c>
      <c r="G1256" s="104">
        <v>40418.1</v>
      </c>
      <c r="H1256" s="113">
        <v>0</v>
      </c>
      <c r="I1256" s="113">
        <v>18049.400000000001</v>
      </c>
      <c r="J1256" s="31">
        <v>0</v>
      </c>
      <c r="K1256" s="32">
        <v>6903.01</v>
      </c>
      <c r="L1256" s="113">
        <v>0</v>
      </c>
      <c r="M1256" s="113">
        <v>41508.76</v>
      </c>
      <c r="N1256" s="31">
        <v>0</v>
      </c>
      <c r="O1256" s="32">
        <v>37665.160000000003</v>
      </c>
      <c r="P1256" s="113">
        <v>0</v>
      </c>
      <c r="Q1256" s="113">
        <v>1977.35</v>
      </c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1709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822</v>
      </c>
      <c r="F1257" s="104"/>
      <c r="G1257" s="104"/>
      <c r="H1257" s="113"/>
      <c r="I1257" s="113"/>
      <c r="J1257" s="31">
        <v>0</v>
      </c>
      <c r="K1257" s="32">
        <v>822</v>
      </c>
      <c r="L1257" s="113">
        <v>0</v>
      </c>
      <c r="M1257" s="113">
        <v>0</v>
      </c>
      <c r="N1257" s="31">
        <v>0</v>
      </c>
      <c r="O1257" s="32">
        <v>0</v>
      </c>
      <c r="P1257" s="113">
        <v>0</v>
      </c>
      <c r="Q1257" s="113">
        <v>0</v>
      </c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1709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1709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2743.5</v>
      </c>
      <c r="F1259" s="104"/>
      <c r="G1259" s="104"/>
      <c r="H1259" s="113">
        <v>0</v>
      </c>
      <c r="I1259" s="113">
        <v>2743.5</v>
      </c>
      <c r="J1259" s="31">
        <v>0</v>
      </c>
      <c r="K1259" s="32">
        <v>0</v>
      </c>
      <c r="L1259" s="113">
        <v>0</v>
      </c>
      <c r="M1259" s="113">
        <v>0</v>
      </c>
      <c r="N1259" s="31">
        <v>0</v>
      </c>
      <c r="O1259" s="32">
        <v>0</v>
      </c>
      <c r="P1259" s="113">
        <v>0</v>
      </c>
      <c r="Q1259" s="113">
        <v>0</v>
      </c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1709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1709</v>
      </c>
      <c r="B1261" s="111" t="s">
        <v>735</v>
      </c>
      <c r="C1261" s="112" t="s">
        <v>736</v>
      </c>
      <c r="D1261" s="21">
        <f t="shared" si="21"/>
        <v>50</v>
      </c>
      <c r="E1261" s="24">
        <f t="shared" si="21"/>
        <v>44973.18</v>
      </c>
      <c r="F1261" s="104">
        <v>0</v>
      </c>
      <c r="G1261" s="104">
        <v>7033</v>
      </c>
      <c r="H1261" s="113">
        <v>0</v>
      </c>
      <c r="I1261" s="113">
        <v>7264</v>
      </c>
      <c r="J1261" s="31">
        <v>0</v>
      </c>
      <c r="K1261" s="32">
        <v>9525.74</v>
      </c>
      <c r="L1261" s="113">
        <v>0</v>
      </c>
      <c r="M1261" s="113">
        <v>6567.5</v>
      </c>
      <c r="N1261" s="31">
        <v>0</v>
      </c>
      <c r="O1261" s="32">
        <v>2473.5</v>
      </c>
      <c r="P1261" s="113">
        <v>50</v>
      </c>
      <c r="Q1261" s="113">
        <v>12109.44</v>
      </c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1709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26896.09</v>
      </c>
      <c r="F1262" s="104"/>
      <c r="G1262" s="104"/>
      <c r="H1262" s="113"/>
      <c r="I1262" s="113"/>
      <c r="J1262" s="31">
        <v>0</v>
      </c>
      <c r="K1262" s="32">
        <v>13822.54</v>
      </c>
      <c r="L1262" s="113">
        <v>0</v>
      </c>
      <c r="M1262" s="113">
        <v>10101</v>
      </c>
      <c r="N1262" s="31">
        <v>0</v>
      </c>
      <c r="O1262" s="32">
        <v>2972.55</v>
      </c>
      <c r="P1262" s="113">
        <v>0</v>
      </c>
      <c r="Q1262" s="113">
        <v>0</v>
      </c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1709</v>
      </c>
      <c r="B1263" s="111" t="s">
        <v>739</v>
      </c>
      <c r="C1263" s="112" t="s">
        <v>740</v>
      </c>
      <c r="D1263" s="21">
        <f t="shared" si="21"/>
        <v>1238.8</v>
      </c>
      <c r="E1263" s="24">
        <f t="shared" si="21"/>
        <v>9261.2999999999993</v>
      </c>
      <c r="F1263" s="104">
        <v>0</v>
      </c>
      <c r="G1263" s="104">
        <v>3030.3</v>
      </c>
      <c r="H1263" s="113">
        <v>0</v>
      </c>
      <c r="I1263" s="113">
        <v>6047</v>
      </c>
      <c r="J1263" s="31">
        <v>0</v>
      </c>
      <c r="K1263" s="32">
        <v>184</v>
      </c>
      <c r="L1263" s="113">
        <v>948</v>
      </c>
      <c r="M1263" s="113">
        <v>0</v>
      </c>
      <c r="N1263" s="31">
        <v>0</v>
      </c>
      <c r="O1263" s="32">
        <v>0</v>
      </c>
      <c r="P1263" s="113">
        <v>290.8</v>
      </c>
      <c r="Q1263" s="113">
        <v>0</v>
      </c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1709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1709</v>
      </c>
      <c r="B1265" s="111" t="s">
        <v>743</v>
      </c>
      <c r="C1265" s="112" t="s">
        <v>744</v>
      </c>
      <c r="D1265" s="21">
        <f t="shared" si="21"/>
        <v>184881.85</v>
      </c>
      <c r="E1265" s="24">
        <f t="shared" si="21"/>
        <v>0</v>
      </c>
      <c r="F1265" s="104">
        <v>18411.36</v>
      </c>
      <c r="G1265" s="104">
        <v>0</v>
      </c>
      <c r="H1265" s="113">
        <v>6114.02</v>
      </c>
      <c r="I1265" s="113">
        <v>0</v>
      </c>
      <c r="J1265" s="31">
        <v>3916.22</v>
      </c>
      <c r="K1265" s="32">
        <v>0</v>
      </c>
      <c r="L1265" s="113">
        <v>0</v>
      </c>
      <c r="M1265" s="113">
        <v>0</v>
      </c>
      <c r="N1265" s="31">
        <v>1789.22</v>
      </c>
      <c r="O1265" s="32">
        <v>0</v>
      </c>
      <c r="P1265" s="113">
        <v>154651.03</v>
      </c>
      <c r="Q1265" s="113">
        <v>0</v>
      </c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1709</v>
      </c>
      <c r="B1266" s="111" t="s">
        <v>745</v>
      </c>
      <c r="C1266" s="112" t="s">
        <v>746</v>
      </c>
      <c r="D1266" s="21">
        <f t="shared" si="21"/>
        <v>24356.519999999997</v>
      </c>
      <c r="E1266" s="24">
        <f t="shared" si="21"/>
        <v>35020.68</v>
      </c>
      <c r="F1266" s="104"/>
      <c r="G1266" s="104"/>
      <c r="H1266" s="105"/>
      <c r="I1266" s="105"/>
      <c r="J1266" s="106"/>
      <c r="K1266" s="107"/>
      <c r="L1266" s="105">
        <v>14100.06</v>
      </c>
      <c r="M1266" s="105">
        <v>0</v>
      </c>
      <c r="N1266" s="106">
        <v>10256.459999999999</v>
      </c>
      <c r="O1266" s="107">
        <v>0</v>
      </c>
      <c r="P1266" s="113">
        <v>0</v>
      </c>
      <c r="Q1266" s="113">
        <v>35020.68</v>
      </c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1709</v>
      </c>
      <c r="B1267" s="111" t="s">
        <v>747</v>
      </c>
      <c r="C1267" s="112" t="s">
        <v>748</v>
      </c>
      <c r="D1267" s="21">
        <f t="shared" si="21"/>
        <v>180444.01</v>
      </c>
      <c r="E1267" s="24">
        <f t="shared" si="21"/>
        <v>180444.01</v>
      </c>
      <c r="F1267" s="104"/>
      <c r="G1267" s="104"/>
      <c r="H1267" s="113">
        <v>0</v>
      </c>
      <c r="I1267" s="113">
        <v>180444.01</v>
      </c>
      <c r="J1267" s="31">
        <v>180444.01</v>
      </c>
      <c r="K1267" s="32">
        <v>0</v>
      </c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1709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1709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1709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1709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1709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23299.95</v>
      </c>
      <c r="F1272" s="104">
        <v>0</v>
      </c>
      <c r="G1272" s="104">
        <v>2467.5</v>
      </c>
      <c r="H1272" s="113">
        <v>0</v>
      </c>
      <c r="I1272" s="113">
        <v>10357.120000000001</v>
      </c>
      <c r="J1272" s="31">
        <v>0</v>
      </c>
      <c r="K1272" s="32">
        <v>3717.27</v>
      </c>
      <c r="L1272" s="113">
        <v>0</v>
      </c>
      <c r="M1272" s="113">
        <v>1150</v>
      </c>
      <c r="N1272" s="31">
        <v>0</v>
      </c>
      <c r="O1272" s="32">
        <v>3977.06</v>
      </c>
      <c r="P1272" s="113">
        <v>0</v>
      </c>
      <c r="Q1272" s="113">
        <v>1631</v>
      </c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1709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1709</v>
      </c>
      <c r="B1274" s="111" t="s">
        <v>761</v>
      </c>
      <c r="C1274" s="112" t="s">
        <v>762</v>
      </c>
      <c r="D1274" s="21">
        <f t="shared" si="21"/>
        <v>8758.58</v>
      </c>
      <c r="E1274" s="24">
        <f t="shared" si="21"/>
        <v>0</v>
      </c>
      <c r="F1274" s="104"/>
      <c r="G1274" s="104"/>
      <c r="H1274" s="113">
        <v>7386.57</v>
      </c>
      <c r="I1274" s="113">
        <v>0</v>
      </c>
      <c r="J1274" s="31">
        <v>746.77</v>
      </c>
      <c r="K1274" s="32">
        <v>0</v>
      </c>
      <c r="L1274" s="113">
        <v>0</v>
      </c>
      <c r="M1274" s="113">
        <v>0</v>
      </c>
      <c r="N1274" s="31">
        <v>625.24</v>
      </c>
      <c r="O1274" s="32">
        <v>0</v>
      </c>
      <c r="P1274" s="113">
        <v>0</v>
      </c>
      <c r="Q1274" s="113">
        <v>0</v>
      </c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1709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1709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1709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1709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1709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1709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1709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1709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1709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31000</v>
      </c>
      <c r="F1283" s="104"/>
      <c r="G1283" s="104"/>
      <c r="H1283" s="113">
        <v>0</v>
      </c>
      <c r="I1283" s="113">
        <v>1000</v>
      </c>
      <c r="J1283" s="31">
        <v>0</v>
      </c>
      <c r="K1283" s="32">
        <v>0</v>
      </c>
      <c r="L1283" s="113">
        <v>0</v>
      </c>
      <c r="M1283" s="113">
        <v>0</v>
      </c>
      <c r="N1283" s="31">
        <v>0</v>
      </c>
      <c r="O1283" s="32">
        <v>10500</v>
      </c>
      <c r="P1283" s="105">
        <v>0</v>
      </c>
      <c r="Q1283" s="105">
        <v>19500</v>
      </c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1709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1709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1709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1709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1709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1709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1709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1709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1709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1709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1709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1709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1709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1709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1709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1709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0</v>
      </c>
      <c r="F1299" s="104"/>
      <c r="G1299" s="104"/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1709</v>
      </c>
      <c r="B1300" s="111" t="s">
        <v>809</v>
      </c>
      <c r="C1300" s="112" t="s">
        <v>1679</v>
      </c>
      <c r="D1300" s="21">
        <f t="shared" si="22"/>
        <v>907232</v>
      </c>
      <c r="E1300" s="24">
        <f t="shared" si="22"/>
        <v>1911595.2</v>
      </c>
      <c r="F1300" s="104"/>
      <c r="G1300" s="104"/>
      <c r="H1300" s="113"/>
      <c r="I1300" s="113"/>
      <c r="J1300" s="31">
        <v>0</v>
      </c>
      <c r="K1300" s="32">
        <v>100000</v>
      </c>
      <c r="L1300" s="113">
        <v>0</v>
      </c>
      <c r="M1300" s="113">
        <v>1786000</v>
      </c>
      <c r="N1300" s="31">
        <v>0</v>
      </c>
      <c r="O1300" s="32">
        <v>0</v>
      </c>
      <c r="P1300" s="113">
        <v>907232</v>
      </c>
      <c r="Q1300" s="113">
        <v>25595.200000000001</v>
      </c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1709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1709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1709</v>
      </c>
      <c r="B1303" s="111" t="s">
        <v>814</v>
      </c>
      <c r="C1303" s="112" t="s">
        <v>815</v>
      </c>
      <c r="D1303" s="21">
        <f t="shared" si="22"/>
        <v>46817</v>
      </c>
      <c r="E1303" s="24">
        <f t="shared" si="22"/>
        <v>435467.75</v>
      </c>
      <c r="F1303" s="104"/>
      <c r="G1303" s="104"/>
      <c r="H1303" s="113">
        <v>0</v>
      </c>
      <c r="I1303" s="113">
        <v>36000</v>
      </c>
      <c r="J1303" s="31">
        <v>0</v>
      </c>
      <c r="K1303" s="32">
        <v>113133</v>
      </c>
      <c r="L1303" s="113">
        <v>0</v>
      </c>
      <c r="M1303" s="113">
        <v>213930.75</v>
      </c>
      <c r="N1303" s="31">
        <v>0</v>
      </c>
      <c r="O1303" s="32">
        <v>58044</v>
      </c>
      <c r="P1303" s="113">
        <v>46817</v>
      </c>
      <c r="Q1303" s="113">
        <v>14360</v>
      </c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1709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622916.5</v>
      </c>
      <c r="F1304" s="104">
        <v>0</v>
      </c>
      <c r="G1304" s="104">
        <v>102674.36</v>
      </c>
      <c r="H1304" s="105">
        <v>0</v>
      </c>
      <c r="I1304" s="105">
        <v>102674.36</v>
      </c>
      <c r="J1304" s="106">
        <v>0</v>
      </c>
      <c r="K1304" s="107">
        <v>118674.36</v>
      </c>
      <c r="L1304" s="105">
        <v>0</v>
      </c>
      <c r="M1304" s="105">
        <v>102676.7</v>
      </c>
      <c r="N1304" s="106">
        <v>0</v>
      </c>
      <c r="O1304" s="107">
        <v>98108.36</v>
      </c>
      <c r="P1304" s="113">
        <v>0</v>
      </c>
      <c r="Q1304" s="113">
        <v>98108.36</v>
      </c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1709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1709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60796.679999999993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32793.269999999997</v>
      </c>
      <c r="N1306" s="31">
        <v>0</v>
      </c>
      <c r="O1306" s="32">
        <v>0</v>
      </c>
      <c r="P1306" s="113">
        <v>0</v>
      </c>
      <c r="Q1306" s="113">
        <v>28003.41</v>
      </c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1709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1709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1709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1709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15205428.310000001</v>
      </c>
      <c r="F1310" s="104">
        <v>0</v>
      </c>
      <c r="G1310" s="104">
        <v>2461550.9700000002</v>
      </c>
      <c r="H1310" s="105">
        <v>0</v>
      </c>
      <c r="I1310" s="105">
        <v>2451363.67</v>
      </c>
      <c r="J1310" s="106">
        <v>0</v>
      </c>
      <c r="K1310" s="107">
        <v>2652503.67</v>
      </c>
      <c r="L1310" s="105">
        <v>0</v>
      </c>
      <c r="M1310" s="105">
        <v>2515850</v>
      </c>
      <c r="N1310" s="106">
        <v>0</v>
      </c>
      <c r="O1310" s="107">
        <v>2578100</v>
      </c>
      <c r="P1310" s="105">
        <v>0</v>
      </c>
      <c r="Q1310" s="105">
        <v>2546060</v>
      </c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1709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1709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1709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1709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1709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598786.1100000001</v>
      </c>
      <c r="F1315" s="104">
        <v>0</v>
      </c>
      <c r="G1315" s="104">
        <v>95719.35</v>
      </c>
      <c r="H1315" s="113">
        <v>0</v>
      </c>
      <c r="I1315" s="113">
        <v>96071.8</v>
      </c>
      <c r="J1315" s="31">
        <v>0</v>
      </c>
      <c r="K1315" s="32">
        <v>105372.28</v>
      </c>
      <c r="L1315" s="113">
        <v>0</v>
      </c>
      <c r="M1315" s="113">
        <v>98985.8</v>
      </c>
      <c r="N1315" s="31">
        <v>0</v>
      </c>
      <c r="O1315" s="32">
        <v>102144.08</v>
      </c>
      <c r="P1315" s="113">
        <v>0</v>
      </c>
      <c r="Q1315" s="113">
        <v>100492.8</v>
      </c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1709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1709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1709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1709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1709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1709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1709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1709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1709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1709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1709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1709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1709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146700</v>
      </c>
      <c r="F1328" s="104">
        <v>0</v>
      </c>
      <c r="G1328" s="104">
        <v>14700</v>
      </c>
      <c r="H1328" s="105">
        <v>0</v>
      </c>
      <c r="I1328" s="105">
        <v>26700</v>
      </c>
      <c r="J1328" s="106">
        <v>0</v>
      </c>
      <c r="K1328" s="107">
        <v>23100</v>
      </c>
      <c r="L1328" s="105">
        <v>0</v>
      </c>
      <c r="M1328" s="105">
        <v>31800</v>
      </c>
      <c r="N1328" s="106">
        <v>0</v>
      </c>
      <c r="O1328" s="107">
        <v>23800</v>
      </c>
      <c r="P1328" s="105">
        <v>0</v>
      </c>
      <c r="Q1328" s="105">
        <v>26600</v>
      </c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1709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1709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1709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70690</v>
      </c>
      <c r="F1331" s="104">
        <v>0</v>
      </c>
      <c r="G1331" s="104">
        <v>36300</v>
      </c>
      <c r="H1331" s="113">
        <v>0</v>
      </c>
      <c r="I1331" s="113">
        <v>6000</v>
      </c>
      <c r="J1331" s="31">
        <v>0</v>
      </c>
      <c r="K1331" s="32">
        <v>4800</v>
      </c>
      <c r="L1331" s="113">
        <v>0</v>
      </c>
      <c r="M1331" s="113">
        <v>5590</v>
      </c>
      <c r="N1331" s="31">
        <v>0</v>
      </c>
      <c r="O1331" s="32">
        <v>15300</v>
      </c>
      <c r="P1331" s="113">
        <v>0</v>
      </c>
      <c r="Q1331" s="113">
        <v>2700</v>
      </c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1709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1709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1709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1709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1709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391062</v>
      </c>
      <c r="F1336" s="104"/>
      <c r="G1336" s="104"/>
      <c r="H1336" s="113"/>
      <c r="I1336" s="113"/>
      <c r="J1336" s="31"/>
      <c r="K1336" s="32"/>
      <c r="L1336" s="113">
        <v>0</v>
      </c>
      <c r="M1336" s="113">
        <v>128520</v>
      </c>
      <c r="N1336" s="31">
        <v>0</v>
      </c>
      <c r="O1336" s="32">
        <v>150822</v>
      </c>
      <c r="P1336" s="105">
        <v>0</v>
      </c>
      <c r="Q1336" s="105">
        <v>111720</v>
      </c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1709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1709</v>
      </c>
      <c r="B1338" s="111" t="s">
        <v>877</v>
      </c>
      <c r="C1338" s="112" t="s">
        <v>878</v>
      </c>
      <c r="D1338" s="21">
        <f t="shared" si="22"/>
        <v>27511</v>
      </c>
      <c r="E1338" s="24">
        <f t="shared" si="22"/>
        <v>1032611</v>
      </c>
      <c r="F1338" s="104">
        <v>0</v>
      </c>
      <c r="G1338" s="104">
        <v>900</v>
      </c>
      <c r="H1338" s="113">
        <v>0</v>
      </c>
      <c r="I1338" s="113">
        <v>338611</v>
      </c>
      <c r="J1338" s="31">
        <v>27511</v>
      </c>
      <c r="K1338" s="32">
        <v>1500</v>
      </c>
      <c r="L1338" s="113">
        <v>0</v>
      </c>
      <c r="M1338" s="113">
        <v>226900</v>
      </c>
      <c r="N1338" s="31">
        <v>0</v>
      </c>
      <c r="O1338" s="32">
        <v>349550</v>
      </c>
      <c r="P1338" s="105">
        <v>0</v>
      </c>
      <c r="Q1338" s="105">
        <v>115150</v>
      </c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1709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1709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1709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14830</v>
      </c>
      <c r="F1341" s="104"/>
      <c r="G1341" s="104"/>
      <c r="H1341" s="105"/>
      <c r="I1341" s="105"/>
      <c r="J1341" s="106"/>
      <c r="K1341" s="107"/>
      <c r="L1341" s="105"/>
      <c r="M1341" s="105"/>
      <c r="N1341" s="106">
        <v>0</v>
      </c>
      <c r="O1341" s="107">
        <v>1400</v>
      </c>
      <c r="P1341" s="105">
        <v>0</v>
      </c>
      <c r="Q1341" s="105">
        <v>13430</v>
      </c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1709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190440</v>
      </c>
      <c r="F1342" s="104">
        <v>0</v>
      </c>
      <c r="G1342" s="104">
        <v>35100</v>
      </c>
      <c r="H1342" s="105">
        <v>0</v>
      </c>
      <c r="I1342" s="105">
        <v>31800</v>
      </c>
      <c r="J1342" s="106">
        <v>0</v>
      </c>
      <c r="K1342" s="107">
        <v>31890</v>
      </c>
      <c r="L1342" s="105">
        <v>0</v>
      </c>
      <c r="M1342" s="105">
        <v>28530</v>
      </c>
      <c r="N1342" s="106">
        <v>0</v>
      </c>
      <c r="O1342" s="107">
        <v>27000</v>
      </c>
      <c r="P1342" s="105">
        <v>0</v>
      </c>
      <c r="Q1342" s="105">
        <v>36120</v>
      </c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1709</v>
      </c>
      <c r="B1343" s="111" t="s">
        <v>884</v>
      </c>
      <c r="C1343" s="112" t="s">
        <v>885</v>
      </c>
      <c r="D1343" s="21">
        <f t="shared" si="22"/>
        <v>12776450.969999999</v>
      </c>
      <c r="E1343" s="24">
        <f t="shared" si="22"/>
        <v>0</v>
      </c>
      <c r="F1343" s="104">
        <v>2056720.97</v>
      </c>
      <c r="G1343" s="104">
        <v>0</v>
      </c>
      <c r="H1343" s="105">
        <v>2063770</v>
      </c>
      <c r="I1343" s="105">
        <v>0</v>
      </c>
      <c r="J1343" s="106">
        <v>2214600</v>
      </c>
      <c r="K1343" s="107">
        <v>0</v>
      </c>
      <c r="L1343" s="105">
        <v>2116300</v>
      </c>
      <c r="M1343" s="105">
        <v>0</v>
      </c>
      <c r="N1343" s="106">
        <v>2178550</v>
      </c>
      <c r="O1343" s="107">
        <v>0</v>
      </c>
      <c r="P1343" s="105">
        <v>2146510</v>
      </c>
      <c r="Q1343" s="105">
        <v>0</v>
      </c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1709</v>
      </c>
      <c r="B1344" s="111" t="s">
        <v>886</v>
      </c>
      <c r="C1344" s="112" t="s">
        <v>887</v>
      </c>
      <c r="D1344" s="21">
        <f t="shared" si="22"/>
        <v>223633.66999999998</v>
      </c>
      <c r="E1344" s="24">
        <f t="shared" si="22"/>
        <v>0</v>
      </c>
      <c r="F1344" s="104">
        <v>26620</v>
      </c>
      <c r="G1344" s="104">
        <v>0</v>
      </c>
      <c r="H1344" s="105">
        <v>26620</v>
      </c>
      <c r="I1344" s="105">
        <v>0</v>
      </c>
      <c r="J1344" s="106">
        <v>60563.67</v>
      </c>
      <c r="K1344" s="107">
        <v>0</v>
      </c>
      <c r="L1344" s="105">
        <v>36610</v>
      </c>
      <c r="M1344" s="105">
        <v>0</v>
      </c>
      <c r="N1344" s="106">
        <v>36610</v>
      </c>
      <c r="O1344" s="107">
        <v>0</v>
      </c>
      <c r="P1344" s="105">
        <v>36610</v>
      </c>
      <c r="Q1344" s="105">
        <v>0</v>
      </c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1709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1709</v>
      </c>
      <c r="B1346" s="111" t="s">
        <v>889</v>
      </c>
      <c r="C1346" s="112" t="s">
        <v>890</v>
      </c>
      <c r="D1346" s="21">
        <f t="shared" si="22"/>
        <v>537600</v>
      </c>
      <c r="E1346" s="24">
        <f t="shared" si="22"/>
        <v>0</v>
      </c>
      <c r="F1346" s="104">
        <v>89600</v>
      </c>
      <c r="G1346" s="104">
        <v>0</v>
      </c>
      <c r="H1346" s="113">
        <v>89600</v>
      </c>
      <c r="I1346" s="113">
        <v>0</v>
      </c>
      <c r="J1346" s="31">
        <v>89600</v>
      </c>
      <c r="K1346" s="32">
        <v>0</v>
      </c>
      <c r="L1346" s="113">
        <v>89600</v>
      </c>
      <c r="M1346" s="113">
        <v>0</v>
      </c>
      <c r="N1346" s="31">
        <v>89600</v>
      </c>
      <c r="O1346" s="32">
        <v>0</v>
      </c>
      <c r="P1346" s="113">
        <v>89600</v>
      </c>
      <c r="Q1346" s="113">
        <v>0</v>
      </c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1709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1709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1709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1709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1709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1709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1709</v>
      </c>
      <c r="B1353" s="111" t="s">
        <v>903</v>
      </c>
      <c r="C1353" s="112" t="s">
        <v>904</v>
      </c>
      <c r="D1353" s="21">
        <f t="shared" si="23"/>
        <v>454640</v>
      </c>
      <c r="E1353" s="24">
        <f t="shared" si="23"/>
        <v>0</v>
      </c>
      <c r="F1353" s="104">
        <v>73010</v>
      </c>
      <c r="G1353" s="104">
        <v>0</v>
      </c>
      <c r="H1353" s="113">
        <v>73010</v>
      </c>
      <c r="I1353" s="113">
        <v>0</v>
      </c>
      <c r="J1353" s="31">
        <v>82510</v>
      </c>
      <c r="K1353" s="32">
        <v>0</v>
      </c>
      <c r="L1353" s="113">
        <v>75370</v>
      </c>
      <c r="M1353" s="113">
        <v>0</v>
      </c>
      <c r="N1353" s="31">
        <v>75370</v>
      </c>
      <c r="O1353" s="32">
        <v>0</v>
      </c>
      <c r="P1353" s="113">
        <v>75370</v>
      </c>
      <c r="Q1353" s="113">
        <v>0</v>
      </c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1709</v>
      </c>
      <c r="B1354" s="111" t="s">
        <v>905</v>
      </c>
      <c r="C1354" s="112" t="s">
        <v>906</v>
      </c>
      <c r="D1354" s="21">
        <f t="shared" si="23"/>
        <v>854020</v>
      </c>
      <c r="E1354" s="24">
        <f t="shared" si="23"/>
        <v>0</v>
      </c>
      <c r="F1354" s="104">
        <v>137900</v>
      </c>
      <c r="G1354" s="104">
        <v>0</v>
      </c>
      <c r="H1354" s="113">
        <v>137900</v>
      </c>
      <c r="I1354" s="113">
        <v>0</v>
      </c>
      <c r="J1354" s="31">
        <v>150000</v>
      </c>
      <c r="K1354" s="32">
        <v>0</v>
      </c>
      <c r="L1354" s="113">
        <v>142740</v>
      </c>
      <c r="M1354" s="113">
        <v>0</v>
      </c>
      <c r="N1354" s="31">
        <v>142740</v>
      </c>
      <c r="O1354" s="32">
        <v>0</v>
      </c>
      <c r="P1354" s="113">
        <v>142740</v>
      </c>
      <c r="Q1354" s="113">
        <v>0</v>
      </c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1709</v>
      </c>
      <c r="B1355" s="111" t="s">
        <v>907</v>
      </c>
      <c r="C1355" s="112" t="s">
        <v>908</v>
      </c>
      <c r="D1355" s="21">
        <f t="shared" si="23"/>
        <v>114471</v>
      </c>
      <c r="E1355" s="24">
        <f t="shared" si="23"/>
        <v>0</v>
      </c>
      <c r="F1355" s="104">
        <v>8985</v>
      </c>
      <c r="G1355" s="104">
        <v>0</v>
      </c>
      <c r="H1355" s="105">
        <v>8985</v>
      </c>
      <c r="I1355" s="105">
        <v>0</v>
      </c>
      <c r="J1355" s="106">
        <v>67714</v>
      </c>
      <c r="K1355" s="107">
        <v>0</v>
      </c>
      <c r="L1355" s="105">
        <v>8985</v>
      </c>
      <c r="M1355" s="105">
        <v>0</v>
      </c>
      <c r="N1355" s="106">
        <v>8985</v>
      </c>
      <c r="O1355" s="107">
        <v>0</v>
      </c>
      <c r="P1355" s="113">
        <v>10817</v>
      </c>
      <c r="Q1355" s="113">
        <v>0</v>
      </c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1709</v>
      </c>
      <c r="B1356" s="111" t="s">
        <v>909</v>
      </c>
      <c r="C1356" s="112" t="s">
        <v>910</v>
      </c>
      <c r="D1356" s="21">
        <f t="shared" si="23"/>
        <v>538730</v>
      </c>
      <c r="E1356" s="24">
        <f t="shared" si="23"/>
        <v>0</v>
      </c>
      <c r="F1356" s="104">
        <v>99244</v>
      </c>
      <c r="G1356" s="104">
        <v>0</v>
      </c>
      <c r="H1356" s="105">
        <v>108192</v>
      </c>
      <c r="I1356" s="105">
        <v>0</v>
      </c>
      <c r="J1356" s="106">
        <v>49035</v>
      </c>
      <c r="K1356" s="107">
        <v>0</v>
      </c>
      <c r="L1356" s="105">
        <v>101013</v>
      </c>
      <c r="M1356" s="105">
        <v>0</v>
      </c>
      <c r="N1356" s="106">
        <v>88645</v>
      </c>
      <c r="O1356" s="107">
        <v>0</v>
      </c>
      <c r="P1356" s="105">
        <v>92601</v>
      </c>
      <c r="Q1356" s="105">
        <v>0</v>
      </c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1709</v>
      </c>
      <c r="B1357" s="111" t="s">
        <v>911</v>
      </c>
      <c r="C1357" s="112" t="s">
        <v>912</v>
      </c>
      <c r="D1357" s="21">
        <f t="shared" si="23"/>
        <v>2012720</v>
      </c>
      <c r="E1357" s="24">
        <f t="shared" si="23"/>
        <v>0</v>
      </c>
      <c r="F1357" s="104">
        <v>310790</v>
      </c>
      <c r="G1357" s="104">
        <v>0</v>
      </c>
      <c r="H1357" s="113">
        <v>332110</v>
      </c>
      <c r="I1357" s="113">
        <v>0</v>
      </c>
      <c r="J1357" s="31">
        <v>327230</v>
      </c>
      <c r="K1357" s="32">
        <v>0</v>
      </c>
      <c r="L1357" s="113">
        <v>337410</v>
      </c>
      <c r="M1357" s="113">
        <v>0</v>
      </c>
      <c r="N1357" s="31">
        <v>352590</v>
      </c>
      <c r="O1357" s="32">
        <v>0</v>
      </c>
      <c r="P1357" s="105">
        <v>352590</v>
      </c>
      <c r="Q1357" s="105">
        <v>0</v>
      </c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1709</v>
      </c>
      <c r="B1358" s="111" t="s">
        <v>913</v>
      </c>
      <c r="C1358" s="112" t="s">
        <v>914</v>
      </c>
      <c r="D1358" s="21">
        <f t="shared" si="23"/>
        <v>1584036</v>
      </c>
      <c r="E1358" s="24">
        <f t="shared" si="23"/>
        <v>0</v>
      </c>
      <c r="F1358" s="104">
        <v>249880</v>
      </c>
      <c r="G1358" s="104">
        <v>0</v>
      </c>
      <c r="H1358" s="113">
        <v>261133</v>
      </c>
      <c r="I1358" s="113">
        <v>0</v>
      </c>
      <c r="J1358" s="31">
        <v>261400</v>
      </c>
      <c r="K1358" s="32">
        <v>0</v>
      </c>
      <c r="L1358" s="113">
        <v>261400</v>
      </c>
      <c r="M1358" s="113">
        <v>0</v>
      </c>
      <c r="N1358" s="31">
        <v>261400</v>
      </c>
      <c r="O1358" s="32">
        <v>0</v>
      </c>
      <c r="P1358" s="113">
        <v>288823</v>
      </c>
      <c r="Q1358" s="113">
        <v>0</v>
      </c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1709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1709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1709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1709</v>
      </c>
      <c r="B1362" s="111" t="s">
        <v>921</v>
      </c>
      <c r="C1362" s="112" t="s">
        <v>922</v>
      </c>
      <c r="D1362" s="21">
        <f t="shared" si="23"/>
        <v>325483.67</v>
      </c>
      <c r="E1362" s="24">
        <f t="shared" si="23"/>
        <v>0</v>
      </c>
      <c r="F1362" s="104">
        <v>72100</v>
      </c>
      <c r="G1362" s="104">
        <v>0</v>
      </c>
      <c r="H1362" s="105">
        <v>54863.67</v>
      </c>
      <c r="I1362" s="105">
        <v>0</v>
      </c>
      <c r="J1362" s="106">
        <v>49630</v>
      </c>
      <c r="K1362" s="107">
        <v>0</v>
      </c>
      <c r="L1362" s="105">
        <v>49630</v>
      </c>
      <c r="M1362" s="105">
        <v>0</v>
      </c>
      <c r="N1362" s="106">
        <v>49630</v>
      </c>
      <c r="O1362" s="107">
        <v>0</v>
      </c>
      <c r="P1362" s="113">
        <v>49630</v>
      </c>
      <c r="Q1362" s="113">
        <v>0</v>
      </c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1709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1709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1709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1709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1709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1709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1709</v>
      </c>
      <c r="B1369" s="111" t="s">
        <v>935</v>
      </c>
      <c r="C1369" s="112" t="s">
        <v>936</v>
      </c>
      <c r="D1369" s="21">
        <f t="shared" si="23"/>
        <v>33600</v>
      </c>
      <c r="E1369" s="24">
        <f t="shared" si="23"/>
        <v>0</v>
      </c>
      <c r="F1369" s="104">
        <v>5600</v>
      </c>
      <c r="G1369" s="104">
        <v>0</v>
      </c>
      <c r="H1369" s="113">
        <v>5600</v>
      </c>
      <c r="I1369" s="113">
        <v>0</v>
      </c>
      <c r="J1369" s="31">
        <v>5600</v>
      </c>
      <c r="K1369" s="32">
        <v>0</v>
      </c>
      <c r="L1369" s="113">
        <v>5600</v>
      </c>
      <c r="M1369" s="113">
        <v>0</v>
      </c>
      <c r="N1369" s="31">
        <v>5600</v>
      </c>
      <c r="O1369" s="32">
        <v>0</v>
      </c>
      <c r="P1369" s="113">
        <v>5600</v>
      </c>
      <c r="Q1369" s="113">
        <v>0</v>
      </c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1709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1709</v>
      </c>
      <c r="B1371" s="111" t="s">
        <v>939</v>
      </c>
      <c r="C1371" s="112" t="s">
        <v>940</v>
      </c>
      <c r="D1371" s="21">
        <f t="shared" si="23"/>
        <v>414015</v>
      </c>
      <c r="E1371" s="24">
        <f t="shared" si="23"/>
        <v>0</v>
      </c>
      <c r="F1371" s="104">
        <v>69480</v>
      </c>
      <c r="G1371" s="104">
        <v>0</v>
      </c>
      <c r="H1371" s="113">
        <v>71230</v>
      </c>
      <c r="I1371" s="113">
        <v>0</v>
      </c>
      <c r="J1371" s="31">
        <v>64950</v>
      </c>
      <c r="K1371" s="32">
        <v>0</v>
      </c>
      <c r="L1371" s="113">
        <v>69385</v>
      </c>
      <c r="M1371" s="113">
        <v>0</v>
      </c>
      <c r="N1371" s="31">
        <v>74050</v>
      </c>
      <c r="O1371" s="32">
        <v>0</v>
      </c>
      <c r="P1371" s="113">
        <v>64920</v>
      </c>
      <c r="Q1371" s="113">
        <v>0</v>
      </c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1709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1709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1709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1709</v>
      </c>
      <c r="B1375" s="111" t="s">
        <v>944</v>
      </c>
      <c r="C1375" s="112" t="s">
        <v>945</v>
      </c>
      <c r="D1375" s="21">
        <f t="shared" si="23"/>
        <v>223822.57</v>
      </c>
      <c r="E1375" s="24">
        <f t="shared" si="23"/>
        <v>0</v>
      </c>
      <c r="F1375" s="104">
        <v>35756.82</v>
      </c>
      <c r="G1375" s="104">
        <v>0</v>
      </c>
      <c r="H1375" s="113">
        <v>35897.800000000003</v>
      </c>
      <c r="I1375" s="113">
        <v>0</v>
      </c>
      <c r="J1375" s="31">
        <v>39371.269999999997</v>
      </c>
      <c r="K1375" s="32">
        <v>0</v>
      </c>
      <c r="L1375" s="113">
        <v>36977</v>
      </c>
      <c r="M1375" s="113">
        <v>0</v>
      </c>
      <c r="N1375" s="31">
        <v>38239.879999999997</v>
      </c>
      <c r="O1375" s="32">
        <v>0</v>
      </c>
      <c r="P1375" s="113">
        <v>37579.800000000003</v>
      </c>
      <c r="Q1375" s="113">
        <v>0</v>
      </c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1709</v>
      </c>
      <c r="B1376" s="111" t="s">
        <v>946</v>
      </c>
      <c r="C1376" s="112" t="s">
        <v>947</v>
      </c>
      <c r="D1376" s="21">
        <f t="shared" si="23"/>
        <v>335703.74</v>
      </c>
      <c r="E1376" s="24">
        <f t="shared" si="23"/>
        <v>0</v>
      </c>
      <c r="F1376" s="104">
        <v>53635.23</v>
      </c>
      <c r="G1376" s="104">
        <v>0</v>
      </c>
      <c r="H1376" s="113">
        <v>53846.7</v>
      </c>
      <c r="I1376" s="113">
        <v>0</v>
      </c>
      <c r="J1376" s="31">
        <v>59025.71</v>
      </c>
      <c r="K1376" s="32">
        <v>0</v>
      </c>
      <c r="L1376" s="113">
        <v>55465.5</v>
      </c>
      <c r="M1376" s="113">
        <v>0</v>
      </c>
      <c r="N1376" s="31">
        <v>57360.9</v>
      </c>
      <c r="O1376" s="32">
        <v>0</v>
      </c>
      <c r="P1376" s="113">
        <v>56369.7</v>
      </c>
      <c r="Q1376" s="113">
        <v>0</v>
      </c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1709</v>
      </c>
      <c r="B1377" s="111" t="s">
        <v>948</v>
      </c>
      <c r="C1377" s="112" t="s">
        <v>949</v>
      </c>
      <c r="D1377" s="21">
        <f t="shared" si="23"/>
        <v>39259.800000000003</v>
      </c>
      <c r="E1377" s="24">
        <f t="shared" si="23"/>
        <v>0</v>
      </c>
      <c r="F1377" s="104">
        <v>6327.3</v>
      </c>
      <c r="G1377" s="104">
        <v>0</v>
      </c>
      <c r="H1377" s="113">
        <v>6327.3</v>
      </c>
      <c r="I1377" s="113">
        <v>0</v>
      </c>
      <c r="J1377" s="31">
        <v>6975.3</v>
      </c>
      <c r="K1377" s="32">
        <v>0</v>
      </c>
      <c r="L1377" s="113">
        <v>6543.3</v>
      </c>
      <c r="M1377" s="113">
        <v>0</v>
      </c>
      <c r="N1377" s="31">
        <v>6543.3</v>
      </c>
      <c r="O1377" s="32">
        <v>0</v>
      </c>
      <c r="P1377" s="113">
        <v>6543.3</v>
      </c>
      <c r="Q1377" s="113">
        <v>0</v>
      </c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1709</v>
      </c>
      <c r="B1378" s="111" t="s">
        <v>950</v>
      </c>
      <c r="C1378" s="112" t="s">
        <v>951</v>
      </c>
      <c r="D1378" s="21">
        <f t="shared" si="23"/>
        <v>4500</v>
      </c>
      <c r="E1378" s="24">
        <f t="shared" si="23"/>
        <v>0</v>
      </c>
      <c r="F1378" s="104">
        <v>900</v>
      </c>
      <c r="G1378" s="104">
        <v>0</v>
      </c>
      <c r="H1378" s="105">
        <v>900</v>
      </c>
      <c r="I1378" s="105">
        <v>0</v>
      </c>
      <c r="J1378" s="106">
        <v>1500</v>
      </c>
      <c r="K1378" s="107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>
        <v>150</v>
      </c>
      <c r="Q1378" s="113">
        <v>0</v>
      </c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1709</v>
      </c>
      <c r="B1379" s="111" t="s">
        <v>952</v>
      </c>
      <c r="C1379" s="112" t="s">
        <v>953</v>
      </c>
      <c r="D1379" s="21">
        <f t="shared" si="23"/>
        <v>118467</v>
      </c>
      <c r="E1379" s="24">
        <f t="shared" si="23"/>
        <v>0</v>
      </c>
      <c r="F1379" s="104">
        <v>13406</v>
      </c>
      <c r="G1379" s="104">
        <v>0</v>
      </c>
      <c r="H1379" s="113">
        <v>13348</v>
      </c>
      <c r="I1379" s="113">
        <v>0</v>
      </c>
      <c r="J1379" s="31">
        <v>14131</v>
      </c>
      <c r="K1379" s="32">
        <v>0</v>
      </c>
      <c r="L1379" s="113">
        <v>34869</v>
      </c>
      <c r="M1379" s="113">
        <v>0</v>
      </c>
      <c r="N1379" s="31">
        <v>21165</v>
      </c>
      <c r="O1379" s="32">
        <v>0</v>
      </c>
      <c r="P1379" s="105">
        <v>21548</v>
      </c>
      <c r="Q1379" s="105">
        <v>0</v>
      </c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1709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1709</v>
      </c>
      <c r="B1381" s="111" t="s">
        <v>956</v>
      </c>
      <c r="C1381" s="112" t="s">
        <v>1616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1709</v>
      </c>
      <c r="B1382" s="111" t="s">
        <v>957</v>
      </c>
      <c r="C1382" s="112" t="s">
        <v>1687</v>
      </c>
      <c r="D1382" s="21">
        <f t="shared" si="23"/>
        <v>341000</v>
      </c>
      <c r="E1382" s="24">
        <f t="shared" si="23"/>
        <v>0</v>
      </c>
      <c r="F1382" s="104"/>
      <c r="G1382" s="104"/>
      <c r="H1382" s="105"/>
      <c r="I1382" s="105"/>
      <c r="J1382" s="106"/>
      <c r="K1382" s="107"/>
      <c r="L1382" s="105">
        <v>226000</v>
      </c>
      <c r="M1382" s="105">
        <v>0</v>
      </c>
      <c r="N1382" s="106">
        <v>0</v>
      </c>
      <c r="O1382" s="107">
        <v>0</v>
      </c>
      <c r="P1382" s="113">
        <v>115000</v>
      </c>
      <c r="Q1382" s="113">
        <v>0</v>
      </c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1709</v>
      </c>
      <c r="B1383" s="111" t="s">
        <v>958</v>
      </c>
      <c r="C1383" s="112" t="s">
        <v>1688</v>
      </c>
      <c r="D1383" s="21">
        <f t="shared" si="23"/>
        <v>0</v>
      </c>
      <c r="E1383" s="24">
        <f t="shared" si="23"/>
        <v>0</v>
      </c>
      <c r="F1383" s="104"/>
      <c r="G1383" s="104"/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1709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1709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1709</v>
      </c>
      <c r="B1386" s="111" t="s">
        <v>963</v>
      </c>
      <c r="C1386" s="112" t="s">
        <v>1689</v>
      </c>
      <c r="D1386" s="21">
        <f t="shared" si="23"/>
        <v>723400</v>
      </c>
      <c r="E1386" s="24">
        <f t="shared" si="23"/>
        <v>73000</v>
      </c>
      <c r="F1386" s="104">
        <v>374000</v>
      </c>
      <c r="G1386" s="104">
        <v>0</v>
      </c>
      <c r="H1386" s="113">
        <v>0</v>
      </c>
      <c r="I1386" s="113">
        <v>73000</v>
      </c>
      <c r="J1386" s="31">
        <v>0</v>
      </c>
      <c r="K1386" s="32">
        <v>0</v>
      </c>
      <c r="L1386" s="113">
        <v>0</v>
      </c>
      <c r="M1386" s="113">
        <v>0</v>
      </c>
      <c r="N1386" s="31">
        <v>349400</v>
      </c>
      <c r="O1386" s="32">
        <v>0</v>
      </c>
      <c r="P1386" s="113">
        <v>0</v>
      </c>
      <c r="Q1386" s="113">
        <v>0</v>
      </c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1709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1709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1709</v>
      </c>
      <c r="B1389" s="111" t="s">
        <v>967</v>
      </c>
      <c r="C1389" s="112" t="s">
        <v>968</v>
      </c>
      <c r="D1389" s="21">
        <f t="shared" si="23"/>
        <v>333600</v>
      </c>
      <c r="E1389" s="24">
        <f t="shared" si="23"/>
        <v>0</v>
      </c>
      <c r="F1389" s="104">
        <v>53300</v>
      </c>
      <c r="G1389" s="104">
        <v>0</v>
      </c>
      <c r="H1389" s="105">
        <v>55300</v>
      </c>
      <c r="I1389" s="105">
        <v>0</v>
      </c>
      <c r="J1389" s="106">
        <v>56800</v>
      </c>
      <c r="K1389" s="107">
        <v>0</v>
      </c>
      <c r="L1389" s="105">
        <v>55800</v>
      </c>
      <c r="M1389" s="105">
        <v>0</v>
      </c>
      <c r="N1389" s="106">
        <v>56200</v>
      </c>
      <c r="O1389" s="107">
        <v>0</v>
      </c>
      <c r="P1389" s="105">
        <v>56200</v>
      </c>
      <c r="Q1389" s="105">
        <v>0</v>
      </c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1709</v>
      </c>
      <c r="B1390" s="111" t="s">
        <v>969</v>
      </c>
      <c r="C1390" s="112" t="s">
        <v>970</v>
      </c>
      <c r="D1390" s="21">
        <f t="shared" si="23"/>
        <v>2337000</v>
      </c>
      <c r="E1390" s="24">
        <f t="shared" si="23"/>
        <v>361600</v>
      </c>
      <c r="F1390" s="104">
        <v>75300</v>
      </c>
      <c r="G1390" s="104">
        <v>0</v>
      </c>
      <c r="H1390" s="105">
        <v>523800</v>
      </c>
      <c r="I1390" s="105">
        <v>2200</v>
      </c>
      <c r="J1390" s="106">
        <v>450800</v>
      </c>
      <c r="K1390" s="107">
        <v>10000</v>
      </c>
      <c r="L1390" s="105">
        <v>449200</v>
      </c>
      <c r="M1390" s="105">
        <v>0</v>
      </c>
      <c r="N1390" s="106">
        <v>382500</v>
      </c>
      <c r="O1390" s="107">
        <v>349400</v>
      </c>
      <c r="P1390" s="105">
        <v>455400</v>
      </c>
      <c r="Q1390" s="105">
        <v>0</v>
      </c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1709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1709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1709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1709</v>
      </c>
      <c r="B1394" s="111" t="s">
        <v>976</v>
      </c>
      <c r="C1394" s="112" t="s">
        <v>1618</v>
      </c>
      <c r="D1394" s="21">
        <f t="shared" si="23"/>
        <v>18400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18400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1709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1709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1709</v>
      </c>
      <c r="B1397" s="111" t="s">
        <v>981</v>
      </c>
      <c r="C1397" s="112" t="s">
        <v>982</v>
      </c>
      <c r="D1397" s="21">
        <f t="shared" si="23"/>
        <v>7730</v>
      </c>
      <c r="E1397" s="24">
        <f t="shared" si="23"/>
        <v>0</v>
      </c>
      <c r="F1397" s="104"/>
      <c r="G1397" s="104"/>
      <c r="H1397" s="105"/>
      <c r="I1397" s="105"/>
      <c r="J1397" s="106"/>
      <c r="K1397" s="107"/>
      <c r="L1397" s="105"/>
      <c r="M1397" s="105"/>
      <c r="N1397" s="106">
        <v>1400</v>
      </c>
      <c r="O1397" s="107">
        <v>0</v>
      </c>
      <c r="P1397" s="113">
        <v>6330</v>
      </c>
      <c r="Q1397" s="113">
        <v>0</v>
      </c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1709</v>
      </c>
      <c r="B1398" s="111" t="s">
        <v>983</v>
      </c>
      <c r="C1398" s="112" t="s">
        <v>1619</v>
      </c>
      <c r="D1398" s="21">
        <f t="shared" si="23"/>
        <v>7100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>
        <v>7100</v>
      </c>
      <c r="Q1398" s="105">
        <v>0</v>
      </c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1709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1709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1709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1709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1709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1709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1709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1709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1709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1709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1709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1709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1709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1709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1709</v>
      </c>
      <c r="B1413" s="111" t="s">
        <v>1003</v>
      </c>
      <c r="C1413" s="112" t="s">
        <v>1624</v>
      </c>
      <c r="D1413" s="21">
        <f t="shared" si="24"/>
        <v>61522.62</v>
      </c>
      <c r="E1413" s="24">
        <f t="shared" si="24"/>
        <v>0</v>
      </c>
      <c r="F1413" s="104">
        <v>9152</v>
      </c>
      <c r="G1413" s="104">
        <v>0</v>
      </c>
      <c r="H1413" s="105">
        <v>6272</v>
      </c>
      <c r="I1413" s="105">
        <v>0</v>
      </c>
      <c r="J1413" s="106">
        <v>18196</v>
      </c>
      <c r="K1413" s="107">
        <v>0</v>
      </c>
      <c r="L1413" s="105">
        <v>0</v>
      </c>
      <c r="M1413" s="105">
        <v>0</v>
      </c>
      <c r="N1413" s="106">
        <v>5458.62</v>
      </c>
      <c r="O1413" s="107">
        <v>0</v>
      </c>
      <c r="P1413" s="113">
        <v>22444</v>
      </c>
      <c r="Q1413" s="113">
        <v>0</v>
      </c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1709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1709</v>
      </c>
      <c r="B1415" s="111" t="s">
        <v>1005</v>
      </c>
      <c r="C1415" s="112" t="s">
        <v>1626</v>
      </c>
      <c r="D1415" s="21">
        <f t="shared" si="24"/>
        <v>11180</v>
      </c>
      <c r="E1415" s="24">
        <f t="shared" si="24"/>
        <v>0</v>
      </c>
      <c r="F1415" s="104"/>
      <c r="G1415" s="104"/>
      <c r="H1415" s="113"/>
      <c r="I1415" s="113"/>
      <c r="J1415" s="31">
        <v>11180</v>
      </c>
      <c r="K1415" s="32">
        <v>0</v>
      </c>
      <c r="L1415" s="113">
        <v>0</v>
      </c>
      <c r="M1415" s="113">
        <v>0</v>
      </c>
      <c r="N1415" s="31">
        <v>0</v>
      </c>
      <c r="O1415" s="32">
        <v>0</v>
      </c>
      <c r="P1415" s="113">
        <v>0</v>
      </c>
      <c r="Q1415" s="113">
        <v>0</v>
      </c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1709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1709</v>
      </c>
      <c r="B1417" s="111" t="s">
        <v>1008</v>
      </c>
      <c r="C1417" s="112" t="s">
        <v>1009</v>
      </c>
      <c r="D1417" s="21">
        <f t="shared" si="24"/>
        <v>4960</v>
      </c>
      <c r="E1417" s="24">
        <f t="shared" si="24"/>
        <v>0</v>
      </c>
      <c r="F1417" s="104">
        <v>880</v>
      </c>
      <c r="G1417" s="104">
        <v>0</v>
      </c>
      <c r="H1417" s="105">
        <v>0</v>
      </c>
      <c r="I1417" s="105">
        <v>0</v>
      </c>
      <c r="J1417" s="106">
        <v>0</v>
      </c>
      <c r="K1417" s="107">
        <v>0</v>
      </c>
      <c r="L1417" s="105">
        <v>0</v>
      </c>
      <c r="M1417" s="105">
        <v>0</v>
      </c>
      <c r="N1417" s="106">
        <v>240</v>
      </c>
      <c r="O1417" s="107">
        <v>0</v>
      </c>
      <c r="P1417" s="113">
        <v>3840</v>
      </c>
      <c r="Q1417" s="113">
        <v>0</v>
      </c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1709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1709</v>
      </c>
      <c r="B1419" s="111" t="s">
        <v>1012</v>
      </c>
      <c r="C1419" s="112" t="s">
        <v>1013</v>
      </c>
      <c r="D1419" s="21">
        <f t="shared" si="24"/>
        <v>5600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>
        <v>5600</v>
      </c>
      <c r="Q1419" s="105">
        <v>0</v>
      </c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1709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1709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1709</v>
      </c>
      <c r="B1422" s="111" t="s">
        <v>1018</v>
      </c>
      <c r="C1422" s="112" t="s">
        <v>1019</v>
      </c>
      <c r="D1422" s="21">
        <f t="shared" si="24"/>
        <v>309747.01</v>
      </c>
      <c r="E1422" s="24">
        <f t="shared" si="24"/>
        <v>0</v>
      </c>
      <c r="F1422" s="104">
        <v>17224.810000000001</v>
      </c>
      <c r="G1422" s="104">
        <v>0</v>
      </c>
      <c r="H1422" s="105">
        <v>42505.5</v>
      </c>
      <c r="I1422" s="105">
        <v>0</v>
      </c>
      <c r="J1422" s="106">
        <v>61281.32</v>
      </c>
      <c r="K1422" s="107">
        <v>0</v>
      </c>
      <c r="L1422" s="105">
        <v>36639.68</v>
      </c>
      <c r="M1422" s="105">
        <v>0</v>
      </c>
      <c r="N1422" s="106">
        <v>57207.95</v>
      </c>
      <c r="O1422" s="107">
        <v>0</v>
      </c>
      <c r="P1422" s="105">
        <v>94887.75</v>
      </c>
      <c r="Q1422" s="105">
        <v>0</v>
      </c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1709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1709</v>
      </c>
      <c r="B1424" s="111" t="s">
        <v>1022</v>
      </c>
      <c r="C1424" s="112" t="s">
        <v>1023</v>
      </c>
      <c r="D1424" s="21">
        <f t="shared" si="24"/>
        <v>72275</v>
      </c>
      <c r="E1424" s="24">
        <f t="shared" si="24"/>
        <v>0</v>
      </c>
      <c r="F1424" s="104"/>
      <c r="G1424" s="104"/>
      <c r="H1424" s="105">
        <v>23000</v>
      </c>
      <c r="I1424" s="105">
        <v>0</v>
      </c>
      <c r="J1424" s="106">
        <v>16530</v>
      </c>
      <c r="K1424" s="107">
        <v>0</v>
      </c>
      <c r="L1424" s="105">
        <v>4430</v>
      </c>
      <c r="M1424" s="105">
        <v>0</v>
      </c>
      <c r="N1424" s="106">
        <v>0</v>
      </c>
      <c r="O1424" s="107">
        <v>0</v>
      </c>
      <c r="P1424" s="105">
        <v>28315</v>
      </c>
      <c r="Q1424" s="105">
        <v>0</v>
      </c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1709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1709</v>
      </c>
      <c r="B1426" s="111" t="s">
        <v>1026</v>
      </c>
      <c r="C1426" s="112" t="s">
        <v>1027</v>
      </c>
      <c r="D1426" s="21">
        <f t="shared" si="24"/>
        <v>200546</v>
      </c>
      <c r="E1426" s="24">
        <f t="shared" si="24"/>
        <v>0</v>
      </c>
      <c r="F1426" s="104">
        <v>11430</v>
      </c>
      <c r="G1426" s="104">
        <v>0</v>
      </c>
      <c r="H1426" s="113">
        <v>9100</v>
      </c>
      <c r="I1426" s="113">
        <v>0</v>
      </c>
      <c r="J1426" s="31">
        <v>49400</v>
      </c>
      <c r="K1426" s="32">
        <v>0</v>
      </c>
      <c r="L1426" s="113">
        <v>20790</v>
      </c>
      <c r="M1426" s="113">
        <v>0</v>
      </c>
      <c r="N1426" s="31">
        <v>49930</v>
      </c>
      <c r="O1426" s="32">
        <v>0</v>
      </c>
      <c r="P1426" s="105">
        <v>59896</v>
      </c>
      <c r="Q1426" s="105">
        <v>0</v>
      </c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1709</v>
      </c>
      <c r="B1427" s="111" t="s">
        <v>1028</v>
      </c>
      <c r="C1427" s="112" t="s">
        <v>1029</v>
      </c>
      <c r="D1427" s="21">
        <f t="shared" si="24"/>
        <v>380731</v>
      </c>
      <c r="E1427" s="24">
        <f t="shared" si="24"/>
        <v>0</v>
      </c>
      <c r="F1427" s="104">
        <v>30703</v>
      </c>
      <c r="G1427" s="104">
        <v>0</v>
      </c>
      <c r="H1427" s="113">
        <v>51191</v>
      </c>
      <c r="I1427" s="113">
        <v>0</v>
      </c>
      <c r="J1427" s="31">
        <v>100107</v>
      </c>
      <c r="K1427" s="32">
        <v>0</v>
      </c>
      <c r="L1427" s="113">
        <v>16289</v>
      </c>
      <c r="M1427" s="113">
        <v>0</v>
      </c>
      <c r="N1427" s="31">
        <v>94218</v>
      </c>
      <c r="O1427" s="32">
        <v>0</v>
      </c>
      <c r="P1427" s="113">
        <v>88223</v>
      </c>
      <c r="Q1427" s="113">
        <v>0</v>
      </c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1709</v>
      </c>
      <c r="B1428" s="111" t="s">
        <v>1030</v>
      </c>
      <c r="C1428" s="112" t="s">
        <v>1031</v>
      </c>
      <c r="D1428" s="21">
        <f t="shared" si="24"/>
        <v>69980</v>
      </c>
      <c r="E1428" s="24">
        <f t="shared" si="24"/>
        <v>0</v>
      </c>
      <c r="F1428" s="104"/>
      <c r="G1428" s="104"/>
      <c r="H1428" s="113">
        <v>4900</v>
      </c>
      <c r="I1428" s="113">
        <v>0</v>
      </c>
      <c r="J1428" s="31">
        <v>15580</v>
      </c>
      <c r="K1428" s="32">
        <v>0</v>
      </c>
      <c r="L1428" s="113">
        <v>15520</v>
      </c>
      <c r="M1428" s="113">
        <v>0</v>
      </c>
      <c r="N1428" s="31">
        <v>23740</v>
      </c>
      <c r="O1428" s="32">
        <v>0</v>
      </c>
      <c r="P1428" s="113">
        <v>10240</v>
      </c>
      <c r="Q1428" s="113">
        <v>0</v>
      </c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1709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1709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1709</v>
      </c>
      <c r="B1431" s="111" t="s">
        <v>1036</v>
      </c>
      <c r="C1431" s="112" t="s">
        <v>1037</v>
      </c>
      <c r="D1431" s="21">
        <f t="shared" si="24"/>
        <v>1243700</v>
      </c>
      <c r="E1431" s="24">
        <f t="shared" si="24"/>
        <v>0</v>
      </c>
      <c r="F1431" s="104">
        <v>150000</v>
      </c>
      <c r="G1431" s="104">
        <v>0</v>
      </c>
      <c r="H1431" s="105">
        <v>0</v>
      </c>
      <c r="I1431" s="105">
        <v>0</v>
      </c>
      <c r="J1431" s="106">
        <v>3500</v>
      </c>
      <c r="K1431" s="107">
        <v>0</v>
      </c>
      <c r="L1431" s="105">
        <v>500700</v>
      </c>
      <c r="M1431" s="105">
        <v>0</v>
      </c>
      <c r="N1431" s="106">
        <v>96500</v>
      </c>
      <c r="O1431" s="107">
        <v>0</v>
      </c>
      <c r="P1431" s="105">
        <v>493000</v>
      </c>
      <c r="Q1431" s="105">
        <v>0</v>
      </c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1709</v>
      </c>
      <c r="B1432" s="111" t="s">
        <v>1038</v>
      </c>
      <c r="C1432" s="112" t="s">
        <v>1039</v>
      </c>
      <c r="D1432" s="21">
        <f t="shared" si="24"/>
        <v>800</v>
      </c>
      <c r="E1432" s="24">
        <f t="shared" si="24"/>
        <v>0</v>
      </c>
      <c r="F1432" s="104"/>
      <c r="G1432" s="104"/>
      <c r="H1432" s="105"/>
      <c r="I1432" s="105"/>
      <c r="J1432" s="106">
        <v>800</v>
      </c>
      <c r="K1432" s="107">
        <v>0</v>
      </c>
      <c r="L1432" s="105">
        <v>0</v>
      </c>
      <c r="M1432" s="105">
        <v>0</v>
      </c>
      <c r="N1432" s="106">
        <v>0</v>
      </c>
      <c r="O1432" s="107">
        <v>0</v>
      </c>
      <c r="P1432" s="105">
        <v>0</v>
      </c>
      <c r="Q1432" s="105">
        <v>0</v>
      </c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1709</v>
      </c>
      <c r="B1433" s="111" t="s">
        <v>1040</v>
      </c>
      <c r="C1433" s="112" t="s">
        <v>1041</v>
      </c>
      <c r="D1433" s="21">
        <f t="shared" si="24"/>
        <v>166375</v>
      </c>
      <c r="E1433" s="24">
        <f t="shared" si="24"/>
        <v>0</v>
      </c>
      <c r="F1433" s="104">
        <v>32537.5</v>
      </c>
      <c r="G1433" s="104">
        <v>0</v>
      </c>
      <c r="H1433" s="113">
        <v>57233.919999999998</v>
      </c>
      <c r="I1433" s="113">
        <v>0</v>
      </c>
      <c r="J1433" s="31">
        <v>642</v>
      </c>
      <c r="K1433" s="32">
        <v>0</v>
      </c>
      <c r="L1433" s="113">
        <v>42919.98</v>
      </c>
      <c r="M1433" s="113">
        <v>0</v>
      </c>
      <c r="N1433" s="31">
        <v>23304.6</v>
      </c>
      <c r="O1433" s="32">
        <v>0</v>
      </c>
      <c r="P1433" s="105">
        <v>9737</v>
      </c>
      <c r="Q1433" s="105">
        <v>0</v>
      </c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1709</v>
      </c>
      <c r="B1434" s="111" t="s">
        <v>1042</v>
      </c>
      <c r="C1434" s="112" t="s">
        <v>1043</v>
      </c>
      <c r="D1434" s="21">
        <f t="shared" si="24"/>
        <v>724.48</v>
      </c>
      <c r="E1434" s="24">
        <f t="shared" si="24"/>
        <v>0</v>
      </c>
      <c r="F1434" s="104"/>
      <c r="G1434" s="104"/>
      <c r="H1434" s="113">
        <v>724.48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>
        <v>0</v>
      </c>
      <c r="Q1434" s="113">
        <v>0</v>
      </c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1709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1709</v>
      </c>
      <c r="B1436" s="111" t="s">
        <v>1046</v>
      </c>
      <c r="C1436" s="112" t="s">
        <v>1047</v>
      </c>
      <c r="D1436" s="21">
        <f t="shared" si="24"/>
        <v>66300</v>
      </c>
      <c r="E1436" s="24">
        <f t="shared" si="24"/>
        <v>0</v>
      </c>
      <c r="F1436" s="104"/>
      <c r="G1436" s="104"/>
      <c r="H1436" s="113">
        <v>49800</v>
      </c>
      <c r="I1436" s="113">
        <v>0</v>
      </c>
      <c r="J1436" s="31">
        <v>0</v>
      </c>
      <c r="K1436" s="32">
        <v>0</v>
      </c>
      <c r="L1436" s="113">
        <v>2500</v>
      </c>
      <c r="M1436" s="113">
        <v>0</v>
      </c>
      <c r="N1436" s="31">
        <v>14000</v>
      </c>
      <c r="O1436" s="32">
        <v>0</v>
      </c>
      <c r="P1436" s="105">
        <v>0</v>
      </c>
      <c r="Q1436" s="105">
        <v>0</v>
      </c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1709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1709</v>
      </c>
      <c r="B1438" s="111" t="s">
        <v>1050</v>
      </c>
      <c r="C1438" s="112" t="s">
        <v>1051</v>
      </c>
      <c r="D1438" s="21">
        <f t="shared" si="24"/>
        <v>100729.8</v>
      </c>
      <c r="E1438" s="24">
        <f t="shared" si="24"/>
        <v>97263</v>
      </c>
      <c r="F1438" s="104"/>
      <c r="G1438" s="104"/>
      <c r="H1438" s="113"/>
      <c r="I1438" s="113"/>
      <c r="J1438" s="31"/>
      <c r="K1438" s="32"/>
      <c r="L1438" s="113">
        <v>97263</v>
      </c>
      <c r="M1438" s="113">
        <v>0</v>
      </c>
      <c r="N1438" s="31">
        <v>0</v>
      </c>
      <c r="O1438" s="32">
        <v>0</v>
      </c>
      <c r="P1438" s="105">
        <v>3466.8</v>
      </c>
      <c r="Q1438" s="105">
        <v>97263</v>
      </c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1709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1709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1709</v>
      </c>
      <c r="B1441" s="111" t="s">
        <v>1056</v>
      </c>
      <c r="C1441" s="112" t="s">
        <v>1057</v>
      </c>
      <c r="D1441" s="21">
        <f t="shared" si="24"/>
        <v>113830</v>
      </c>
      <c r="E1441" s="24">
        <f t="shared" si="24"/>
        <v>0</v>
      </c>
      <c r="F1441" s="104"/>
      <c r="G1441" s="104"/>
      <c r="H1441" s="113"/>
      <c r="I1441" s="113"/>
      <c r="J1441" s="31">
        <v>40000</v>
      </c>
      <c r="K1441" s="32">
        <v>0</v>
      </c>
      <c r="L1441" s="113">
        <v>73830</v>
      </c>
      <c r="M1441" s="113">
        <v>0</v>
      </c>
      <c r="N1441" s="31">
        <v>0</v>
      </c>
      <c r="O1441" s="32">
        <v>0</v>
      </c>
      <c r="P1441" s="113">
        <v>0</v>
      </c>
      <c r="Q1441" s="113">
        <v>0</v>
      </c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1709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1709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1709</v>
      </c>
      <c r="B1444" s="111" t="s">
        <v>1062</v>
      </c>
      <c r="C1444" s="112" t="s">
        <v>1063</v>
      </c>
      <c r="D1444" s="21">
        <f t="shared" si="24"/>
        <v>272962.09999999998</v>
      </c>
      <c r="E1444" s="24">
        <f t="shared" si="24"/>
        <v>0</v>
      </c>
      <c r="F1444" s="104">
        <v>4980</v>
      </c>
      <c r="G1444" s="104">
        <v>0</v>
      </c>
      <c r="H1444" s="113">
        <v>27304.6</v>
      </c>
      <c r="I1444" s="113">
        <v>0</v>
      </c>
      <c r="J1444" s="31">
        <v>38268.199999999997</v>
      </c>
      <c r="K1444" s="32">
        <v>0</v>
      </c>
      <c r="L1444" s="113">
        <v>81085.600000000006</v>
      </c>
      <c r="M1444" s="113">
        <v>0</v>
      </c>
      <c r="N1444" s="31">
        <v>62653.2</v>
      </c>
      <c r="O1444" s="32">
        <v>0</v>
      </c>
      <c r="P1444" s="113">
        <v>58670.5</v>
      </c>
      <c r="Q1444" s="113">
        <v>0</v>
      </c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1709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1709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1709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1709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1709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1709</v>
      </c>
      <c r="B1450" s="111" t="s">
        <v>1074</v>
      </c>
      <c r="C1450" s="112" t="s">
        <v>1075</v>
      </c>
      <c r="D1450" s="21">
        <f t="shared" si="24"/>
        <v>47124</v>
      </c>
      <c r="E1450" s="24">
        <f t="shared" si="24"/>
        <v>0</v>
      </c>
      <c r="F1450" s="104">
        <v>12036</v>
      </c>
      <c r="G1450" s="104">
        <v>0</v>
      </c>
      <c r="H1450" s="105">
        <v>6320</v>
      </c>
      <c r="I1450" s="105">
        <v>0</v>
      </c>
      <c r="J1450" s="106">
        <v>18168</v>
      </c>
      <c r="K1450" s="107">
        <v>0</v>
      </c>
      <c r="L1450" s="105">
        <v>10200</v>
      </c>
      <c r="M1450" s="105">
        <v>0</v>
      </c>
      <c r="N1450" s="106">
        <v>0</v>
      </c>
      <c r="O1450" s="107">
        <v>0</v>
      </c>
      <c r="P1450" s="105">
        <v>400</v>
      </c>
      <c r="Q1450" s="105">
        <v>0</v>
      </c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1709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1709</v>
      </c>
      <c r="B1452" s="111" t="s">
        <v>1078</v>
      </c>
      <c r="C1452" s="112" t="s">
        <v>1079</v>
      </c>
      <c r="D1452" s="21">
        <f t="shared" si="24"/>
        <v>864050.5</v>
      </c>
      <c r="E1452" s="24">
        <f t="shared" si="24"/>
        <v>0</v>
      </c>
      <c r="F1452" s="104">
        <v>12346</v>
      </c>
      <c r="G1452" s="104">
        <v>0</v>
      </c>
      <c r="H1452" s="113">
        <v>106278</v>
      </c>
      <c r="I1452" s="113">
        <v>0</v>
      </c>
      <c r="J1452" s="31">
        <v>67572</v>
      </c>
      <c r="K1452" s="32">
        <v>0</v>
      </c>
      <c r="L1452" s="113">
        <v>47000</v>
      </c>
      <c r="M1452" s="113">
        <v>0</v>
      </c>
      <c r="N1452" s="31">
        <v>100936.5</v>
      </c>
      <c r="O1452" s="32">
        <v>0</v>
      </c>
      <c r="P1452" s="105">
        <v>529918</v>
      </c>
      <c r="Q1452" s="105">
        <v>0</v>
      </c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1709</v>
      </c>
      <c r="B1453" s="111" t="s">
        <v>1080</v>
      </c>
      <c r="C1453" s="112" t="s">
        <v>1081</v>
      </c>
      <c r="D1453" s="21">
        <f t="shared" si="24"/>
        <v>501675</v>
      </c>
      <c r="E1453" s="24">
        <f t="shared" si="24"/>
        <v>0</v>
      </c>
      <c r="F1453" s="104">
        <v>102125</v>
      </c>
      <c r="G1453" s="104">
        <v>0</v>
      </c>
      <c r="H1453" s="113">
        <v>80770</v>
      </c>
      <c r="I1453" s="113">
        <v>0</v>
      </c>
      <c r="J1453" s="31">
        <v>85950</v>
      </c>
      <c r="K1453" s="32">
        <v>0</v>
      </c>
      <c r="L1453" s="113">
        <v>83125</v>
      </c>
      <c r="M1453" s="113">
        <v>0</v>
      </c>
      <c r="N1453" s="31">
        <v>85850</v>
      </c>
      <c r="O1453" s="32">
        <v>0</v>
      </c>
      <c r="P1453" s="113">
        <v>63855</v>
      </c>
      <c r="Q1453" s="113">
        <v>0</v>
      </c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1709</v>
      </c>
      <c r="B1454" s="111" t="s">
        <v>1082</v>
      </c>
      <c r="C1454" s="112" t="s">
        <v>1083</v>
      </c>
      <c r="D1454" s="21">
        <f t="shared" si="24"/>
        <v>735311.07000000007</v>
      </c>
      <c r="E1454" s="24">
        <f t="shared" si="24"/>
        <v>6800</v>
      </c>
      <c r="F1454" s="104">
        <v>8000</v>
      </c>
      <c r="G1454" s="104">
        <v>0</v>
      </c>
      <c r="H1454" s="113">
        <v>143675</v>
      </c>
      <c r="I1454" s="113">
        <v>0</v>
      </c>
      <c r="J1454" s="31">
        <v>237915</v>
      </c>
      <c r="K1454" s="32">
        <v>0</v>
      </c>
      <c r="L1454" s="113">
        <v>148075</v>
      </c>
      <c r="M1454" s="113">
        <v>0</v>
      </c>
      <c r="N1454" s="31">
        <v>90825</v>
      </c>
      <c r="O1454" s="32">
        <v>0</v>
      </c>
      <c r="P1454" s="113">
        <v>106821.07</v>
      </c>
      <c r="Q1454" s="113">
        <v>6800</v>
      </c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1709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1709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1709</v>
      </c>
      <c r="B1457" s="111" t="s">
        <v>1088</v>
      </c>
      <c r="C1457" s="112" t="s">
        <v>1089</v>
      </c>
      <c r="D1457" s="21">
        <f t="shared" si="24"/>
        <v>807974.72</v>
      </c>
      <c r="E1457" s="24">
        <f t="shared" si="24"/>
        <v>0</v>
      </c>
      <c r="F1457" s="104">
        <v>150401.1</v>
      </c>
      <c r="G1457" s="104">
        <v>0</v>
      </c>
      <c r="H1457" s="105">
        <v>137522.15</v>
      </c>
      <c r="I1457" s="105">
        <v>0</v>
      </c>
      <c r="J1457" s="106">
        <v>112008.3</v>
      </c>
      <c r="K1457" s="107">
        <v>0</v>
      </c>
      <c r="L1457" s="105">
        <v>95852.99</v>
      </c>
      <c r="M1457" s="105">
        <v>0</v>
      </c>
      <c r="N1457" s="106">
        <v>115086.06</v>
      </c>
      <c r="O1457" s="107">
        <v>0</v>
      </c>
      <c r="P1457" s="105">
        <v>197104.12</v>
      </c>
      <c r="Q1457" s="105">
        <v>0</v>
      </c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1709</v>
      </c>
      <c r="B1458" s="111" t="s">
        <v>1090</v>
      </c>
      <c r="C1458" s="112" t="s">
        <v>1091</v>
      </c>
      <c r="D1458" s="21">
        <f t="shared" si="24"/>
        <v>290693.91000000003</v>
      </c>
      <c r="E1458" s="24">
        <f t="shared" si="24"/>
        <v>19211.900000000001</v>
      </c>
      <c r="F1458" s="104">
        <v>63045.9</v>
      </c>
      <c r="G1458" s="104">
        <v>3100.75</v>
      </c>
      <c r="H1458" s="113">
        <v>42365.79</v>
      </c>
      <c r="I1458" s="113">
        <v>2952.75</v>
      </c>
      <c r="J1458" s="31">
        <v>42365.79</v>
      </c>
      <c r="K1458" s="32">
        <v>2782.75</v>
      </c>
      <c r="L1458" s="113">
        <v>47638.81</v>
      </c>
      <c r="M1458" s="113">
        <v>3161.65</v>
      </c>
      <c r="N1458" s="31">
        <v>47638.81</v>
      </c>
      <c r="O1458" s="32">
        <v>3072.75</v>
      </c>
      <c r="P1458" s="105">
        <v>47638.81</v>
      </c>
      <c r="Q1458" s="105">
        <v>4141.25</v>
      </c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1709</v>
      </c>
      <c r="B1459" s="111" t="s">
        <v>1092</v>
      </c>
      <c r="C1459" s="112" t="s">
        <v>1093</v>
      </c>
      <c r="D1459" s="21">
        <f t="shared" si="24"/>
        <v>31084.819999999996</v>
      </c>
      <c r="E1459" s="24">
        <f t="shared" si="24"/>
        <v>2894.24</v>
      </c>
      <c r="F1459" s="104">
        <v>4594.1099999999997</v>
      </c>
      <c r="G1459" s="104">
        <v>214</v>
      </c>
      <c r="H1459" s="113">
        <v>5014.8599999999997</v>
      </c>
      <c r="I1459" s="113">
        <v>0</v>
      </c>
      <c r="J1459" s="31">
        <v>4447.04</v>
      </c>
      <c r="K1459" s="32">
        <v>402.32</v>
      </c>
      <c r="L1459" s="113">
        <v>4820.6499999999996</v>
      </c>
      <c r="M1459" s="113">
        <v>0</v>
      </c>
      <c r="N1459" s="31">
        <v>7025</v>
      </c>
      <c r="O1459" s="32">
        <v>0</v>
      </c>
      <c r="P1459" s="113">
        <v>5183.16</v>
      </c>
      <c r="Q1459" s="113">
        <v>2277.92</v>
      </c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1709</v>
      </c>
      <c r="B1460" s="111" t="s">
        <v>1094</v>
      </c>
      <c r="C1460" s="112" t="s">
        <v>1095</v>
      </c>
      <c r="D1460" s="21">
        <f t="shared" si="24"/>
        <v>59064</v>
      </c>
      <c r="E1460" s="24">
        <f t="shared" si="24"/>
        <v>0</v>
      </c>
      <c r="F1460" s="104">
        <v>9844</v>
      </c>
      <c r="G1460" s="104">
        <v>0</v>
      </c>
      <c r="H1460" s="113">
        <v>9844</v>
      </c>
      <c r="I1460" s="113">
        <v>0</v>
      </c>
      <c r="J1460" s="31">
        <v>9844</v>
      </c>
      <c r="K1460" s="32">
        <v>0</v>
      </c>
      <c r="L1460" s="113">
        <v>9844</v>
      </c>
      <c r="M1460" s="113">
        <v>0</v>
      </c>
      <c r="N1460" s="31">
        <v>9844</v>
      </c>
      <c r="O1460" s="32">
        <v>0</v>
      </c>
      <c r="P1460" s="113">
        <v>9844</v>
      </c>
      <c r="Q1460" s="113">
        <v>0</v>
      </c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1709</v>
      </c>
      <c r="B1461" s="111" t="s">
        <v>1096</v>
      </c>
      <c r="C1461" s="112" t="s">
        <v>1097</v>
      </c>
      <c r="D1461" s="21">
        <f t="shared" si="24"/>
        <v>8945</v>
      </c>
      <c r="E1461" s="24">
        <f t="shared" si="24"/>
        <v>0</v>
      </c>
      <c r="F1461" s="104">
        <v>1550</v>
      </c>
      <c r="G1461" s="104">
        <v>0</v>
      </c>
      <c r="H1461" s="105">
        <v>1769</v>
      </c>
      <c r="I1461" s="105">
        <v>0</v>
      </c>
      <c r="J1461" s="106">
        <v>1244</v>
      </c>
      <c r="K1461" s="107">
        <v>0</v>
      </c>
      <c r="L1461" s="105">
        <v>1651</v>
      </c>
      <c r="M1461" s="105">
        <v>0</v>
      </c>
      <c r="N1461" s="106">
        <v>1439</v>
      </c>
      <c r="O1461" s="107">
        <v>0</v>
      </c>
      <c r="P1461" s="113">
        <v>1292</v>
      </c>
      <c r="Q1461" s="113">
        <v>0</v>
      </c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1709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1709</v>
      </c>
      <c r="B1463" s="111" t="s">
        <v>1100</v>
      </c>
      <c r="C1463" s="112" t="s">
        <v>1101</v>
      </c>
      <c r="D1463" s="21">
        <f t="shared" si="24"/>
        <v>168853.79</v>
      </c>
      <c r="E1463" s="24">
        <f t="shared" si="24"/>
        <v>0</v>
      </c>
      <c r="F1463" s="104">
        <v>10934.43</v>
      </c>
      <c r="G1463" s="104">
        <v>0</v>
      </c>
      <c r="H1463" s="105">
        <v>10934.43</v>
      </c>
      <c r="I1463" s="105">
        <v>0</v>
      </c>
      <c r="J1463" s="106">
        <v>13302.34</v>
      </c>
      <c r="K1463" s="107">
        <v>0</v>
      </c>
      <c r="L1463" s="105">
        <v>128946.77</v>
      </c>
      <c r="M1463" s="105">
        <v>0</v>
      </c>
      <c r="N1463" s="106">
        <v>2367.91</v>
      </c>
      <c r="O1463" s="107">
        <v>0</v>
      </c>
      <c r="P1463" s="105">
        <v>2367.91</v>
      </c>
      <c r="Q1463" s="105">
        <v>0</v>
      </c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1709</v>
      </c>
      <c r="B1464" s="111" t="s">
        <v>1102</v>
      </c>
      <c r="C1464" s="112" t="s">
        <v>1103</v>
      </c>
      <c r="D1464" s="21">
        <f t="shared" si="24"/>
        <v>5393453.6000000006</v>
      </c>
      <c r="E1464" s="24">
        <f t="shared" si="24"/>
        <v>0</v>
      </c>
      <c r="F1464" s="104">
        <v>855879.33</v>
      </c>
      <c r="G1464" s="104">
        <v>0</v>
      </c>
      <c r="H1464" s="105">
        <v>1060444.2</v>
      </c>
      <c r="I1464" s="105">
        <v>0</v>
      </c>
      <c r="J1464" s="106">
        <v>767333.76</v>
      </c>
      <c r="K1464" s="107">
        <v>0</v>
      </c>
      <c r="L1464" s="105">
        <v>729762.96</v>
      </c>
      <c r="M1464" s="105">
        <v>0</v>
      </c>
      <c r="N1464" s="106">
        <v>858755.86</v>
      </c>
      <c r="O1464" s="107">
        <v>0</v>
      </c>
      <c r="P1464" s="105">
        <v>1121277.49</v>
      </c>
      <c r="Q1464" s="105">
        <v>0</v>
      </c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1709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1709</v>
      </c>
      <c r="B1466" s="111" t="s">
        <v>1106</v>
      </c>
      <c r="C1466" s="112" t="s">
        <v>1107</v>
      </c>
      <c r="D1466" s="21">
        <f t="shared" si="24"/>
        <v>2056571</v>
      </c>
      <c r="E1466" s="24">
        <f t="shared" si="24"/>
        <v>0</v>
      </c>
      <c r="F1466" s="104">
        <v>227081.48</v>
      </c>
      <c r="G1466" s="104">
        <v>0</v>
      </c>
      <c r="H1466" s="105">
        <v>87925.38</v>
      </c>
      <c r="I1466" s="105">
        <v>0</v>
      </c>
      <c r="J1466" s="106">
        <v>376986.84</v>
      </c>
      <c r="K1466" s="107">
        <v>0</v>
      </c>
      <c r="L1466" s="105">
        <v>369433.3</v>
      </c>
      <c r="M1466" s="105">
        <v>0</v>
      </c>
      <c r="N1466" s="106">
        <v>369776.49</v>
      </c>
      <c r="O1466" s="107">
        <v>0</v>
      </c>
      <c r="P1466" s="105">
        <v>625367.51</v>
      </c>
      <c r="Q1466" s="105">
        <v>0</v>
      </c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1709</v>
      </c>
      <c r="B1467" s="111" t="s">
        <v>1108</v>
      </c>
      <c r="C1467" s="112" t="s">
        <v>1109</v>
      </c>
      <c r="D1467" s="21">
        <f t="shared" si="24"/>
        <v>2273409.5</v>
      </c>
      <c r="E1467" s="24">
        <f t="shared" si="24"/>
        <v>0</v>
      </c>
      <c r="F1467" s="104">
        <v>567197.5</v>
      </c>
      <c r="G1467" s="104">
        <v>0</v>
      </c>
      <c r="H1467" s="105">
        <v>278857</v>
      </c>
      <c r="I1467" s="105">
        <v>0</v>
      </c>
      <c r="J1467" s="106">
        <v>319691.5</v>
      </c>
      <c r="K1467" s="107">
        <v>0</v>
      </c>
      <c r="L1467" s="105">
        <v>387347.5</v>
      </c>
      <c r="M1467" s="105">
        <v>0</v>
      </c>
      <c r="N1467" s="106">
        <v>219669.5</v>
      </c>
      <c r="O1467" s="107">
        <v>0</v>
      </c>
      <c r="P1467" s="105">
        <v>500646.5</v>
      </c>
      <c r="Q1467" s="105">
        <v>0</v>
      </c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1709</v>
      </c>
      <c r="B1468" s="111" t="s">
        <v>1110</v>
      </c>
      <c r="C1468" s="112" t="s">
        <v>1111</v>
      </c>
      <c r="D1468" s="21">
        <f t="shared" si="24"/>
        <v>360130</v>
      </c>
      <c r="E1468" s="24">
        <f t="shared" si="24"/>
        <v>0</v>
      </c>
      <c r="F1468" s="104">
        <v>49262</v>
      </c>
      <c r="G1468" s="104">
        <v>0</v>
      </c>
      <c r="H1468" s="113">
        <v>54267</v>
      </c>
      <c r="I1468" s="113">
        <v>0</v>
      </c>
      <c r="J1468" s="31">
        <v>63853</v>
      </c>
      <c r="K1468" s="32">
        <v>0</v>
      </c>
      <c r="L1468" s="113">
        <v>60646</v>
      </c>
      <c r="M1468" s="113">
        <v>0</v>
      </c>
      <c r="N1468" s="31">
        <v>60961</v>
      </c>
      <c r="O1468" s="32">
        <v>0</v>
      </c>
      <c r="P1468" s="105">
        <v>71141</v>
      </c>
      <c r="Q1468" s="105">
        <v>0</v>
      </c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1709</v>
      </c>
      <c r="B1469" s="111" t="s">
        <v>1112</v>
      </c>
      <c r="C1469" s="112" t="s">
        <v>1113</v>
      </c>
      <c r="D1469" s="21">
        <f t="shared" si="24"/>
        <v>16000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>
        <v>16000</v>
      </c>
      <c r="O1469" s="107">
        <v>0</v>
      </c>
      <c r="P1469" s="113">
        <v>0</v>
      </c>
      <c r="Q1469" s="113">
        <v>0</v>
      </c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1709</v>
      </c>
      <c r="B1470" s="111" t="s">
        <v>1114</v>
      </c>
      <c r="C1470" s="112" t="s">
        <v>1115</v>
      </c>
      <c r="D1470" s="21">
        <f t="shared" si="24"/>
        <v>330175</v>
      </c>
      <c r="E1470" s="24">
        <f t="shared" si="24"/>
        <v>0</v>
      </c>
      <c r="F1470" s="104"/>
      <c r="G1470" s="104"/>
      <c r="H1470" s="105">
        <v>117971</v>
      </c>
      <c r="I1470" s="105">
        <v>0</v>
      </c>
      <c r="J1470" s="106">
        <v>15932</v>
      </c>
      <c r="K1470" s="107">
        <v>0</v>
      </c>
      <c r="L1470" s="105">
        <v>36927</v>
      </c>
      <c r="M1470" s="105">
        <v>0</v>
      </c>
      <c r="N1470" s="106">
        <v>129085</v>
      </c>
      <c r="O1470" s="107">
        <v>0</v>
      </c>
      <c r="P1470" s="105">
        <v>30260</v>
      </c>
      <c r="Q1470" s="105">
        <v>0</v>
      </c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1709</v>
      </c>
      <c r="B1471" s="111" t="s">
        <v>1116</v>
      </c>
      <c r="C1471" s="112" t="s">
        <v>1117</v>
      </c>
      <c r="D1471" s="21">
        <f t="shared" si="24"/>
        <v>2673</v>
      </c>
      <c r="E1471" s="24">
        <f t="shared" si="24"/>
        <v>0</v>
      </c>
      <c r="F1471" s="104">
        <v>420</v>
      </c>
      <c r="G1471" s="104">
        <v>0</v>
      </c>
      <c r="H1471" s="113">
        <v>460</v>
      </c>
      <c r="I1471" s="113">
        <v>0</v>
      </c>
      <c r="J1471" s="31">
        <v>323</v>
      </c>
      <c r="K1471" s="32">
        <v>0</v>
      </c>
      <c r="L1471" s="113">
        <v>335</v>
      </c>
      <c r="M1471" s="113">
        <v>0</v>
      </c>
      <c r="N1471" s="31">
        <v>735</v>
      </c>
      <c r="O1471" s="32">
        <v>0</v>
      </c>
      <c r="P1471" s="105">
        <v>400</v>
      </c>
      <c r="Q1471" s="105">
        <v>0</v>
      </c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1709</v>
      </c>
      <c r="B1472" s="111" t="s">
        <v>1118</v>
      </c>
      <c r="C1472" s="112" t="s">
        <v>1119</v>
      </c>
      <c r="D1472" s="21">
        <f t="shared" si="24"/>
        <v>334991</v>
      </c>
      <c r="E1472" s="24">
        <f t="shared" si="24"/>
        <v>0</v>
      </c>
      <c r="F1472" s="104"/>
      <c r="G1472" s="104"/>
      <c r="H1472" s="113"/>
      <c r="I1472" s="113"/>
      <c r="J1472" s="31">
        <v>38000</v>
      </c>
      <c r="K1472" s="32">
        <v>0</v>
      </c>
      <c r="L1472" s="113">
        <v>130760</v>
      </c>
      <c r="M1472" s="113">
        <v>0</v>
      </c>
      <c r="N1472" s="31">
        <v>48331</v>
      </c>
      <c r="O1472" s="32">
        <v>0</v>
      </c>
      <c r="P1472" s="113">
        <v>117900</v>
      </c>
      <c r="Q1472" s="113">
        <v>0</v>
      </c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1709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1709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1709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1709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1709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1709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1709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1709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1709</v>
      </c>
      <c r="B1481" s="111" t="s">
        <v>1136</v>
      </c>
      <c r="C1481" s="112" t="s">
        <v>1137</v>
      </c>
      <c r="D1481" s="21">
        <f t="shared" si="25"/>
        <v>164907</v>
      </c>
      <c r="E1481" s="24">
        <f t="shared" si="25"/>
        <v>21600</v>
      </c>
      <c r="F1481" s="104">
        <v>61275</v>
      </c>
      <c r="G1481" s="104">
        <v>0</v>
      </c>
      <c r="H1481" s="113">
        <v>1948</v>
      </c>
      <c r="I1481" s="113">
        <v>21600</v>
      </c>
      <c r="J1481" s="31">
        <v>11884</v>
      </c>
      <c r="K1481" s="32">
        <v>0</v>
      </c>
      <c r="L1481" s="113">
        <v>0</v>
      </c>
      <c r="M1481" s="113">
        <v>0</v>
      </c>
      <c r="N1481" s="31">
        <v>49000</v>
      </c>
      <c r="O1481" s="32">
        <v>0</v>
      </c>
      <c r="P1481" s="113">
        <v>40800</v>
      </c>
      <c r="Q1481" s="113">
        <v>0</v>
      </c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1709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1709</v>
      </c>
      <c r="B1483" s="111" t="s">
        <v>1139</v>
      </c>
      <c r="C1483" s="112" t="s">
        <v>1140</v>
      </c>
      <c r="D1483" s="21">
        <f t="shared" si="25"/>
        <v>7800</v>
      </c>
      <c r="E1483" s="24">
        <f t="shared" si="25"/>
        <v>0</v>
      </c>
      <c r="F1483" s="104"/>
      <c r="G1483" s="104"/>
      <c r="H1483" s="113"/>
      <c r="I1483" s="113"/>
      <c r="J1483" s="31">
        <v>7800</v>
      </c>
      <c r="K1483" s="32">
        <v>0</v>
      </c>
      <c r="L1483" s="113">
        <v>0</v>
      </c>
      <c r="M1483" s="113">
        <v>0</v>
      </c>
      <c r="N1483" s="31">
        <v>0</v>
      </c>
      <c r="O1483" s="32">
        <v>0</v>
      </c>
      <c r="P1483" s="113">
        <v>0</v>
      </c>
      <c r="Q1483" s="113">
        <v>0</v>
      </c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1709</v>
      </c>
      <c r="B1484" s="111" t="s">
        <v>1141</v>
      </c>
      <c r="C1484" s="112" t="s">
        <v>1628</v>
      </c>
      <c r="D1484" s="21">
        <f t="shared" si="25"/>
        <v>156377</v>
      </c>
      <c r="E1484" s="24">
        <f t="shared" si="25"/>
        <v>0</v>
      </c>
      <c r="F1484" s="104"/>
      <c r="G1484" s="104"/>
      <c r="H1484" s="113">
        <v>32409</v>
      </c>
      <c r="I1484" s="113">
        <v>0</v>
      </c>
      <c r="J1484" s="31">
        <v>7200</v>
      </c>
      <c r="K1484" s="32">
        <v>0</v>
      </c>
      <c r="L1484" s="113">
        <v>32700</v>
      </c>
      <c r="M1484" s="113">
        <v>0</v>
      </c>
      <c r="N1484" s="31">
        <v>33184</v>
      </c>
      <c r="O1484" s="32">
        <v>0</v>
      </c>
      <c r="P1484" s="113">
        <v>50884</v>
      </c>
      <c r="Q1484" s="113">
        <v>0</v>
      </c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1709</v>
      </c>
      <c r="B1485" s="111" t="s">
        <v>1142</v>
      </c>
      <c r="C1485" s="112" t="s">
        <v>1143</v>
      </c>
      <c r="D1485" s="21">
        <f t="shared" si="25"/>
        <v>4282978.5</v>
      </c>
      <c r="E1485" s="24">
        <f t="shared" si="25"/>
        <v>0</v>
      </c>
      <c r="F1485" s="104">
        <v>1073330</v>
      </c>
      <c r="G1485" s="104">
        <v>0</v>
      </c>
      <c r="H1485" s="105">
        <v>17590</v>
      </c>
      <c r="I1485" s="105">
        <v>0</v>
      </c>
      <c r="J1485" s="106">
        <v>726939</v>
      </c>
      <c r="K1485" s="107">
        <v>0</v>
      </c>
      <c r="L1485" s="105">
        <v>1225028.25</v>
      </c>
      <c r="M1485" s="105">
        <v>0</v>
      </c>
      <c r="N1485" s="106">
        <v>282721.25</v>
      </c>
      <c r="O1485" s="107">
        <v>0</v>
      </c>
      <c r="P1485" s="113">
        <v>957370</v>
      </c>
      <c r="Q1485" s="113">
        <v>0</v>
      </c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1709</v>
      </c>
      <c r="B1486" s="111" t="s">
        <v>1144</v>
      </c>
      <c r="C1486" s="112" t="s">
        <v>1629</v>
      </c>
      <c r="D1486" s="21">
        <f t="shared" si="25"/>
        <v>77814.5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>
        <v>77814.5</v>
      </c>
      <c r="Q1486" s="105">
        <v>0</v>
      </c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1709</v>
      </c>
      <c r="B1487" s="111" t="s">
        <v>1145</v>
      </c>
      <c r="C1487" s="112" t="s">
        <v>1630</v>
      </c>
      <c r="D1487" s="21">
        <f t="shared" si="25"/>
        <v>97263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>
        <v>97263</v>
      </c>
      <c r="Q1487" s="113">
        <v>0</v>
      </c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1709</v>
      </c>
      <c r="B1488" s="111" t="s">
        <v>1631</v>
      </c>
      <c r="C1488" s="112" t="s">
        <v>1632</v>
      </c>
      <c r="D1488" s="21">
        <f t="shared" si="25"/>
        <v>14817</v>
      </c>
      <c r="E1488" s="24">
        <f t="shared" si="25"/>
        <v>0</v>
      </c>
      <c r="F1488" s="104">
        <v>50</v>
      </c>
      <c r="G1488" s="104">
        <v>0</v>
      </c>
      <c r="H1488" s="113">
        <v>0</v>
      </c>
      <c r="I1488" s="113">
        <v>0</v>
      </c>
      <c r="J1488" s="31">
        <v>14549</v>
      </c>
      <c r="K1488" s="32">
        <v>0</v>
      </c>
      <c r="L1488" s="113">
        <v>0</v>
      </c>
      <c r="M1488" s="113">
        <v>0</v>
      </c>
      <c r="N1488" s="31">
        <v>218</v>
      </c>
      <c r="O1488" s="32">
        <v>0</v>
      </c>
      <c r="P1488" s="113">
        <v>0</v>
      </c>
      <c r="Q1488" s="113">
        <v>0</v>
      </c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1709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1709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1709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1709</v>
      </c>
      <c r="B1492" s="111" t="s">
        <v>1150</v>
      </c>
      <c r="C1492" s="112" t="s">
        <v>1635</v>
      </c>
      <c r="D1492" s="21">
        <f t="shared" si="25"/>
        <v>4067264.5</v>
      </c>
      <c r="E1492" s="24">
        <f t="shared" si="25"/>
        <v>154104</v>
      </c>
      <c r="F1492" s="104">
        <v>669334.5</v>
      </c>
      <c r="G1492" s="104">
        <v>0</v>
      </c>
      <c r="H1492" s="113">
        <v>654973.25</v>
      </c>
      <c r="I1492" s="113">
        <v>13461.25</v>
      </c>
      <c r="J1492" s="31">
        <v>671934</v>
      </c>
      <c r="K1492" s="32">
        <v>0</v>
      </c>
      <c r="L1492" s="113">
        <v>757422.75</v>
      </c>
      <c r="M1492" s="113">
        <v>0</v>
      </c>
      <c r="N1492" s="31">
        <v>728500.5</v>
      </c>
      <c r="O1492" s="32">
        <v>0</v>
      </c>
      <c r="P1492" s="113">
        <v>585099.5</v>
      </c>
      <c r="Q1492" s="113">
        <v>140642.75</v>
      </c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1709</v>
      </c>
      <c r="B1493" s="111" t="s">
        <v>1151</v>
      </c>
      <c r="C1493" s="112" t="s">
        <v>1636</v>
      </c>
      <c r="D1493" s="21">
        <f t="shared" si="25"/>
        <v>416325</v>
      </c>
      <c r="E1493" s="24">
        <f t="shared" si="25"/>
        <v>60955</v>
      </c>
      <c r="F1493" s="104">
        <v>52910</v>
      </c>
      <c r="G1493" s="104">
        <v>0</v>
      </c>
      <c r="H1493" s="113">
        <v>88205</v>
      </c>
      <c r="I1493" s="113">
        <v>0</v>
      </c>
      <c r="J1493" s="31">
        <v>47645</v>
      </c>
      <c r="K1493" s="32">
        <v>19760</v>
      </c>
      <c r="L1493" s="113">
        <v>52515</v>
      </c>
      <c r="M1493" s="113">
        <v>0</v>
      </c>
      <c r="N1493" s="31">
        <v>127470</v>
      </c>
      <c r="O1493" s="32">
        <v>0</v>
      </c>
      <c r="P1493" s="113">
        <v>47580</v>
      </c>
      <c r="Q1493" s="113">
        <v>41195</v>
      </c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1709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1709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1709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1709</v>
      </c>
      <c r="B1497" s="111" t="s">
        <v>1155</v>
      </c>
      <c r="C1497" s="112" t="s">
        <v>1156</v>
      </c>
      <c r="D1497" s="21">
        <f t="shared" si="25"/>
        <v>180000</v>
      </c>
      <c r="E1497" s="24">
        <f t="shared" si="25"/>
        <v>0</v>
      </c>
      <c r="F1497" s="104">
        <v>30000</v>
      </c>
      <c r="G1497" s="104">
        <v>0</v>
      </c>
      <c r="H1497" s="113">
        <v>30000</v>
      </c>
      <c r="I1497" s="113">
        <v>0</v>
      </c>
      <c r="J1497" s="31">
        <v>30000</v>
      </c>
      <c r="K1497" s="32">
        <v>0</v>
      </c>
      <c r="L1497" s="113">
        <v>30000</v>
      </c>
      <c r="M1497" s="113">
        <v>0</v>
      </c>
      <c r="N1497" s="31">
        <v>30000</v>
      </c>
      <c r="O1497" s="32">
        <v>0</v>
      </c>
      <c r="P1497" s="105">
        <v>30000</v>
      </c>
      <c r="Q1497" s="105">
        <v>0</v>
      </c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1709</v>
      </c>
      <c r="B1498" s="111" t="s">
        <v>1157</v>
      </c>
      <c r="C1498" s="112" t="s">
        <v>1158</v>
      </c>
      <c r="D1498" s="21">
        <f t="shared" si="25"/>
        <v>180000</v>
      </c>
      <c r="E1498" s="24">
        <f t="shared" si="25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30000</v>
      </c>
      <c r="O1498" s="32">
        <v>0</v>
      </c>
      <c r="P1498" s="113">
        <v>30000</v>
      </c>
      <c r="Q1498" s="113">
        <v>0</v>
      </c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1709</v>
      </c>
      <c r="B1499" s="111" t="s">
        <v>1159</v>
      </c>
      <c r="C1499" s="112" t="s">
        <v>1160</v>
      </c>
      <c r="D1499" s="21">
        <f t="shared" si="25"/>
        <v>90000</v>
      </c>
      <c r="E1499" s="24">
        <f t="shared" si="25"/>
        <v>0</v>
      </c>
      <c r="F1499" s="104">
        <v>15000</v>
      </c>
      <c r="G1499" s="104">
        <v>0</v>
      </c>
      <c r="H1499" s="113">
        <v>15000</v>
      </c>
      <c r="I1499" s="113">
        <v>0</v>
      </c>
      <c r="J1499" s="31">
        <v>15000</v>
      </c>
      <c r="K1499" s="32">
        <v>0</v>
      </c>
      <c r="L1499" s="113">
        <v>15000</v>
      </c>
      <c r="M1499" s="113">
        <v>0</v>
      </c>
      <c r="N1499" s="31">
        <v>15000</v>
      </c>
      <c r="O1499" s="32">
        <v>0</v>
      </c>
      <c r="P1499" s="113">
        <v>15000</v>
      </c>
      <c r="Q1499" s="113">
        <v>0</v>
      </c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1709</v>
      </c>
      <c r="B1500" s="111" t="s">
        <v>1161</v>
      </c>
      <c r="C1500" s="112" t="s">
        <v>1640</v>
      </c>
      <c r="D1500" s="21">
        <f t="shared" si="25"/>
        <v>197352</v>
      </c>
      <c r="E1500" s="24">
        <f t="shared" si="25"/>
        <v>0</v>
      </c>
      <c r="F1500" s="104">
        <v>32280</v>
      </c>
      <c r="G1500" s="104">
        <v>0</v>
      </c>
      <c r="H1500" s="113">
        <v>32160</v>
      </c>
      <c r="I1500" s="113">
        <v>0</v>
      </c>
      <c r="J1500" s="31">
        <v>32280</v>
      </c>
      <c r="K1500" s="32">
        <v>0</v>
      </c>
      <c r="L1500" s="113">
        <v>36612</v>
      </c>
      <c r="M1500" s="113">
        <v>0</v>
      </c>
      <c r="N1500" s="31">
        <v>31680</v>
      </c>
      <c r="O1500" s="32">
        <v>0</v>
      </c>
      <c r="P1500" s="113">
        <v>32340</v>
      </c>
      <c r="Q1500" s="113">
        <v>0</v>
      </c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1709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1709</v>
      </c>
      <c r="B1502" s="111" t="s">
        <v>1164</v>
      </c>
      <c r="C1502" s="112" t="s">
        <v>1641</v>
      </c>
      <c r="D1502" s="21">
        <f t="shared" si="25"/>
        <v>6000</v>
      </c>
      <c r="E1502" s="24">
        <f t="shared" si="25"/>
        <v>0</v>
      </c>
      <c r="F1502" s="104">
        <v>2100</v>
      </c>
      <c r="G1502" s="104">
        <v>0</v>
      </c>
      <c r="H1502" s="105">
        <v>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>
        <v>3900</v>
      </c>
      <c r="Q1502" s="105">
        <v>0</v>
      </c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1709</v>
      </c>
      <c r="B1503" s="111" t="s">
        <v>1165</v>
      </c>
      <c r="C1503" s="112" t="s">
        <v>1166</v>
      </c>
      <c r="D1503" s="21">
        <f t="shared" si="25"/>
        <v>0</v>
      </c>
      <c r="E1503" s="24">
        <f t="shared" si="25"/>
        <v>0</v>
      </c>
      <c r="F1503" s="104"/>
      <c r="G1503" s="104"/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1709</v>
      </c>
      <c r="B1504" s="111" t="s">
        <v>1167</v>
      </c>
      <c r="C1504" s="112" t="s">
        <v>1642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1709</v>
      </c>
      <c r="B1505" s="111" t="s">
        <v>1168</v>
      </c>
      <c r="C1505" s="112" t="s">
        <v>1643</v>
      </c>
      <c r="D1505" s="21">
        <f t="shared" si="25"/>
        <v>1240.02</v>
      </c>
      <c r="E1505" s="24">
        <f t="shared" si="25"/>
        <v>0</v>
      </c>
      <c r="F1505" s="104">
        <v>206.67</v>
      </c>
      <c r="G1505" s="104">
        <v>0</v>
      </c>
      <c r="H1505" s="105">
        <v>206.67</v>
      </c>
      <c r="I1505" s="105">
        <v>0</v>
      </c>
      <c r="J1505" s="106">
        <v>206.67</v>
      </c>
      <c r="K1505" s="107">
        <v>0</v>
      </c>
      <c r="L1505" s="105">
        <v>206.67</v>
      </c>
      <c r="M1505" s="105">
        <v>0</v>
      </c>
      <c r="N1505" s="106">
        <v>206.67</v>
      </c>
      <c r="O1505" s="107">
        <v>0</v>
      </c>
      <c r="P1505" s="105">
        <v>206.67</v>
      </c>
      <c r="Q1505" s="105">
        <v>0</v>
      </c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1709</v>
      </c>
      <c r="B1506" s="111" t="s">
        <v>1169</v>
      </c>
      <c r="C1506" s="112" t="s">
        <v>1644</v>
      </c>
      <c r="D1506" s="21">
        <f t="shared" si="25"/>
        <v>0</v>
      </c>
      <c r="E1506" s="24">
        <f t="shared" si="25"/>
        <v>0</v>
      </c>
      <c r="F1506" s="104"/>
      <c r="G1506" s="104"/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1709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1709</v>
      </c>
      <c r="B1508" s="111" t="s">
        <v>1172</v>
      </c>
      <c r="C1508" s="112" t="s">
        <v>1645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1709</v>
      </c>
      <c r="B1509" s="111" t="s">
        <v>1173</v>
      </c>
      <c r="C1509" s="112" t="s">
        <v>1646</v>
      </c>
      <c r="D1509" s="21">
        <f t="shared" si="25"/>
        <v>44236.759999999995</v>
      </c>
      <c r="E1509" s="24">
        <f t="shared" si="25"/>
        <v>0</v>
      </c>
      <c r="F1509" s="104">
        <v>7372.79</v>
      </c>
      <c r="G1509" s="104">
        <v>0</v>
      </c>
      <c r="H1509" s="105">
        <v>7372.79</v>
      </c>
      <c r="I1509" s="105">
        <v>0</v>
      </c>
      <c r="J1509" s="106">
        <v>7372.79</v>
      </c>
      <c r="K1509" s="107">
        <v>0</v>
      </c>
      <c r="L1509" s="105">
        <v>7372.79</v>
      </c>
      <c r="M1509" s="105">
        <v>0</v>
      </c>
      <c r="N1509" s="106">
        <v>7372.79</v>
      </c>
      <c r="O1509" s="107">
        <v>0</v>
      </c>
      <c r="P1509" s="105">
        <v>7372.81</v>
      </c>
      <c r="Q1509" s="105">
        <v>0</v>
      </c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1709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1709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1709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1709</v>
      </c>
      <c r="B1513" s="111" t="s">
        <v>1180</v>
      </c>
      <c r="C1513" s="112" t="s">
        <v>1181</v>
      </c>
      <c r="D1513" s="21">
        <f t="shared" si="25"/>
        <v>205000.02</v>
      </c>
      <c r="E1513" s="24">
        <f t="shared" si="25"/>
        <v>0</v>
      </c>
      <c r="F1513" s="104">
        <v>34166.67</v>
      </c>
      <c r="G1513" s="104">
        <v>0</v>
      </c>
      <c r="H1513" s="113">
        <v>34166.68</v>
      </c>
      <c r="I1513" s="113">
        <v>0</v>
      </c>
      <c r="J1513" s="31">
        <v>34166.67</v>
      </c>
      <c r="K1513" s="32">
        <v>0</v>
      </c>
      <c r="L1513" s="113">
        <v>34166.67</v>
      </c>
      <c r="M1513" s="113">
        <v>0</v>
      </c>
      <c r="N1513" s="31">
        <v>34166.67</v>
      </c>
      <c r="O1513" s="32">
        <v>0</v>
      </c>
      <c r="P1513" s="113">
        <v>34166.660000000003</v>
      </c>
      <c r="Q1513" s="113">
        <v>0</v>
      </c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1709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1709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1709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1709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1709</v>
      </c>
      <c r="B1518" s="111" t="s">
        <v>1190</v>
      </c>
      <c r="C1518" s="112" t="s">
        <v>1191</v>
      </c>
      <c r="D1518" s="21">
        <f t="shared" si="25"/>
        <v>25430.000000000004</v>
      </c>
      <c r="E1518" s="24">
        <f t="shared" si="25"/>
        <v>0</v>
      </c>
      <c r="F1518" s="104">
        <v>4238.33</v>
      </c>
      <c r="G1518" s="104">
        <v>0</v>
      </c>
      <c r="H1518" s="113">
        <v>4238.34</v>
      </c>
      <c r="I1518" s="113">
        <v>0</v>
      </c>
      <c r="J1518" s="31">
        <v>4238.33</v>
      </c>
      <c r="K1518" s="32">
        <v>0</v>
      </c>
      <c r="L1518" s="113">
        <v>4238.33</v>
      </c>
      <c r="M1518" s="113">
        <v>0</v>
      </c>
      <c r="N1518" s="31">
        <v>4238.33</v>
      </c>
      <c r="O1518" s="32">
        <v>0</v>
      </c>
      <c r="P1518" s="113">
        <v>4238.34</v>
      </c>
      <c r="Q1518" s="113">
        <v>0</v>
      </c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1709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1709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1709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1709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1709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1709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1709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1709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1709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1709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1709</v>
      </c>
      <c r="B1529" s="111" t="s">
        <v>1211</v>
      </c>
      <c r="C1529" s="112" t="s">
        <v>1212</v>
      </c>
      <c r="D1529" s="21">
        <f t="shared" si="25"/>
        <v>23091.16</v>
      </c>
      <c r="E1529" s="24">
        <f t="shared" si="25"/>
        <v>0</v>
      </c>
      <c r="F1529" s="104">
        <v>3848.53</v>
      </c>
      <c r="G1529" s="104">
        <v>0</v>
      </c>
      <c r="H1529" s="113">
        <v>3848.52</v>
      </c>
      <c r="I1529" s="113">
        <v>0</v>
      </c>
      <c r="J1529" s="31">
        <v>3848.53</v>
      </c>
      <c r="K1529" s="32">
        <v>0</v>
      </c>
      <c r="L1529" s="113">
        <v>3848.53</v>
      </c>
      <c r="M1529" s="113">
        <v>0</v>
      </c>
      <c r="N1529" s="31">
        <v>3848.53</v>
      </c>
      <c r="O1529" s="32">
        <v>0</v>
      </c>
      <c r="P1529" s="113">
        <v>3848.52</v>
      </c>
      <c r="Q1529" s="113">
        <v>0</v>
      </c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1709</v>
      </c>
      <c r="B1530" s="111" t="s">
        <v>1213</v>
      </c>
      <c r="C1530" s="112" t="s">
        <v>1214</v>
      </c>
      <c r="D1530" s="21">
        <f t="shared" si="25"/>
        <v>249623.32</v>
      </c>
      <c r="E1530" s="24">
        <f t="shared" si="25"/>
        <v>0</v>
      </c>
      <c r="F1530" s="104">
        <v>41603.89</v>
      </c>
      <c r="G1530" s="104">
        <v>0</v>
      </c>
      <c r="H1530" s="113">
        <v>41603.89</v>
      </c>
      <c r="I1530" s="113">
        <v>0</v>
      </c>
      <c r="J1530" s="31">
        <v>41603.89</v>
      </c>
      <c r="K1530" s="32">
        <v>0</v>
      </c>
      <c r="L1530" s="113">
        <v>41603.89</v>
      </c>
      <c r="M1530" s="113">
        <v>0</v>
      </c>
      <c r="N1530" s="31">
        <v>41603.89</v>
      </c>
      <c r="O1530" s="32">
        <v>0</v>
      </c>
      <c r="P1530" s="113">
        <v>41603.870000000003</v>
      </c>
      <c r="Q1530" s="113">
        <v>0</v>
      </c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1709</v>
      </c>
      <c r="B1531" s="111" t="s">
        <v>1215</v>
      </c>
      <c r="C1531" s="112" t="s">
        <v>1216</v>
      </c>
      <c r="D1531" s="21">
        <f t="shared" si="25"/>
        <v>5233.3300000000008</v>
      </c>
      <c r="E1531" s="24">
        <f t="shared" si="25"/>
        <v>0</v>
      </c>
      <c r="F1531" s="104">
        <v>572.22</v>
      </c>
      <c r="G1531" s="104">
        <v>0</v>
      </c>
      <c r="H1531" s="113">
        <v>872.22</v>
      </c>
      <c r="I1531" s="113">
        <v>0</v>
      </c>
      <c r="J1531" s="31">
        <v>1172.23</v>
      </c>
      <c r="K1531" s="32">
        <v>0</v>
      </c>
      <c r="L1531" s="113">
        <v>872.22</v>
      </c>
      <c r="M1531" s="113">
        <v>0</v>
      </c>
      <c r="N1531" s="31">
        <v>872.22</v>
      </c>
      <c r="O1531" s="32">
        <v>0</v>
      </c>
      <c r="P1531" s="113">
        <v>872.22</v>
      </c>
      <c r="Q1531" s="113">
        <v>0</v>
      </c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1709</v>
      </c>
      <c r="B1532" s="111" t="s">
        <v>1217</v>
      </c>
      <c r="C1532" s="112" t="s">
        <v>1218</v>
      </c>
      <c r="D1532" s="21">
        <f t="shared" si="25"/>
        <v>21500</v>
      </c>
      <c r="E1532" s="24">
        <f t="shared" si="25"/>
        <v>0</v>
      </c>
      <c r="F1532" s="104">
        <v>3583.33</v>
      </c>
      <c r="G1532" s="104">
        <v>0</v>
      </c>
      <c r="H1532" s="105">
        <v>3583.34</v>
      </c>
      <c r="I1532" s="105">
        <v>0</v>
      </c>
      <c r="J1532" s="106">
        <v>3583.33</v>
      </c>
      <c r="K1532" s="107">
        <v>0</v>
      </c>
      <c r="L1532" s="105">
        <v>3583.33</v>
      </c>
      <c r="M1532" s="105">
        <v>0</v>
      </c>
      <c r="N1532" s="106">
        <v>3583.33</v>
      </c>
      <c r="O1532" s="107">
        <v>0</v>
      </c>
      <c r="P1532" s="113">
        <v>3583.34</v>
      </c>
      <c r="Q1532" s="113">
        <v>0</v>
      </c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1709</v>
      </c>
      <c r="B1533" s="111" t="s">
        <v>1219</v>
      </c>
      <c r="C1533" s="112" t="s">
        <v>1220</v>
      </c>
      <c r="D1533" s="21">
        <f t="shared" si="25"/>
        <v>5446.6799999999994</v>
      </c>
      <c r="E1533" s="24">
        <f t="shared" si="25"/>
        <v>0</v>
      </c>
      <c r="F1533" s="104">
        <v>907.78</v>
      </c>
      <c r="G1533" s="104">
        <v>0</v>
      </c>
      <c r="H1533" s="105">
        <v>907.78</v>
      </c>
      <c r="I1533" s="105">
        <v>0</v>
      </c>
      <c r="J1533" s="106">
        <v>907.78</v>
      </c>
      <c r="K1533" s="107">
        <v>0</v>
      </c>
      <c r="L1533" s="105">
        <v>907.78</v>
      </c>
      <c r="M1533" s="105">
        <v>0</v>
      </c>
      <c r="N1533" s="106">
        <v>907.78</v>
      </c>
      <c r="O1533" s="107">
        <v>0</v>
      </c>
      <c r="P1533" s="105">
        <v>907.78</v>
      </c>
      <c r="Q1533" s="105">
        <v>0</v>
      </c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1709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1709</v>
      </c>
      <c r="B1535" s="111" t="s">
        <v>1223</v>
      </c>
      <c r="C1535" s="112" t="s">
        <v>1224</v>
      </c>
      <c r="D1535" s="21">
        <f t="shared" si="25"/>
        <v>24833.329999999998</v>
      </c>
      <c r="E1535" s="24">
        <f t="shared" si="25"/>
        <v>0</v>
      </c>
      <c r="F1535" s="104">
        <v>4138.8900000000003</v>
      </c>
      <c r="G1535" s="104">
        <v>0</v>
      </c>
      <c r="H1535" s="113">
        <v>4138.88</v>
      </c>
      <c r="I1535" s="113">
        <v>0</v>
      </c>
      <c r="J1535" s="31">
        <v>4138.8900000000003</v>
      </c>
      <c r="K1535" s="32">
        <v>0</v>
      </c>
      <c r="L1535" s="113">
        <v>4138.8900000000003</v>
      </c>
      <c r="M1535" s="113">
        <v>0</v>
      </c>
      <c r="N1535" s="31">
        <v>4138.8900000000003</v>
      </c>
      <c r="O1535" s="32">
        <v>0</v>
      </c>
      <c r="P1535" s="105">
        <v>4138.8900000000003</v>
      </c>
      <c r="Q1535" s="105">
        <v>0</v>
      </c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1709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1709</v>
      </c>
      <c r="B1537" s="111" t="s">
        <v>1227</v>
      </c>
      <c r="C1537" s="112" t="s">
        <v>1228</v>
      </c>
      <c r="D1537" s="21">
        <f t="shared" si="25"/>
        <v>0</v>
      </c>
      <c r="E1537" s="24">
        <f t="shared" si="25"/>
        <v>0</v>
      </c>
      <c r="F1537" s="104"/>
      <c r="G1537" s="104"/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1709</v>
      </c>
      <c r="B1538" s="111" t="s">
        <v>1229</v>
      </c>
      <c r="C1538" s="112" t="s">
        <v>1230</v>
      </c>
      <c r="D1538" s="21">
        <f t="shared" si="25"/>
        <v>222679.55999999997</v>
      </c>
      <c r="E1538" s="24">
        <f t="shared" si="25"/>
        <v>0</v>
      </c>
      <c r="F1538" s="104">
        <v>36681.94</v>
      </c>
      <c r="G1538" s="104">
        <v>0</v>
      </c>
      <c r="H1538" s="113">
        <v>36468.06</v>
      </c>
      <c r="I1538" s="113">
        <v>0</v>
      </c>
      <c r="J1538" s="31">
        <v>37542.06</v>
      </c>
      <c r="K1538" s="32">
        <v>0</v>
      </c>
      <c r="L1538" s="113">
        <v>37329.17</v>
      </c>
      <c r="M1538" s="113">
        <v>0</v>
      </c>
      <c r="N1538" s="31">
        <v>37329.17</v>
      </c>
      <c r="O1538" s="32">
        <v>0</v>
      </c>
      <c r="P1538" s="113">
        <v>37329.160000000003</v>
      </c>
      <c r="Q1538" s="113">
        <v>0</v>
      </c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1709</v>
      </c>
      <c r="B1539" s="111" t="s">
        <v>1231</v>
      </c>
      <c r="C1539" s="112" t="s">
        <v>1232</v>
      </c>
      <c r="D1539" s="21">
        <f t="shared" si="25"/>
        <v>326500.01</v>
      </c>
      <c r="E1539" s="24">
        <f t="shared" si="25"/>
        <v>0</v>
      </c>
      <c r="F1539" s="104">
        <v>54416.67</v>
      </c>
      <c r="G1539" s="104">
        <v>0</v>
      </c>
      <c r="H1539" s="113">
        <v>54416.67</v>
      </c>
      <c r="I1539" s="113">
        <v>0</v>
      </c>
      <c r="J1539" s="31">
        <v>54416.67</v>
      </c>
      <c r="K1539" s="32">
        <v>0</v>
      </c>
      <c r="L1539" s="113">
        <v>54416.67</v>
      </c>
      <c r="M1539" s="113">
        <v>0</v>
      </c>
      <c r="N1539" s="31">
        <v>54416.67</v>
      </c>
      <c r="O1539" s="32">
        <v>0</v>
      </c>
      <c r="P1539" s="113">
        <v>54416.66</v>
      </c>
      <c r="Q1539" s="113">
        <v>0</v>
      </c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1709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3500</v>
      </c>
      <c r="E1540" s="24">
        <f t="shared" si="26"/>
        <v>0</v>
      </c>
      <c r="F1540" s="104">
        <v>583.33000000000004</v>
      </c>
      <c r="G1540" s="104">
        <v>0</v>
      </c>
      <c r="H1540" s="113">
        <v>583.34</v>
      </c>
      <c r="I1540" s="113">
        <v>0</v>
      </c>
      <c r="J1540" s="31">
        <v>583.33000000000004</v>
      </c>
      <c r="K1540" s="32">
        <v>0</v>
      </c>
      <c r="L1540" s="113">
        <v>583.33000000000004</v>
      </c>
      <c r="M1540" s="113">
        <v>0</v>
      </c>
      <c r="N1540" s="31">
        <v>583.33000000000004</v>
      </c>
      <c r="O1540" s="32">
        <v>0</v>
      </c>
      <c r="P1540" s="113">
        <v>583.34</v>
      </c>
      <c r="Q1540" s="113">
        <v>0</v>
      </c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1709</v>
      </c>
      <c r="B1541" s="111" t="s">
        <v>1235</v>
      </c>
      <c r="C1541" s="112" t="s">
        <v>1236</v>
      </c>
      <c r="D1541" s="21">
        <f t="shared" si="26"/>
        <v>24071.010000000002</v>
      </c>
      <c r="E1541" s="24">
        <f t="shared" si="26"/>
        <v>0</v>
      </c>
      <c r="F1541" s="104">
        <v>4127.17</v>
      </c>
      <c r="G1541" s="104">
        <v>0</v>
      </c>
      <c r="H1541" s="113">
        <v>4127.18</v>
      </c>
      <c r="I1541" s="113">
        <v>0</v>
      </c>
      <c r="J1541" s="31">
        <v>4125.17</v>
      </c>
      <c r="K1541" s="32">
        <v>0</v>
      </c>
      <c r="L1541" s="113">
        <v>3897.17</v>
      </c>
      <c r="M1541" s="113">
        <v>0</v>
      </c>
      <c r="N1541" s="31">
        <v>3897.17</v>
      </c>
      <c r="O1541" s="32">
        <v>0</v>
      </c>
      <c r="P1541" s="113">
        <v>3897.15</v>
      </c>
      <c r="Q1541" s="113">
        <v>0</v>
      </c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1709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1709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1709</v>
      </c>
      <c r="B1544" s="111" t="s">
        <v>1241</v>
      </c>
      <c r="C1544" s="112" t="s">
        <v>1242</v>
      </c>
      <c r="D1544" s="21">
        <f t="shared" si="26"/>
        <v>1669004.87</v>
      </c>
      <c r="E1544" s="24">
        <f t="shared" si="26"/>
        <v>0</v>
      </c>
      <c r="F1544" s="104">
        <v>274617.87</v>
      </c>
      <c r="G1544" s="104">
        <v>0</v>
      </c>
      <c r="H1544" s="113">
        <v>273725.03999999998</v>
      </c>
      <c r="I1544" s="113">
        <v>0</v>
      </c>
      <c r="J1544" s="31">
        <v>272291.7</v>
      </c>
      <c r="K1544" s="32">
        <v>0</v>
      </c>
      <c r="L1544" s="113">
        <v>284504.37</v>
      </c>
      <c r="M1544" s="113">
        <v>0</v>
      </c>
      <c r="N1544" s="31">
        <v>284504.37</v>
      </c>
      <c r="O1544" s="32">
        <v>0</v>
      </c>
      <c r="P1544" s="113">
        <v>279361.52</v>
      </c>
      <c r="Q1544" s="113">
        <v>0</v>
      </c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1709</v>
      </c>
      <c r="B1545" s="111" t="s">
        <v>1243</v>
      </c>
      <c r="C1545" s="112" t="s">
        <v>1244</v>
      </c>
      <c r="D1545" s="21">
        <f t="shared" si="26"/>
        <v>318093.33999999997</v>
      </c>
      <c r="E1545" s="24">
        <f t="shared" si="26"/>
        <v>0</v>
      </c>
      <c r="F1545" s="104">
        <v>46233.61</v>
      </c>
      <c r="G1545" s="104">
        <v>0</v>
      </c>
      <c r="H1545" s="113">
        <v>61766.95</v>
      </c>
      <c r="I1545" s="113">
        <v>0</v>
      </c>
      <c r="J1545" s="31">
        <v>48678.06</v>
      </c>
      <c r="K1545" s="32">
        <v>0</v>
      </c>
      <c r="L1545" s="113">
        <v>48678.06</v>
      </c>
      <c r="M1545" s="113">
        <v>0</v>
      </c>
      <c r="N1545" s="31">
        <v>51066.94</v>
      </c>
      <c r="O1545" s="32">
        <v>0</v>
      </c>
      <c r="P1545" s="113">
        <v>61669.72</v>
      </c>
      <c r="Q1545" s="113">
        <v>0</v>
      </c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1709</v>
      </c>
      <c r="B1546" s="111" t="s">
        <v>1245</v>
      </c>
      <c r="C1546" s="112" t="s">
        <v>1246</v>
      </c>
      <c r="D1546" s="21">
        <f t="shared" si="26"/>
        <v>104405.81</v>
      </c>
      <c r="E1546" s="24">
        <f t="shared" si="26"/>
        <v>0</v>
      </c>
      <c r="F1546" s="104">
        <v>17400.97</v>
      </c>
      <c r="G1546" s="104">
        <v>0</v>
      </c>
      <c r="H1546" s="113">
        <v>17400.97</v>
      </c>
      <c r="I1546" s="113">
        <v>0</v>
      </c>
      <c r="J1546" s="31">
        <v>17400.97</v>
      </c>
      <c r="K1546" s="32">
        <v>0</v>
      </c>
      <c r="L1546" s="113">
        <v>17400.97</v>
      </c>
      <c r="M1546" s="113">
        <v>0</v>
      </c>
      <c r="N1546" s="31">
        <v>17400.97</v>
      </c>
      <c r="O1546" s="32">
        <v>0</v>
      </c>
      <c r="P1546" s="113">
        <v>17400.96</v>
      </c>
      <c r="Q1546" s="113">
        <v>0</v>
      </c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1709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1709</v>
      </c>
      <c r="B1548" s="111" t="s">
        <v>1249</v>
      </c>
      <c r="C1548" s="112" t="s">
        <v>1250</v>
      </c>
      <c r="D1548" s="21">
        <f t="shared" si="26"/>
        <v>11114.13</v>
      </c>
      <c r="E1548" s="24">
        <f t="shared" si="26"/>
        <v>0</v>
      </c>
      <c r="F1548" s="104">
        <v>11110.13</v>
      </c>
      <c r="G1548" s="104">
        <v>0</v>
      </c>
      <c r="H1548" s="113">
        <v>4</v>
      </c>
      <c r="I1548" s="113">
        <v>0</v>
      </c>
      <c r="J1548" s="31">
        <v>0</v>
      </c>
      <c r="K1548" s="32">
        <v>0</v>
      </c>
      <c r="L1548" s="113">
        <v>0</v>
      </c>
      <c r="M1548" s="113">
        <v>0</v>
      </c>
      <c r="N1548" s="31">
        <v>0</v>
      </c>
      <c r="O1548" s="32">
        <v>0</v>
      </c>
      <c r="P1548" s="113">
        <v>0</v>
      </c>
      <c r="Q1548" s="113">
        <v>0</v>
      </c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1709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1709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1709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1709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1709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1709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1709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1709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1709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1709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1709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1709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1709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1709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1709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1709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1709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1709</v>
      </c>
      <c r="B1566" s="111" t="s">
        <v>1281</v>
      </c>
      <c r="C1566" s="112" t="s">
        <v>1282</v>
      </c>
      <c r="D1566" s="21">
        <f t="shared" si="26"/>
        <v>3344912.95</v>
      </c>
      <c r="E1566" s="24">
        <f t="shared" si="26"/>
        <v>2990048.29</v>
      </c>
      <c r="F1566" s="104">
        <v>624896.5</v>
      </c>
      <c r="G1566" s="104">
        <v>0</v>
      </c>
      <c r="H1566" s="113">
        <v>659398.14</v>
      </c>
      <c r="I1566" s="113">
        <v>624896.5</v>
      </c>
      <c r="J1566" s="31">
        <v>673115.19</v>
      </c>
      <c r="K1566" s="32">
        <v>659398.14</v>
      </c>
      <c r="L1566" s="113">
        <v>707238.52</v>
      </c>
      <c r="M1566" s="113">
        <v>673115.19</v>
      </c>
      <c r="N1566" s="31">
        <v>325399.94</v>
      </c>
      <c r="O1566" s="32">
        <v>707238.52</v>
      </c>
      <c r="P1566" s="113">
        <v>354864.66</v>
      </c>
      <c r="Q1566" s="113">
        <v>325399.94</v>
      </c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1709</v>
      </c>
      <c r="B1567" s="111" t="s">
        <v>1283</v>
      </c>
      <c r="C1567" s="112" t="s">
        <v>1652</v>
      </c>
      <c r="D1567" s="21">
        <f t="shared" si="26"/>
        <v>2274929.5099999998</v>
      </c>
      <c r="E1567" s="24">
        <f t="shared" si="26"/>
        <v>2106913.59</v>
      </c>
      <c r="F1567" s="104">
        <v>481557.2</v>
      </c>
      <c r="G1567" s="104">
        <v>0</v>
      </c>
      <c r="H1567" s="113">
        <v>502018.73</v>
      </c>
      <c r="I1567" s="113">
        <v>481557.2</v>
      </c>
      <c r="J1567" s="31">
        <v>471082.22</v>
      </c>
      <c r="K1567" s="32">
        <v>502018.73</v>
      </c>
      <c r="L1567" s="113">
        <v>485886.92</v>
      </c>
      <c r="M1567" s="113">
        <v>471082.22</v>
      </c>
      <c r="N1567" s="31">
        <v>166368.51999999999</v>
      </c>
      <c r="O1567" s="32">
        <v>485886.92</v>
      </c>
      <c r="P1567" s="113">
        <v>168015.92</v>
      </c>
      <c r="Q1567" s="113">
        <v>166368.51999999999</v>
      </c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1709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1709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1709</v>
      </c>
      <c r="B1570" s="111" t="s">
        <v>1284</v>
      </c>
      <c r="C1570" s="112" t="s">
        <v>1285</v>
      </c>
      <c r="D1570" s="21">
        <f t="shared" si="26"/>
        <v>838693.68</v>
      </c>
      <c r="E1570" s="24">
        <f t="shared" si="26"/>
        <v>1361</v>
      </c>
      <c r="F1570" s="104">
        <v>9476.5</v>
      </c>
      <c r="G1570" s="104">
        <v>0</v>
      </c>
      <c r="H1570" s="113">
        <v>10585</v>
      </c>
      <c r="I1570" s="113">
        <v>0</v>
      </c>
      <c r="J1570" s="31">
        <v>10192.6</v>
      </c>
      <c r="K1570" s="32">
        <v>0</v>
      </c>
      <c r="L1570" s="113">
        <v>1551</v>
      </c>
      <c r="M1570" s="113">
        <v>0</v>
      </c>
      <c r="N1570" s="31">
        <v>804925.28</v>
      </c>
      <c r="O1570" s="32">
        <v>961</v>
      </c>
      <c r="P1570" s="113">
        <v>1963.3</v>
      </c>
      <c r="Q1570" s="113">
        <v>400</v>
      </c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1709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1709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1709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1709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1709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1709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1709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1709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1709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1709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1709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1709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1709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1709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1709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1709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1709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1709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1709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1709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1709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1709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1709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1709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1709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1709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1709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1709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1709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1709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1709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1709</v>
      </c>
      <c r="B1602" s="111" t="s">
        <v>1345</v>
      </c>
      <c r="C1602" s="112" t="s">
        <v>1346</v>
      </c>
      <c r="D1602" s="21">
        <f t="shared" si="26"/>
        <v>311682.57</v>
      </c>
      <c r="E1602" s="24">
        <f t="shared" si="26"/>
        <v>0</v>
      </c>
      <c r="F1602" s="104">
        <v>311682.57</v>
      </c>
      <c r="G1602" s="104">
        <v>0</v>
      </c>
      <c r="H1602" s="113">
        <v>0</v>
      </c>
      <c r="I1602" s="113">
        <v>0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>
        <v>0</v>
      </c>
      <c r="Q1602" s="113">
        <v>0</v>
      </c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1709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1709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193894.18</v>
      </c>
      <c r="E1604" s="24">
        <f t="shared" si="27"/>
        <v>0</v>
      </c>
      <c r="F1604" s="104">
        <v>27808.66</v>
      </c>
      <c r="G1604" s="104">
        <v>0</v>
      </c>
      <c r="H1604" s="113">
        <v>22933.08</v>
      </c>
      <c r="I1604" s="113">
        <v>0</v>
      </c>
      <c r="J1604" s="31">
        <v>44926.44</v>
      </c>
      <c r="K1604" s="32">
        <v>0</v>
      </c>
      <c r="L1604" s="113">
        <v>40720.959999999999</v>
      </c>
      <c r="M1604" s="113">
        <v>0</v>
      </c>
      <c r="N1604" s="31">
        <v>34431.71</v>
      </c>
      <c r="O1604" s="32">
        <v>0</v>
      </c>
      <c r="P1604" s="113">
        <v>23073.33</v>
      </c>
      <c r="Q1604" s="113">
        <v>0</v>
      </c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1709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1709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1709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1709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1709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1709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1709</v>
      </c>
      <c r="B1611" s="111" t="s">
        <v>1359</v>
      </c>
      <c r="C1611" s="112" t="s">
        <v>1663</v>
      </c>
      <c r="D1611" s="21">
        <f t="shared" si="27"/>
        <v>2966715.3600000003</v>
      </c>
      <c r="E1611" s="24">
        <f t="shared" si="27"/>
        <v>0</v>
      </c>
      <c r="F1611" s="104">
        <v>4000</v>
      </c>
      <c r="G1611" s="104">
        <v>0</v>
      </c>
      <c r="H1611" s="105">
        <v>1559460.56</v>
      </c>
      <c r="I1611" s="105">
        <v>0</v>
      </c>
      <c r="J1611" s="106">
        <v>733539.8</v>
      </c>
      <c r="K1611" s="107">
        <v>0</v>
      </c>
      <c r="L1611" s="105">
        <v>353715</v>
      </c>
      <c r="M1611" s="105">
        <v>0</v>
      </c>
      <c r="N1611" s="106">
        <v>316000</v>
      </c>
      <c r="O1611" s="107">
        <v>0</v>
      </c>
      <c r="P1611" s="113">
        <v>0</v>
      </c>
      <c r="Q1611" s="113">
        <v>0</v>
      </c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1709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1710</v>
      </c>
      <c r="B1613" s="111" t="s">
        <v>3</v>
      </c>
      <c r="C1613" s="112" t="s">
        <v>4</v>
      </c>
      <c r="D1613" s="21">
        <f t="shared" si="27"/>
        <v>1309955.3</v>
      </c>
      <c r="E1613" s="24">
        <f t="shared" si="27"/>
        <v>1309395.3</v>
      </c>
      <c r="F1613" s="104">
        <v>186759.5</v>
      </c>
      <c r="G1613" s="104">
        <v>185939.5</v>
      </c>
      <c r="H1613" s="113">
        <v>210688.5</v>
      </c>
      <c r="I1613" s="113">
        <v>209006.5</v>
      </c>
      <c r="J1613" s="31">
        <v>207143</v>
      </c>
      <c r="K1613" s="32">
        <v>209915</v>
      </c>
      <c r="L1613" s="113">
        <v>243222</v>
      </c>
      <c r="M1613" s="113">
        <v>241220</v>
      </c>
      <c r="N1613" s="31">
        <v>214060</v>
      </c>
      <c r="O1613" s="32">
        <v>215812</v>
      </c>
      <c r="P1613" s="113">
        <v>248082.3</v>
      </c>
      <c r="Q1613" s="113">
        <v>247502.3</v>
      </c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1710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1710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1710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1710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1710</v>
      </c>
      <c r="B1618" s="111" t="s">
        <v>12</v>
      </c>
      <c r="C1618" s="112" t="s">
        <v>1439</v>
      </c>
      <c r="D1618" s="21">
        <f t="shared" si="27"/>
        <v>73075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73075</v>
      </c>
      <c r="O1618" s="32">
        <v>0</v>
      </c>
      <c r="P1618" s="113">
        <v>0</v>
      </c>
      <c r="Q1618" s="113">
        <v>0</v>
      </c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1710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1710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1710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1710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1710</v>
      </c>
      <c r="B1623" s="111" t="s">
        <v>16</v>
      </c>
      <c r="C1623" s="112" t="s">
        <v>1445</v>
      </c>
      <c r="D1623" s="21">
        <f t="shared" si="27"/>
        <v>0</v>
      </c>
      <c r="E1623" s="24">
        <f t="shared" si="27"/>
        <v>0</v>
      </c>
      <c r="F1623" s="104"/>
      <c r="G1623" s="104"/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1710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1710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1710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1710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1710</v>
      </c>
      <c r="B1628" s="111" t="s">
        <v>23</v>
      </c>
      <c r="C1628" s="112" t="s">
        <v>1699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1710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1710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1710</v>
      </c>
      <c r="B1631" s="111" t="s">
        <v>27</v>
      </c>
      <c r="C1631" s="112" t="s">
        <v>1449</v>
      </c>
      <c r="D1631" s="21">
        <f t="shared" si="27"/>
        <v>118841359.58000001</v>
      </c>
      <c r="E1631" s="24">
        <f t="shared" si="27"/>
        <v>104683118.80000001</v>
      </c>
      <c r="F1631" s="104">
        <v>1889965.44</v>
      </c>
      <c r="G1631" s="104">
        <v>6509565.0700000003</v>
      </c>
      <c r="H1631" s="113">
        <v>56061957.530000001</v>
      </c>
      <c r="I1631" s="113">
        <v>38737768.75</v>
      </c>
      <c r="J1631" s="31">
        <v>7762555.9299999997</v>
      </c>
      <c r="K1631" s="32">
        <v>11617480.98</v>
      </c>
      <c r="L1631" s="113">
        <v>13765471.08</v>
      </c>
      <c r="M1631" s="113">
        <v>9135793.3100000005</v>
      </c>
      <c r="N1631" s="31">
        <v>15144096.449999999</v>
      </c>
      <c r="O1631" s="32">
        <v>11577863.34</v>
      </c>
      <c r="P1631" s="105">
        <v>24217313.149999999</v>
      </c>
      <c r="Q1631" s="105">
        <v>27104647.350000001</v>
      </c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1710</v>
      </c>
      <c r="B1632" s="111" t="s">
        <v>28</v>
      </c>
      <c r="C1632" s="112" t="s">
        <v>1450</v>
      </c>
      <c r="D1632" s="21">
        <f t="shared" si="27"/>
        <v>7726096.2400000002</v>
      </c>
      <c r="E1632" s="24">
        <f t="shared" si="27"/>
        <v>4799330.51</v>
      </c>
      <c r="F1632" s="104">
        <v>19526.240000000002</v>
      </c>
      <c r="G1632" s="104">
        <v>600</v>
      </c>
      <c r="H1632" s="113">
        <v>3507070</v>
      </c>
      <c r="I1632" s="113">
        <v>2474277.63</v>
      </c>
      <c r="J1632" s="31">
        <v>0</v>
      </c>
      <c r="K1632" s="32">
        <v>635778.19999999995</v>
      </c>
      <c r="L1632" s="113">
        <v>1775400</v>
      </c>
      <c r="M1632" s="113">
        <v>55975.54</v>
      </c>
      <c r="N1632" s="31">
        <v>2359600</v>
      </c>
      <c r="O1632" s="32">
        <v>1226919.9099999999</v>
      </c>
      <c r="P1632" s="113">
        <v>64500</v>
      </c>
      <c r="Q1632" s="113">
        <v>405779.23</v>
      </c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1710</v>
      </c>
      <c r="B1633" s="111" t="s">
        <v>29</v>
      </c>
      <c r="C1633" s="112" t="s">
        <v>1451</v>
      </c>
      <c r="D1633" s="21">
        <f t="shared" si="27"/>
        <v>1198917.6499999999</v>
      </c>
      <c r="E1633" s="24">
        <f t="shared" si="27"/>
        <v>597296.16999999993</v>
      </c>
      <c r="F1633" s="104">
        <v>33725</v>
      </c>
      <c r="G1633" s="104">
        <v>0</v>
      </c>
      <c r="H1633" s="113">
        <v>158575</v>
      </c>
      <c r="I1633" s="113">
        <v>49320</v>
      </c>
      <c r="J1633" s="31">
        <v>448193</v>
      </c>
      <c r="K1633" s="32">
        <v>0</v>
      </c>
      <c r="L1633" s="113">
        <v>13265</v>
      </c>
      <c r="M1633" s="113">
        <v>117539.28</v>
      </c>
      <c r="N1633" s="31">
        <v>268069.64</v>
      </c>
      <c r="O1633" s="32">
        <v>355422.41</v>
      </c>
      <c r="P1633" s="113">
        <v>277090.01</v>
      </c>
      <c r="Q1633" s="113">
        <v>75014.48</v>
      </c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1710</v>
      </c>
      <c r="B1634" s="111" t="s">
        <v>30</v>
      </c>
      <c r="C1634" s="112" t="s">
        <v>1452</v>
      </c>
      <c r="D1634" s="21">
        <f t="shared" si="27"/>
        <v>4838396.07</v>
      </c>
      <c r="E1634" s="24">
        <f t="shared" si="27"/>
        <v>3383204.7800000003</v>
      </c>
      <c r="F1634" s="104">
        <v>0</v>
      </c>
      <c r="G1634" s="104">
        <v>0</v>
      </c>
      <c r="H1634" s="113">
        <v>0</v>
      </c>
      <c r="I1634" s="113">
        <v>47799.73</v>
      </c>
      <c r="J1634" s="31">
        <v>4450431.92</v>
      </c>
      <c r="K1634" s="32">
        <v>0</v>
      </c>
      <c r="L1634" s="113">
        <v>0</v>
      </c>
      <c r="M1634" s="113">
        <v>0</v>
      </c>
      <c r="N1634" s="31">
        <v>385568.08</v>
      </c>
      <c r="O1634" s="32">
        <v>145388.41</v>
      </c>
      <c r="P1634" s="113">
        <v>2396.0700000000002</v>
      </c>
      <c r="Q1634" s="113">
        <v>3190016.64</v>
      </c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1710</v>
      </c>
      <c r="B1635" s="111" t="s">
        <v>31</v>
      </c>
      <c r="C1635" s="112" t="s">
        <v>1664</v>
      </c>
      <c r="D1635" s="21">
        <f t="shared" si="27"/>
        <v>136894.25</v>
      </c>
      <c r="E1635" s="24">
        <f t="shared" si="27"/>
        <v>289488.58</v>
      </c>
      <c r="F1635" s="104">
        <v>100</v>
      </c>
      <c r="G1635" s="104">
        <v>0</v>
      </c>
      <c r="H1635" s="105">
        <v>136794.25</v>
      </c>
      <c r="I1635" s="105">
        <v>136894.25</v>
      </c>
      <c r="J1635" s="106">
        <v>0</v>
      </c>
      <c r="K1635" s="107">
        <v>27639.25</v>
      </c>
      <c r="L1635" s="105">
        <v>0</v>
      </c>
      <c r="M1635" s="105">
        <v>124955.08</v>
      </c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1710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1710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1710</v>
      </c>
      <c r="B1638" s="111" t="s">
        <v>36</v>
      </c>
      <c r="C1638" s="112" t="s">
        <v>1453</v>
      </c>
      <c r="D1638" s="21">
        <f t="shared" si="27"/>
        <v>409326</v>
      </c>
      <c r="E1638" s="24">
        <f t="shared" si="27"/>
        <v>331436</v>
      </c>
      <c r="F1638" s="104"/>
      <c r="G1638" s="104"/>
      <c r="H1638" s="105">
        <v>259636</v>
      </c>
      <c r="I1638" s="105">
        <v>6134</v>
      </c>
      <c r="J1638" s="106">
        <v>71800</v>
      </c>
      <c r="K1638" s="107">
        <v>50000</v>
      </c>
      <c r="L1638" s="105">
        <v>0</v>
      </c>
      <c r="M1638" s="105">
        <v>199620</v>
      </c>
      <c r="N1638" s="106">
        <v>22890</v>
      </c>
      <c r="O1638" s="107">
        <v>63882</v>
      </c>
      <c r="P1638" s="113">
        <v>55000</v>
      </c>
      <c r="Q1638" s="113">
        <v>11800</v>
      </c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1710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1710</v>
      </c>
      <c r="B1640" s="111" t="s">
        <v>38</v>
      </c>
      <c r="C1640" s="112" t="s">
        <v>1455</v>
      </c>
      <c r="D1640" s="21">
        <f t="shared" si="27"/>
        <v>21500</v>
      </c>
      <c r="E1640" s="24">
        <f t="shared" si="27"/>
        <v>21500</v>
      </c>
      <c r="F1640" s="104"/>
      <c r="G1640" s="104"/>
      <c r="H1640" s="113">
        <v>21500</v>
      </c>
      <c r="I1640" s="113">
        <v>0</v>
      </c>
      <c r="J1640" s="31">
        <v>0</v>
      </c>
      <c r="K1640" s="32">
        <v>0</v>
      </c>
      <c r="L1640" s="113">
        <v>0</v>
      </c>
      <c r="M1640" s="113">
        <v>0</v>
      </c>
      <c r="N1640" s="31">
        <v>0</v>
      </c>
      <c r="O1640" s="32">
        <v>0</v>
      </c>
      <c r="P1640" s="113">
        <v>0</v>
      </c>
      <c r="Q1640" s="113">
        <v>21500</v>
      </c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1710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1710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1710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1710</v>
      </c>
      <c r="B1644" s="111" t="s">
        <v>1459</v>
      </c>
      <c r="C1644" s="112" t="s">
        <v>58</v>
      </c>
      <c r="D1644" s="21">
        <f t="shared" si="27"/>
        <v>150</v>
      </c>
      <c r="E1644" s="24">
        <f t="shared" si="27"/>
        <v>41835</v>
      </c>
      <c r="F1644" s="104">
        <v>150</v>
      </c>
      <c r="G1644" s="104">
        <v>22390</v>
      </c>
      <c r="H1644" s="105">
        <v>0</v>
      </c>
      <c r="I1644" s="105">
        <v>19445</v>
      </c>
      <c r="J1644" s="106">
        <v>0</v>
      </c>
      <c r="K1644" s="107">
        <v>0</v>
      </c>
      <c r="L1644" s="105">
        <v>0</v>
      </c>
      <c r="M1644" s="105">
        <v>0</v>
      </c>
      <c r="N1644" s="106">
        <v>0</v>
      </c>
      <c r="O1644" s="107">
        <v>0</v>
      </c>
      <c r="P1644" s="113">
        <v>0</v>
      </c>
      <c r="Q1644" s="113">
        <v>0</v>
      </c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1710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1710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1710</v>
      </c>
      <c r="B1647" s="111" t="s">
        <v>1462</v>
      </c>
      <c r="C1647" s="112" t="s">
        <v>1463</v>
      </c>
      <c r="D1647" s="21">
        <f t="shared" si="27"/>
        <v>85750</v>
      </c>
      <c r="E1647" s="24">
        <f t="shared" si="27"/>
        <v>100000</v>
      </c>
      <c r="F1647" s="104">
        <v>15750</v>
      </c>
      <c r="G1647" s="104">
        <v>30000</v>
      </c>
      <c r="H1647" s="113">
        <v>16950</v>
      </c>
      <c r="I1647" s="113">
        <v>16950</v>
      </c>
      <c r="J1647" s="31">
        <v>0</v>
      </c>
      <c r="K1647" s="32">
        <v>0</v>
      </c>
      <c r="L1647" s="113">
        <v>33350</v>
      </c>
      <c r="M1647" s="113">
        <v>33350</v>
      </c>
      <c r="N1647" s="31">
        <v>19700</v>
      </c>
      <c r="O1647" s="32">
        <v>19700</v>
      </c>
      <c r="P1647" s="113">
        <v>0</v>
      </c>
      <c r="Q1647" s="113">
        <v>0</v>
      </c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1710</v>
      </c>
      <c r="B1648" s="111" t="s">
        <v>1464</v>
      </c>
      <c r="C1648" s="112" t="s">
        <v>67</v>
      </c>
      <c r="D1648" s="21">
        <f t="shared" si="27"/>
        <v>24264875.399999999</v>
      </c>
      <c r="E1648" s="24">
        <f t="shared" si="27"/>
        <v>24264875.399999999</v>
      </c>
      <c r="F1648" s="104">
        <v>3375575.3</v>
      </c>
      <c r="G1648" s="104">
        <v>3375575.3</v>
      </c>
      <c r="H1648" s="105">
        <v>3561361.8</v>
      </c>
      <c r="I1648" s="105">
        <v>3561361.8</v>
      </c>
      <c r="J1648" s="106">
        <v>4432249.5</v>
      </c>
      <c r="K1648" s="107">
        <v>4432249.5</v>
      </c>
      <c r="L1648" s="105">
        <v>4213142.3499999996</v>
      </c>
      <c r="M1648" s="105">
        <v>4213142.3499999996</v>
      </c>
      <c r="N1648" s="106">
        <v>3137952.85</v>
      </c>
      <c r="O1648" s="107">
        <v>3137952.85</v>
      </c>
      <c r="P1648" s="113">
        <v>5544593.5999999996</v>
      </c>
      <c r="Q1648" s="113">
        <v>5544593.5999999996</v>
      </c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1710</v>
      </c>
      <c r="B1649" s="111" t="s">
        <v>1465</v>
      </c>
      <c r="C1649" s="112" t="s">
        <v>1466</v>
      </c>
      <c r="D1649" s="21">
        <f t="shared" si="27"/>
        <v>16872334.900000002</v>
      </c>
      <c r="E1649" s="24">
        <f t="shared" si="27"/>
        <v>12774018.689999998</v>
      </c>
      <c r="F1649" s="104">
        <v>3029686.45</v>
      </c>
      <c r="G1649" s="104">
        <v>0</v>
      </c>
      <c r="H1649" s="113">
        <v>2355299.7999999998</v>
      </c>
      <c r="I1649" s="113">
        <v>2882369.3</v>
      </c>
      <c r="J1649" s="31">
        <v>2298390.85</v>
      </c>
      <c r="K1649" s="32">
        <v>3122178.15</v>
      </c>
      <c r="L1649" s="113">
        <v>2418076.2000000002</v>
      </c>
      <c r="M1649" s="113">
        <v>2171241.65</v>
      </c>
      <c r="N1649" s="31">
        <v>2775713.3</v>
      </c>
      <c r="O1649" s="32">
        <v>2379251.7999999998</v>
      </c>
      <c r="P1649" s="105">
        <v>3995168.3</v>
      </c>
      <c r="Q1649" s="105">
        <v>2218977.79</v>
      </c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1710</v>
      </c>
      <c r="B1650" s="111" t="s">
        <v>1467</v>
      </c>
      <c r="C1650" s="112" t="s">
        <v>1468</v>
      </c>
      <c r="D1650" s="21">
        <f t="shared" si="27"/>
        <v>683965</v>
      </c>
      <c r="E1650" s="24">
        <f t="shared" si="27"/>
        <v>662957</v>
      </c>
      <c r="F1650" s="104">
        <v>87623</v>
      </c>
      <c r="G1650" s="104">
        <v>21836</v>
      </c>
      <c r="H1650" s="113">
        <v>94832</v>
      </c>
      <c r="I1650" s="113">
        <v>0</v>
      </c>
      <c r="J1650" s="31">
        <v>89916</v>
      </c>
      <c r="K1650" s="32">
        <v>40764</v>
      </c>
      <c r="L1650" s="113">
        <v>84999</v>
      </c>
      <c r="M1650" s="113">
        <v>114568</v>
      </c>
      <c r="N1650" s="31">
        <v>89129.5</v>
      </c>
      <c r="O1650" s="32">
        <v>468977.5</v>
      </c>
      <c r="P1650" s="113">
        <v>237465.5</v>
      </c>
      <c r="Q1650" s="113">
        <v>16811.5</v>
      </c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1710</v>
      </c>
      <c r="B1651" s="111" t="s">
        <v>1469</v>
      </c>
      <c r="C1651" s="112" t="s">
        <v>1470</v>
      </c>
      <c r="D1651" s="21">
        <f t="shared" si="27"/>
        <v>23457</v>
      </c>
      <c r="E1651" s="24">
        <f t="shared" si="27"/>
        <v>8010</v>
      </c>
      <c r="F1651" s="104">
        <v>7142</v>
      </c>
      <c r="G1651" s="104">
        <v>0</v>
      </c>
      <c r="H1651" s="113">
        <v>2420</v>
      </c>
      <c r="I1651" s="113">
        <v>0</v>
      </c>
      <c r="J1651" s="31">
        <v>234</v>
      </c>
      <c r="K1651" s="32">
        <v>6230</v>
      </c>
      <c r="L1651" s="113">
        <v>4975</v>
      </c>
      <c r="M1651" s="113">
        <v>0</v>
      </c>
      <c r="N1651" s="31">
        <v>5055</v>
      </c>
      <c r="O1651" s="32">
        <v>0</v>
      </c>
      <c r="P1651" s="113">
        <v>3631</v>
      </c>
      <c r="Q1651" s="113">
        <v>1780</v>
      </c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1710</v>
      </c>
      <c r="B1652" s="111" t="s">
        <v>1471</v>
      </c>
      <c r="C1652" s="112" t="s">
        <v>68</v>
      </c>
      <c r="D1652" s="21">
        <f t="shared" si="27"/>
        <v>1745013.5</v>
      </c>
      <c r="E1652" s="24">
        <f t="shared" si="27"/>
        <v>1745013.5</v>
      </c>
      <c r="F1652" s="104">
        <v>436109</v>
      </c>
      <c r="G1652" s="104">
        <v>436109</v>
      </c>
      <c r="H1652" s="105">
        <v>133997.5</v>
      </c>
      <c r="I1652" s="105">
        <v>133997.5</v>
      </c>
      <c r="J1652" s="106">
        <v>156145.5</v>
      </c>
      <c r="K1652" s="107">
        <v>156145.5</v>
      </c>
      <c r="L1652" s="105">
        <v>479008.5</v>
      </c>
      <c r="M1652" s="105">
        <v>479008.5</v>
      </c>
      <c r="N1652" s="106">
        <v>241196.5</v>
      </c>
      <c r="O1652" s="107">
        <v>241196.5</v>
      </c>
      <c r="P1652" s="113">
        <v>298556.5</v>
      </c>
      <c r="Q1652" s="113">
        <v>298556.5</v>
      </c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1710</v>
      </c>
      <c r="B1653" s="111" t="s">
        <v>1472</v>
      </c>
      <c r="C1653" s="112" t="s">
        <v>1473</v>
      </c>
      <c r="D1653" s="21">
        <f t="shared" si="27"/>
        <v>1380619.6500000001</v>
      </c>
      <c r="E1653" s="24">
        <f t="shared" si="27"/>
        <v>1206922.55</v>
      </c>
      <c r="F1653" s="104">
        <v>120373.5</v>
      </c>
      <c r="G1653" s="104">
        <v>0</v>
      </c>
      <c r="H1653" s="105">
        <v>165593</v>
      </c>
      <c r="I1653" s="105">
        <v>187551.6</v>
      </c>
      <c r="J1653" s="106">
        <v>208530.65</v>
      </c>
      <c r="K1653" s="107">
        <v>189005.95</v>
      </c>
      <c r="L1653" s="105">
        <v>451443.9</v>
      </c>
      <c r="M1653" s="105">
        <v>471652.1</v>
      </c>
      <c r="N1653" s="106">
        <v>300120</v>
      </c>
      <c r="O1653" s="107">
        <v>345216.9</v>
      </c>
      <c r="P1653" s="105">
        <v>134558.6</v>
      </c>
      <c r="Q1653" s="105">
        <v>13496</v>
      </c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1710</v>
      </c>
      <c r="B1654" s="111" t="s">
        <v>1474</v>
      </c>
      <c r="C1654" s="112" t="s">
        <v>1475</v>
      </c>
      <c r="D1654" s="21">
        <f t="shared" si="27"/>
        <v>1081113.25</v>
      </c>
      <c r="E1654" s="24">
        <f t="shared" si="27"/>
        <v>1045107.5000000001</v>
      </c>
      <c r="F1654" s="104">
        <v>109531</v>
      </c>
      <c r="G1654" s="104">
        <v>0</v>
      </c>
      <c r="H1654" s="105">
        <v>150581.41</v>
      </c>
      <c r="I1654" s="105">
        <v>167625.66</v>
      </c>
      <c r="J1654" s="106">
        <v>564530.30000000005</v>
      </c>
      <c r="K1654" s="107">
        <v>587666.30000000005</v>
      </c>
      <c r="L1654" s="105">
        <v>96753</v>
      </c>
      <c r="M1654" s="105">
        <v>116462</v>
      </c>
      <c r="N1654" s="106">
        <v>85177</v>
      </c>
      <c r="O1654" s="107">
        <v>87515</v>
      </c>
      <c r="P1654" s="105">
        <v>74540.539999999994</v>
      </c>
      <c r="Q1654" s="105">
        <v>85838.54</v>
      </c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1710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1710</v>
      </c>
      <c r="B1656" s="111" t="s">
        <v>1478</v>
      </c>
      <c r="C1656" s="112" t="s">
        <v>1479</v>
      </c>
      <c r="D1656" s="21">
        <f t="shared" si="27"/>
        <v>1300</v>
      </c>
      <c r="E1656" s="24">
        <f t="shared" si="27"/>
        <v>1300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>
        <v>1300</v>
      </c>
      <c r="Q1656" s="113">
        <v>1300</v>
      </c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1710</v>
      </c>
      <c r="B1657" s="111" t="s">
        <v>1480</v>
      </c>
      <c r="C1657" s="112" t="s">
        <v>1481</v>
      </c>
      <c r="D1657" s="21">
        <f t="shared" si="27"/>
        <v>200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>
        <v>200</v>
      </c>
      <c r="Q1657" s="113">
        <v>0</v>
      </c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1710</v>
      </c>
      <c r="B1658" s="111" t="s">
        <v>1482</v>
      </c>
      <c r="C1658" s="112" t="s">
        <v>1483</v>
      </c>
      <c r="D1658" s="21">
        <f t="shared" si="27"/>
        <v>665523.25</v>
      </c>
      <c r="E1658" s="24">
        <f t="shared" si="27"/>
        <v>764453.53</v>
      </c>
      <c r="F1658" s="104">
        <v>133348.5</v>
      </c>
      <c r="G1658" s="104">
        <v>86983.32</v>
      </c>
      <c r="H1658" s="113">
        <v>97590.75</v>
      </c>
      <c r="I1658" s="113">
        <v>252308.53</v>
      </c>
      <c r="J1658" s="31">
        <v>133853</v>
      </c>
      <c r="K1658" s="32">
        <v>70152.34</v>
      </c>
      <c r="L1658" s="113">
        <v>104087</v>
      </c>
      <c r="M1658" s="113">
        <v>33732.35</v>
      </c>
      <c r="N1658" s="31">
        <v>74729.5</v>
      </c>
      <c r="O1658" s="32">
        <v>7701.84</v>
      </c>
      <c r="P1658" s="113">
        <v>121914.5</v>
      </c>
      <c r="Q1658" s="113">
        <v>313575.15000000002</v>
      </c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1710</v>
      </c>
      <c r="B1659" s="111" t="s">
        <v>1484</v>
      </c>
      <c r="C1659" s="112" t="s">
        <v>1485</v>
      </c>
      <c r="D1659" s="21">
        <f t="shared" si="27"/>
        <v>246039.5</v>
      </c>
      <c r="E1659" s="24">
        <f t="shared" si="27"/>
        <v>366870.31</v>
      </c>
      <c r="F1659" s="104">
        <v>47633</v>
      </c>
      <c r="G1659" s="104">
        <v>0</v>
      </c>
      <c r="H1659" s="113">
        <v>41246</v>
      </c>
      <c r="I1659" s="113">
        <v>187864.49</v>
      </c>
      <c r="J1659" s="31">
        <v>55926.5</v>
      </c>
      <c r="K1659" s="32">
        <v>34499.589999999997</v>
      </c>
      <c r="L1659" s="113">
        <v>9904</v>
      </c>
      <c r="M1659" s="113">
        <v>1403</v>
      </c>
      <c r="N1659" s="31">
        <v>56300</v>
      </c>
      <c r="O1659" s="32">
        <v>0</v>
      </c>
      <c r="P1659" s="113">
        <v>35030</v>
      </c>
      <c r="Q1659" s="113">
        <v>143103.23000000001</v>
      </c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1710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1710</v>
      </c>
      <c r="B1661" s="111" t="s">
        <v>1488</v>
      </c>
      <c r="C1661" s="112" t="s">
        <v>1489</v>
      </c>
      <c r="D1661" s="21">
        <f t="shared" si="27"/>
        <v>2638</v>
      </c>
      <c r="E1661" s="24">
        <f t="shared" si="27"/>
        <v>0</v>
      </c>
      <c r="F1661" s="104">
        <v>2196</v>
      </c>
      <c r="G1661" s="104">
        <v>0</v>
      </c>
      <c r="H1661" s="105">
        <v>0</v>
      </c>
      <c r="I1661" s="105">
        <v>0</v>
      </c>
      <c r="J1661" s="106">
        <v>0</v>
      </c>
      <c r="K1661" s="107">
        <v>0</v>
      </c>
      <c r="L1661" s="105">
        <v>0</v>
      </c>
      <c r="M1661" s="105">
        <v>0</v>
      </c>
      <c r="N1661" s="106">
        <v>442</v>
      </c>
      <c r="O1661" s="107">
        <v>0</v>
      </c>
      <c r="P1661" s="105">
        <v>0</v>
      </c>
      <c r="Q1661" s="105">
        <v>0</v>
      </c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1710</v>
      </c>
      <c r="B1662" s="111" t="s">
        <v>1490</v>
      </c>
      <c r="C1662" s="112" t="s">
        <v>1491</v>
      </c>
      <c r="D1662" s="21">
        <f t="shared" si="27"/>
        <v>121710.45999999999</v>
      </c>
      <c r="E1662" s="24">
        <f t="shared" si="27"/>
        <v>108001.95999999999</v>
      </c>
      <c r="F1662" s="104">
        <v>11774</v>
      </c>
      <c r="G1662" s="104">
        <v>0</v>
      </c>
      <c r="H1662" s="113">
        <v>12332.5</v>
      </c>
      <c r="I1662" s="113">
        <v>7605</v>
      </c>
      <c r="J1662" s="31">
        <v>53875.96</v>
      </c>
      <c r="K1662" s="32">
        <v>26605.96</v>
      </c>
      <c r="L1662" s="113">
        <v>13815</v>
      </c>
      <c r="M1662" s="113">
        <v>49690</v>
      </c>
      <c r="N1662" s="31">
        <v>10662</v>
      </c>
      <c r="O1662" s="32">
        <v>11252</v>
      </c>
      <c r="P1662" s="105">
        <v>19251</v>
      </c>
      <c r="Q1662" s="105">
        <v>12849</v>
      </c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1710</v>
      </c>
      <c r="B1663" s="111" t="s">
        <v>1492</v>
      </c>
      <c r="C1663" s="112" t="s">
        <v>70</v>
      </c>
      <c r="D1663" s="21">
        <f t="shared" si="27"/>
        <v>127416</v>
      </c>
      <c r="E1663" s="24">
        <f t="shared" si="27"/>
        <v>109534</v>
      </c>
      <c r="F1663" s="104">
        <v>31117</v>
      </c>
      <c r="G1663" s="104">
        <v>2196</v>
      </c>
      <c r="H1663" s="113">
        <v>16752</v>
      </c>
      <c r="I1663" s="113">
        <v>0</v>
      </c>
      <c r="J1663" s="31">
        <v>9227</v>
      </c>
      <c r="K1663" s="32">
        <v>0</v>
      </c>
      <c r="L1663" s="113">
        <v>12014</v>
      </c>
      <c r="M1663" s="113">
        <v>36514</v>
      </c>
      <c r="N1663" s="31">
        <v>30907</v>
      </c>
      <c r="O1663" s="32">
        <v>32575</v>
      </c>
      <c r="P1663" s="113">
        <v>27399</v>
      </c>
      <c r="Q1663" s="113">
        <v>38249</v>
      </c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1710</v>
      </c>
      <c r="B1664" s="111" t="s">
        <v>1493</v>
      </c>
      <c r="C1664" s="112" t="s">
        <v>1494</v>
      </c>
      <c r="D1664" s="21">
        <f t="shared" si="27"/>
        <v>63064</v>
      </c>
      <c r="E1664" s="24">
        <f t="shared" si="27"/>
        <v>48929</v>
      </c>
      <c r="F1664" s="104">
        <v>15050</v>
      </c>
      <c r="G1664" s="104">
        <v>0</v>
      </c>
      <c r="H1664" s="113">
        <v>3855</v>
      </c>
      <c r="I1664" s="113">
        <v>0</v>
      </c>
      <c r="J1664" s="31">
        <v>5092</v>
      </c>
      <c r="K1664" s="32">
        <v>0</v>
      </c>
      <c r="L1664" s="113">
        <v>7285</v>
      </c>
      <c r="M1664" s="113">
        <v>20984</v>
      </c>
      <c r="N1664" s="31">
        <v>20646</v>
      </c>
      <c r="O1664" s="32">
        <v>3905</v>
      </c>
      <c r="P1664" s="113">
        <v>11136</v>
      </c>
      <c r="Q1664" s="113">
        <v>24040</v>
      </c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1710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1710</v>
      </c>
      <c r="B1666" s="111" t="s">
        <v>1497</v>
      </c>
      <c r="C1666" s="112" t="s">
        <v>71</v>
      </c>
      <c r="D1666" s="21">
        <f t="shared" si="27"/>
        <v>1704633.25</v>
      </c>
      <c r="E1666" s="24">
        <f t="shared" si="27"/>
        <v>1555116.65</v>
      </c>
      <c r="F1666" s="104">
        <v>237199.25</v>
      </c>
      <c r="G1666" s="104">
        <v>214649</v>
      </c>
      <c r="H1666" s="105">
        <v>281005.5</v>
      </c>
      <c r="I1666" s="105">
        <v>233766.25</v>
      </c>
      <c r="J1666" s="106">
        <v>318985.25</v>
      </c>
      <c r="K1666" s="107">
        <v>264988.25</v>
      </c>
      <c r="L1666" s="105">
        <v>303297.90000000002</v>
      </c>
      <c r="M1666" s="105">
        <v>327784</v>
      </c>
      <c r="N1666" s="106">
        <v>214477.25</v>
      </c>
      <c r="O1666" s="107">
        <v>298453.90000000002</v>
      </c>
      <c r="P1666" s="113">
        <v>349668.1</v>
      </c>
      <c r="Q1666" s="113">
        <v>215475.25</v>
      </c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1710</v>
      </c>
      <c r="B1667" s="111" t="s">
        <v>1498</v>
      </c>
      <c r="C1667" s="112" t="s">
        <v>1499</v>
      </c>
      <c r="D1667" s="21">
        <f t="shared" si="27"/>
        <v>716109.5</v>
      </c>
      <c r="E1667" s="24">
        <f t="shared" si="27"/>
        <v>397518.74</v>
      </c>
      <c r="F1667" s="104">
        <v>126096.5</v>
      </c>
      <c r="G1667" s="104">
        <v>9850.61</v>
      </c>
      <c r="H1667" s="105">
        <v>51575.25</v>
      </c>
      <c r="I1667" s="105">
        <v>85266.63</v>
      </c>
      <c r="J1667" s="106">
        <v>132063.70000000001</v>
      </c>
      <c r="K1667" s="107">
        <v>121792.36</v>
      </c>
      <c r="L1667" s="105">
        <v>89425.5</v>
      </c>
      <c r="M1667" s="105">
        <v>98516.7</v>
      </c>
      <c r="N1667" s="106">
        <v>119085.35</v>
      </c>
      <c r="O1667" s="107">
        <v>56719.38</v>
      </c>
      <c r="P1667" s="105">
        <v>197863.2</v>
      </c>
      <c r="Q1667" s="105">
        <v>25373.06</v>
      </c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1710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7578</v>
      </c>
      <c r="E1668" s="24">
        <f t="shared" si="28"/>
        <v>7578</v>
      </c>
      <c r="F1668" s="104"/>
      <c r="G1668" s="104"/>
      <c r="H1668" s="113">
        <v>570</v>
      </c>
      <c r="I1668" s="113">
        <v>570</v>
      </c>
      <c r="J1668" s="31"/>
      <c r="K1668" s="32"/>
      <c r="L1668" s="113">
        <v>1232</v>
      </c>
      <c r="M1668" s="113">
        <v>1232</v>
      </c>
      <c r="N1668" s="31">
        <v>1290</v>
      </c>
      <c r="O1668" s="32">
        <v>1290</v>
      </c>
      <c r="P1668" s="105">
        <v>4486</v>
      </c>
      <c r="Q1668" s="105">
        <v>4486</v>
      </c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1710</v>
      </c>
      <c r="B1669" s="111" t="s">
        <v>1502</v>
      </c>
      <c r="C1669" s="112" t="s">
        <v>1503</v>
      </c>
      <c r="D1669" s="21">
        <f t="shared" si="28"/>
        <v>1700</v>
      </c>
      <c r="E1669" s="24">
        <f t="shared" si="28"/>
        <v>1700</v>
      </c>
      <c r="F1669" s="104"/>
      <c r="G1669" s="104"/>
      <c r="H1669" s="113"/>
      <c r="I1669" s="113"/>
      <c r="J1669" s="31"/>
      <c r="K1669" s="32"/>
      <c r="L1669" s="113"/>
      <c r="M1669" s="113"/>
      <c r="N1669" s="31">
        <v>1700</v>
      </c>
      <c r="O1669" s="32">
        <v>1700</v>
      </c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1710</v>
      </c>
      <c r="B1670" s="111" t="s">
        <v>1504</v>
      </c>
      <c r="C1670" s="112" t="s">
        <v>1505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1710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1710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1710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1710</v>
      </c>
      <c r="B1674" s="111" t="s">
        <v>1511</v>
      </c>
      <c r="C1674" s="112" t="s">
        <v>1512</v>
      </c>
      <c r="D1674" s="21">
        <f t="shared" si="28"/>
        <v>6317</v>
      </c>
      <c r="E1674" s="24">
        <f t="shared" si="28"/>
        <v>6317</v>
      </c>
      <c r="F1674" s="104">
        <v>600</v>
      </c>
      <c r="G1674" s="104">
        <v>600</v>
      </c>
      <c r="H1674" s="113">
        <v>325</v>
      </c>
      <c r="I1674" s="113">
        <v>325</v>
      </c>
      <c r="J1674" s="31">
        <v>896</v>
      </c>
      <c r="K1674" s="32">
        <v>896</v>
      </c>
      <c r="L1674" s="113">
        <v>3310</v>
      </c>
      <c r="M1674" s="113">
        <v>3310</v>
      </c>
      <c r="N1674" s="31">
        <v>600</v>
      </c>
      <c r="O1674" s="32">
        <v>600</v>
      </c>
      <c r="P1674" s="113">
        <v>586</v>
      </c>
      <c r="Q1674" s="113">
        <v>586</v>
      </c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1710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1710</v>
      </c>
      <c r="B1676" s="111" t="s">
        <v>1515</v>
      </c>
      <c r="C1676" s="112" t="s">
        <v>1516</v>
      </c>
      <c r="D1676" s="21">
        <f t="shared" si="28"/>
        <v>273</v>
      </c>
      <c r="E1676" s="24">
        <f t="shared" si="28"/>
        <v>273</v>
      </c>
      <c r="F1676" s="104"/>
      <c r="G1676" s="104"/>
      <c r="H1676" s="105">
        <v>273</v>
      </c>
      <c r="I1676" s="105">
        <v>273</v>
      </c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1710</v>
      </c>
      <c r="B1677" s="111" t="s">
        <v>1517</v>
      </c>
      <c r="C1677" s="112" t="s">
        <v>1518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1710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1710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1710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1710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1710</v>
      </c>
      <c r="B1682" s="111" t="s">
        <v>1524</v>
      </c>
      <c r="C1682" s="112" t="s">
        <v>1525</v>
      </c>
      <c r="D1682" s="21">
        <f t="shared" si="28"/>
        <v>312445.25</v>
      </c>
      <c r="E1682" s="24">
        <f t="shared" si="28"/>
        <v>167147.25</v>
      </c>
      <c r="F1682" s="104">
        <v>32478</v>
      </c>
      <c r="G1682" s="104">
        <v>8476</v>
      </c>
      <c r="H1682" s="113">
        <v>35481.5</v>
      </c>
      <c r="I1682" s="113">
        <v>10741.5</v>
      </c>
      <c r="J1682" s="31">
        <v>46100.25</v>
      </c>
      <c r="K1682" s="32">
        <v>12327.25</v>
      </c>
      <c r="L1682" s="113">
        <v>131591</v>
      </c>
      <c r="M1682" s="113">
        <v>109793</v>
      </c>
      <c r="N1682" s="31">
        <v>40507</v>
      </c>
      <c r="O1682" s="32">
        <v>19223</v>
      </c>
      <c r="P1682" s="105">
        <v>26287.5</v>
      </c>
      <c r="Q1682" s="105">
        <v>6586.5</v>
      </c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1710</v>
      </c>
      <c r="B1683" s="111" t="s">
        <v>1526</v>
      </c>
      <c r="C1683" s="112" t="s">
        <v>1527</v>
      </c>
      <c r="D1683" s="21">
        <f t="shared" si="28"/>
        <v>112802.5</v>
      </c>
      <c r="E1683" s="24">
        <f t="shared" si="28"/>
        <v>21229</v>
      </c>
      <c r="F1683" s="104">
        <v>29907.5</v>
      </c>
      <c r="G1683" s="104">
        <v>1646</v>
      </c>
      <c r="H1683" s="105">
        <v>6099.5</v>
      </c>
      <c r="I1683" s="105">
        <v>3346</v>
      </c>
      <c r="J1683" s="106">
        <v>34345</v>
      </c>
      <c r="K1683" s="107">
        <v>4374</v>
      </c>
      <c r="L1683" s="105">
        <v>7889</v>
      </c>
      <c r="M1683" s="105">
        <v>8173</v>
      </c>
      <c r="N1683" s="106">
        <v>20209</v>
      </c>
      <c r="O1683" s="107">
        <v>1710</v>
      </c>
      <c r="P1683" s="113">
        <v>14352.5</v>
      </c>
      <c r="Q1683" s="113">
        <v>1980</v>
      </c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1710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1710</v>
      </c>
      <c r="B1685" s="111" t="s">
        <v>1530</v>
      </c>
      <c r="C1685" s="112" t="s">
        <v>1531</v>
      </c>
      <c r="D1685" s="21">
        <f t="shared" si="28"/>
        <v>24419</v>
      </c>
      <c r="E1685" s="24">
        <f t="shared" si="28"/>
        <v>27929</v>
      </c>
      <c r="F1685" s="104">
        <v>5983</v>
      </c>
      <c r="G1685" s="104">
        <v>4010</v>
      </c>
      <c r="H1685" s="105">
        <v>9419</v>
      </c>
      <c r="I1685" s="105">
        <v>0</v>
      </c>
      <c r="J1685" s="106">
        <v>9017</v>
      </c>
      <c r="K1685" s="107">
        <v>0</v>
      </c>
      <c r="L1685" s="105">
        <v>0</v>
      </c>
      <c r="M1685" s="105">
        <v>5483</v>
      </c>
      <c r="N1685" s="106">
        <v>0</v>
      </c>
      <c r="O1685" s="107">
        <v>18436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1710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1710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1710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1710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1710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1710</v>
      </c>
      <c r="B1691" s="111" t="s">
        <v>1541</v>
      </c>
      <c r="C1691" s="112" t="s">
        <v>1542</v>
      </c>
      <c r="D1691" s="21">
        <f t="shared" si="28"/>
        <v>190472</v>
      </c>
      <c r="E1691" s="24">
        <f t="shared" si="28"/>
        <v>192595</v>
      </c>
      <c r="F1691" s="104">
        <v>20340</v>
      </c>
      <c r="G1691" s="104">
        <v>22780</v>
      </c>
      <c r="H1691" s="113">
        <v>52687</v>
      </c>
      <c r="I1691" s="113">
        <v>16357</v>
      </c>
      <c r="J1691" s="31">
        <v>24689</v>
      </c>
      <c r="K1691" s="32">
        <v>33908</v>
      </c>
      <c r="L1691" s="113">
        <v>54279</v>
      </c>
      <c r="M1691" s="113">
        <v>41435</v>
      </c>
      <c r="N1691" s="31">
        <v>18460</v>
      </c>
      <c r="O1691" s="32">
        <v>66114</v>
      </c>
      <c r="P1691" s="105">
        <v>20017</v>
      </c>
      <c r="Q1691" s="105">
        <v>12001</v>
      </c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1710</v>
      </c>
      <c r="B1692" s="111" t="s">
        <v>1543</v>
      </c>
      <c r="C1692" s="112" t="s">
        <v>1544</v>
      </c>
      <c r="D1692" s="21">
        <f t="shared" si="28"/>
        <v>243722</v>
      </c>
      <c r="E1692" s="24">
        <f t="shared" si="28"/>
        <v>187943</v>
      </c>
      <c r="F1692" s="104">
        <v>41711</v>
      </c>
      <c r="G1692" s="104">
        <v>32380</v>
      </c>
      <c r="H1692" s="105">
        <v>21473</v>
      </c>
      <c r="I1692" s="105">
        <v>27375</v>
      </c>
      <c r="J1692" s="106">
        <v>32180</v>
      </c>
      <c r="K1692" s="107">
        <v>11168</v>
      </c>
      <c r="L1692" s="105">
        <v>41538</v>
      </c>
      <c r="M1692" s="105">
        <v>32580</v>
      </c>
      <c r="N1692" s="106">
        <v>28573</v>
      </c>
      <c r="O1692" s="107">
        <v>53852</v>
      </c>
      <c r="P1692" s="113">
        <v>78247</v>
      </c>
      <c r="Q1692" s="113">
        <v>30588</v>
      </c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1710</v>
      </c>
      <c r="B1693" s="111" t="s">
        <v>1545</v>
      </c>
      <c r="C1693" s="112" t="s">
        <v>1546</v>
      </c>
      <c r="D1693" s="21">
        <f t="shared" si="28"/>
        <v>315840.45</v>
      </c>
      <c r="E1693" s="24">
        <f t="shared" si="28"/>
        <v>258558.5</v>
      </c>
      <c r="F1693" s="104">
        <v>46828.2</v>
      </c>
      <c r="G1693" s="104">
        <v>50</v>
      </c>
      <c r="H1693" s="113">
        <v>36941</v>
      </c>
      <c r="I1693" s="113">
        <v>0</v>
      </c>
      <c r="J1693" s="31">
        <v>66833</v>
      </c>
      <c r="K1693" s="32">
        <v>455</v>
      </c>
      <c r="L1693" s="113">
        <v>66290.5</v>
      </c>
      <c r="M1693" s="113">
        <v>157429.5</v>
      </c>
      <c r="N1693" s="31">
        <v>37946</v>
      </c>
      <c r="O1693" s="32">
        <v>62380.5</v>
      </c>
      <c r="P1693" s="105">
        <v>61001.75</v>
      </c>
      <c r="Q1693" s="105">
        <v>38243.5</v>
      </c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1710</v>
      </c>
      <c r="B1694" s="111" t="s">
        <v>1547</v>
      </c>
      <c r="C1694" s="112" t="s">
        <v>1548</v>
      </c>
      <c r="D1694" s="21">
        <f t="shared" si="28"/>
        <v>130291.45</v>
      </c>
      <c r="E1694" s="24">
        <f t="shared" si="28"/>
        <v>107392.53</v>
      </c>
      <c r="F1694" s="104">
        <v>29829</v>
      </c>
      <c r="G1694" s="104">
        <v>5552.62</v>
      </c>
      <c r="H1694" s="113">
        <v>0</v>
      </c>
      <c r="I1694" s="113">
        <v>0</v>
      </c>
      <c r="J1694" s="31">
        <v>43433.2</v>
      </c>
      <c r="K1694" s="32">
        <v>10635.93</v>
      </c>
      <c r="L1694" s="113">
        <v>7286</v>
      </c>
      <c r="M1694" s="113">
        <v>62322.17</v>
      </c>
      <c r="N1694" s="31">
        <v>39640.25</v>
      </c>
      <c r="O1694" s="32">
        <v>11343.41</v>
      </c>
      <c r="P1694" s="113">
        <v>10103</v>
      </c>
      <c r="Q1694" s="113">
        <v>17538.400000000001</v>
      </c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1710</v>
      </c>
      <c r="B1695" s="111" t="s">
        <v>1549</v>
      </c>
      <c r="C1695" s="112" t="s">
        <v>1550</v>
      </c>
      <c r="D1695" s="21">
        <f t="shared" si="28"/>
        <v>6258</v>
      </c>
      <c r="E1695" s="24">
        <f t="shared" si="28"/>
        <v>4800</v>
      </c>
      <c r="F1695" s="104">
        <v>980</v>
      </c>
      <c r="G1695" s="104">
        <v>0</v>
      </c>
      <c r="H1695" s="113">
        <v>0</v>
      </c>
      <c r="I1695" s="113">
        <v>2940</v>
      </c>
      <c r="J1695" s="31">
        <v>320</v>
      </c>
      <c r="K1695" s="32">
        <v>560</v>
      </c>
      <c r="L1695" s="113">
        <v>1420</v>
      </c>
      <c r="M1695" s="113">
        <v>980</v>
      </c>
      <c r="N1695" s="31">
        <v>443</v>
      </c>
      <c r="O1695" s="32">
        <v>320</v>
      </c>
      <c r="P1695" s="113">
        <v>3095</v>
      </c>
      <c r="Q1695" s="113">
        <v>0</v>
      </c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1710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>
        <v>0</v>
      </c>
      <c r="G1696" s="104">
        <v>0</v>
      </c>
      <c r="H1696" s="113">
        <v>0</v>
      </c>
      <c r="I1696" s="113">
        <v>0</v>
      </c>
      <c r="J1696" s="31">
        <v>0</v>
      </c>
      <c r="K1696" s="32">
        <v>0</v>
      </c>
      <c r="L1696" s="113">
        <v>0</v>
      </c>
      <c r="M1696" s="113">
        <v>0</v>
      </c>
      <c r="N1696" s="31">
        <v>0</v>
      </c>
      <c r="O1696" s="32">
        <v>0</v>
      </c>
      <c r="P1696" s="113">
        <v>0</v>
      </c>
      <c r="Q1696" s="113">
        <v>0</v>
      </c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1710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1710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524586.29</v>
      </c>
      <c r="F1698" s="104">
        <v>0</v>
      </c>
      <c r="G1698" s="104">
        <v>342436.29</v>
      </c>
      <c r="H1698" s="113">
        <v>0</v>
      </c>
      <c r="I1698" s="113">
        <v>133540</v>
      </c>
      <c r="J1698" s="31">
        <v>0</v>
      </c>
      <c r="K1698" s="32">
        <v>0</v>
      </c>
      <c r="L1698" s="113">
        <v>0</v>
      </c>
      <c r="M1698" s="113">
        <v>48610</v>
      </c>
      <c r="N1698" s="31">
        <v>0</v>
      </c>
      <c r="O1698" s="32">
        <v>0</v>
      </c>
      <c r="P1698" s="113">
        <v>0</v>
      </c>
      <c r="Q1698" s="113">
        <v>0</v>
      </c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1710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1710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1710</v>
      </c>
      <c r="B1701" s="111" t="s">
        <v>46</v>
      </c>
      <c r="C1701" s="112" t="s">
        <v>1556</v>
      </c>
      <c r="D1701" s="21">
        <f t="shared" si="28"/>
        <v>81992.659999999989</v>
      </c>
      <c r="E1701" s="24">
        <f t="shared" si="28"/>
        <v>85322.34</v>
      </c>
      <c r="F1701" s="104">
        <v>34535.879999999997</v>
      </c>
      <c r="G1701" s="104">
        <v>0</v>
      </c>
      <c r="H1701" s="105">
        <v>5545.01</v>
      </c>
      <c r="I1701" s="105">
        <v>16502.54</v>
      </c>
      <c r="J1701" s="106">
        <v>20461.62</v>
      </c>
      <c r="K1701" s="107">
        <v>19098.53</v>
      </c>
      <c r="L1701" s="105">
        <v>663.88</v>
      </c>
      <c r="M1701" s="105">
        <v>36992.89</v>
      </c>
      <c r="N1701" s="106">
        <v>5614.02</v>
      </c>
      <c r="O1701" s="107">
        <v>7114.36</v>
      </c>
      <c r="P1701" s="113">
        <v>15172.25</v>
      </c>
      <c r="Q1701" s="113">
        <v>5614.02</v>
      </c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1710</v>
      </c>
      <c r="B1702" s="111" t="s">
        <v>47</v>
      </c>
      <c r="C1702" s="112" t="s">
        <v>1557</v>
      </c>
      <c r="D1702" s="21">
        <f t="shared" si="28"/>
        <v>4027531.5</v>
      </c>
      <c r="E1702" s="24">
        <f t="shared" si="28"/>
        <v>2600302.5</v>
      </c>
      <c r="F1702" s="104">
        <v>4000000.5</v>
      </c>
      <c r="G1702" s="104">
        <v>0</v>
      </c>
      <c r="H1702" s="105">
        <v>0</v>
      </c>
      <c r="I1702" s="105">
        <v>0</v>
      </c>
      <c r="J1702" s="106">
        <v>24056</v>
      </c>
      <c r="K1702" s="107">
        <v>0</v>
      </c>
      <c r="L1702" s="105">
        <v>3020</v>
      </c>
      <c r="M1702" s="105">
        <v>190</v>
      </c>
      <c r="N1702" s="106">
        <v>30</v>
      </c>
      <c r="O1702" s="107">
        <v>2599687.5</v>
      </c>
      <c r="P1702" s="105">
        <v>425</v>
      </c>
      <c r="Q1702" s="105">
        <v>425</v>
      </c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1710</v>
      </c>
      <c r="B1703" s="111" t="s">
        <v>48</v>
      </c>
      <c r="C1703" s="112" t="s">
        <v>1558</v>
      </c>
      <c r="D1703" s="21">
        <f t="shared" si="28"/>
        <v>1063022.67</v>
      </c>
      <c r="E1703" s="24">
        <f t="shared" si="28"/>
        <v>1063022.67</v>
      </c>
      <c r="F1703" s="104"/>
      <c r="G1703" s="104"/>
      <c r="H1703" s="113">
        <v>286745.99</v>
      </c>
      <c r="I1703" s="113">
        <v>286745.99</v>
      </c>
      <c r="J1703" s="31">
        <v>218116.76</v>
      </c>
      <c r="K1703" s="32">
        <v>218116.76</v>
      </c>
      <c r="L1703" s="113">
        <v>134223.66</v>
      </c>
      <c r="M1703" s="113">
        <v>134223.66</v>
      </c>
      <c r="N1703" s="31">
        <v>218312.11</v>
      </c>
      <c r="O1703" s="32">
        <v>218312.11</v>
      </c>
      <c r="P1703" s="105">
        <v>205624.15</v>
      </c>
      <c r="Q1703" s="105">
        <v>205624.15</v>
      </c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1710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1710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1710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1710</v>
      </c>
      <c r="B1707" s="111" t="s">
        <v>51</v>
      </c>
      <c r="C1707" s="112" t="s">
        <v>1563</v>
      </c>
      <c r="D1707" s="21">
        <f t="shared" si="28"/>
        <v>2413108.33</v>
      </c>
      <c r="E1707" s="24">
        <f t="shared" si="28"/>
        <v>2551141.4299999997</v>
      </c>
      <c r="F1707" s="104">
        <v>341199.63</v>
      </c>
      <c r="G1707" s="104">
        <v>364001.53</v>
      </c>
      <c r="H1707" s="113">
        <v>364001.53</v>
      </c>
      <c r="I1707" s="113">
        <v>387504.53</v>
      </c>
      <c r="J1707" s="31">
        <v>387504.53</v>
      </c>
      <c r="K1707" s="32">
        <v>419588.88</v>
      </c>
      <c r="L1707" s="113">
        <v>419588.88</v>
      </c>
      <c r="M1707" s="113">
        <v>440296.98</v>
      </c>
      <c r="N1707" s="31">
        <v>440296.98</v>
      </c>
      <c r="O1707" s="32">
        <v>460516.78</v>
      </c>
      <c r="P1707" s="113">
        <v>460516.78</v>
      </c>
      <c r="Q1707" s="113">
        <v>479232.73</v>
      </c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1710</v>
      </c>
      <c r="B1708" s="111" t="s">
        <v>52</v>
      </c>
      <c r="C1708" s="112" t="s">
        <v>1564</v>
      </c>
      <c r="D1708" s="21">
        <f t="shared" si="28"/>
        <v>1464879.59</v>
      </c>
      <c r="E1708" s="24">
        <f t="shared" si="28"/>
        <v>1551874.4100000001</v>
      </c>
      <c r="F1708" s="104">
        <v>202953.73</v>
      </c>
      <c r="G1708" s="104">
        <v>229802.15</v>
      </c>
      <c r="H1708" s="113">
        <v>229802.15</v>
      </c>
      <c r="I1708" s="113">
        <v>232417.97</v>
      </c>
      <c r="J1708" s="31">
        <v>232417.97</v>
      </c>
      <c r="K1708" s="32">
        <v>260890.43</v>
      </c>
      <c r="L1708" s="113">
        <v>260890.43</v>
      </c>
      <c r="M1708" s="113">
        <v>260620.63</v>
      </c>
      <c r="N1708" s="31">
        <v>260620.63</v>
      </c>
      <c r="O1708" s="32">
        <v>278194.68</v>
      </c>
      <c r="P1708" s="113">
        <v>278194.68</v>
      </c>
      <c r="Q1708" s="113">
        <v>289948.55</v>
      </c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1710</v>
      </c>
      <c r="B1709" s="111" t="s">
        <v>1700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1710</v>
      </c>
      <c r="B1710" s="111" t="s">
        <v>1701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1710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1710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1710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1710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1710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1710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1710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1710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1710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1710</v>
      </c>
      <c r="B1720" s="111" t="s">
        <v>82</v>
      </c>
      <c r="C1720" s="112" t="s">
        <v>83</v>
      </c>
      <c r="D1720" s="21">
        <f t="shared" si="28"/>
        <v>6551381.54</v>
      </c>
      <c r="E1720" s="24">
        <f t="shared" si="28"/>
        <v>6044247.3899999997</v>
      </c>
      <c r="F1720" s="104">
        <v>271232.52</v>
      </c>
      <c r="G1720" s="104">
        <v>807309.54</v>
      </c>
      <c r="H1720" s="113">
        <v>1471248.7</v>
      </c>
      <c r="I1720" s="113">
        <v>970565.97</v>
      </c>
      <c r="J1720" s="31">
        <v>1015085.74</v>
      </c>
      <c r="K1720" s="32">
        <v>1155940.33</v>
      </c>
      <c r="L1720" s="113">
        <v>1483366.16</v>
      </c>
      <c r="M1720" s="113">
        <v>1010825.59</v>
      </c>
      <c r="N1720" s="31">
        <v>990926.06</v>
      </c>
      <c r="O1720" s="32">
        <v>1041417.51</v>
      </c>
      <c r="P1720" s="113">
        <v>1319522.3600000001</v>
      </c>
      <c r="Q1720" s="113">
        <v>1058188.45</v>
      </c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1710</v>
      </c>
      <c r="B1721" s="111" t="s">
        <v>84</v>
      </c>
      <c r="C1721" s="112" t="s">
        <v>85</v>
      </c>
      <c r="D1721" s="21">
        <f t="shared" si="28"/>
        <v>96.3</v>
      </c>
      <c r="E1721" s="24">
        <f t="shared" si="28"/>
        <v>3440.8</v>
      </c>
      <c r="F1721" s="104">
        <v>0</v>
      </c>
      <c r="G1721" s="104">
        <v>1414.4</v>
      </c>
      <c r="H1721" s="113">
        <v>0</v>
      </c>
      <c r="I1721" s="113">
        <v>108.8</v>
      </c>
      <c r="J1721" s="31">
        <v>96.3</v>
      </c>
      <c r="K1721" s="32">
        <v>108.8</v>
      </c>
      <c r="L1721" s="113">
        <v>0</v>
      </c>
      <c r="M1721" s="113">
        <v>1468.8</v>
      </c>
      <c r="N1721" s="31">
        <v>0</v>
      </c>
      <c r="O1721" s="32">
        <v>108.8</v>
      </c>
      <c r="P1721" s="113">
        <v>0</v>
      </c>
      <c r="Q1721" s="113">
        <v>231.2</v>
      </c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1710</v>
      </c>
      <c r="B1722" s="111" t="s">
        <v>86</v>
      </c>
      <c r="C1722" s="112" t="s">
        <v>87</v>
      </c>
      <c r="D1722" s="21">
        <f t="shared" si="28"/>
        <v>2956494.12</v>
      </c>
      <c r="E1722" s="24">
        <f t="shared" si="28"/>
        <v>1846012.92</v>
      </c>
      <c r="F1722" s="104">
        <v>345530.4</v>
      </c>
      <c r="G1722" s="104">
        <v>348300</v>
      </c>
      <c r="H1722" s="113">
        <v>360768.2</v>
      </c>
      <c r="I1722" s="113">
        <v>294691.13</v>
      </c>
      <c r="J1722" s="31">
        <v>351791.75</v>
      </c>
      <c r="K1722" s="32">
        <v>315814.64</v>
      </c>
      <c r="L1722" s="113">
        <v>701949.75</v>
      </c>
      <c r="M1722" s="113">
        <v>380279.4</v>
      </c>
      <c r="N1722" s="31">
        <v>440463.98</v>
      </c>
      <c r="O1722" s="32">
        <v>175826.34</v>
      </c>
      <c r="P1722" s="113">
        <v>755990.04</v>
      </c>
      <c r="Q1722" s="113">
        <v>331101.40999999997</v>
      </c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1710</v>
      </c>
      <c r="B1723" s="111" t="s">
        <v>88</v>
      </c>
      <c r="C1723" s="112" t="s">
        <v>89</v>
      </c>
      <c r="D1723" s="21">
        <f t="shared" si="28"/>
        <v>1378253</v>
      </c>
      <c r="E1723" s="24">
        <f t="shared" si="28"/>
        <v>1863218.5</v>
      </c>
      <c r="F1723" s="104">
        <v>192740</v>
      </c>
      <c r="G1723" s="104">
        <v>283377</v>
      </c>
      <c r="H1723" s="113">
        <v>187030</v>
      </c>
      <c r="I1723" s="113">
        <v>266148</v>
      </c>
      <c r="J1723" s="31">
        <v>237262</v>
      </c>
      <c r="K1723" s="32">
        <v>257219.4</v>
      </c>
      <c r="L1723" s="113">
        <v>294488</v>
      </c>
      <c r="M1723" s="113">
        <v>353790.6</v>
      </c>
      <c r="N1723" s="31">
        <v>224732</v>
      </c>
      <c r="O1723" s="32">
        <v>260367.5</v>
      </c>
      <c r="P1723" s="113">
        <v>242001</v>
      </c>
      <c r="Q1723" s="113">
        <v>442316</v>
      </c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1710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5000</v>
      </c>
      <c r="F1724" s="104">
        <v>0</v>
      </c>
      <c r="G1724" s="104">
        <v>5000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1710</v>
      </c>
      <c r="B1725" s="111" t="s">
        <v>92</v>
      </c>
      <c r="C1725" s="112" t="s">
        <v>93</v>
      </c>
      <c r="D1725" s="21">
        <f t="shared" si="28"/>
        <v>126898</v>
      </c>
      <c r="E1725" s="24">
        <f t="shared" si="28"/>
        <v>172586.71000000002</v>
      </c>
      <c r="F1725" s="104">
        <v>3200</v>
      </c>
      <c r="G1725" s="104">
        <v>11550</v>
      </c>
      <c r="H1725" s="105">
        <v>15045</v>
      </c>
      <c r="I1725" s="105">
        <v>25637.61</v>
      </c>
      <c r="J1725" s="106">
        <v>24068</v>
      </c>
      <c r="K1725" s="107">
        <v>37946.49</v>
      </c>
      <c r="L1725" s="105">
        <v>18630</v>
      </c>
      <c r="M1725" s="105">
        <v>29082</v>
      </c>
      <c r="N1725" s="106">
        <v>18390</v>
      </c>
      <c r="O1725" s="107">
        <v>19469.61</v>
      </c>
      <c r="P1725" s="105">
        <v>47565</v>
      </c>
      <c r="Q1725" s="105">
        <v>48901</v>
      </c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1710</v>
      </c>
      <c r="B1726" s="111" t="s">
        <v>94</v>
      </c>
      <c r="C1726" s="112" t="s">
        <v>95</v>
      </c>
      <c r="D1726" s="21">
        <f t="shared" si="28"/>
        <v>474320</v>
      </c>
      <c r="E1726" s="24">
        <f t="shared" si="28"/>
        <v>475020</v>
      </c>
      <c r="F1726" s="104">
        <v>99991</v>
      </c>
      <c r="G1726" s="104">
        <v>99376</v>
      </c>
      <c r="H1726" s="113">
        <v>58260</v>
      </c>
      <c r="I1726" s="113">
        <v>60425</v>
      </c>
      <c r="J1726" s="31">
        <v>75740</v>
      </c>
      <c r="K1726" s="32">
        <v>74070</v>
      </c>
      <c r="L1726" s="113">
        <v>69979</v>
      </c>
      <c r="M1726" s="113">
        <v>69389</v>
      </c>
      <c r="N1726" s="31">
        <v>78800</v>
      </c>
      <c r="O1726" s="32">
        <v>79200</v>
      </c>
      <c r="P1726" s="105">
        <v>91550</v>
      </c>
      <c r="Q1726" s="105">
        <v>92560</v>
      </c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1710</v>
      </c>
      <c r="B1727" s="111" t="s">
        <v>96</v>
      </c>
      <c r="C1727" s="112" t="s">
        <v>97</v>
      </c>
      <c r="D1727" s="21">
        <f t="shared" si="28"/>
        <v>64480</v>
      </c>
      <c r="E1727" s="24">
        <f t="shared" si="28"/>
        <v>331610</v>
      </c>
      <c r="F1727" s="104">
        <v>0</v>
      </c>
      <c r="G1727" s="104">
        <v>0</v>
      </c>
      <c r="H1727" s="105">
        <v>0</v>
      </c>
      <c r="I1727" s="105">
        <v>267130</v>
      </c>
      <c r="J1727" s="106"/>
      <c r="K1727" s="107"/>
      <c r="L1727" s="105"/>
      <c r="M1727" s="105"/>
      <c r="N1727" s="106"/>
      <c r="O1727" s="107"/>
      <c r="P1727" s="113">
        <v>64480</v>
      </c>
      <c r="Q1727" s="113">
        <v>64480</v>
      </c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1710</v>
      </c>
      <c r="B1728" s="111" t="s">
        <v>98</v>
      </c>
      <c r="C1728" s="112" t="s">
        <v>99</v>
      </c>
      <c r="D1728" s="21">
        <f t="shared" si="28"/>
        <v>377178</v>
      </c>
      <c r="E1728" s="24">
        <f t="shared" si="28"/>
        <v>363468.88</v>
      </c>
      <c r="F1728" s="104">
        <v>71775</v>
      </c>
      <c r="G1728" s="104">
        <v>43204.87</v>
      </c>
      <c r="H1728" s="113">
        <v>80072</v>
      </c>
      <c r="I1728" s="113">
        <v>56208.11</v>
      </c>
      <c r="J1728" s="31">
        <v>78006</v>
      </c>
      <c r="K1728" s="32">
        <v>80509.14</v>
      </c>
      <c r="L1728" s="113">
        <v>61135</v>
      </c>
      <c r="M1728" s="113">
        <v>86044.17</v>
      </c>
      <c r="N1728" s="31">
        <v>36826</v>
      </c>
      <c r="O1728" s="32">
        <v>46387.68</v>
      </c>
      <c r="P1728" s="105">
        <v>49364</v>
      </c>
      <c r="Q1728" s="105">
        <v>51114.91</v>
      </c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1710</v>
      </c>
      <c r="B1729" s="111" t="s">
        <v>100</v>
      </c>
      <c r="C1729" s="112" t="s">
        <v>101</v>
      </c>
      <c r="D1729" s="21">
        <f t="shared" si="28"/>
        <v>93788</v>
      </c>
      <c r="E1729" s="24">
        <f t="shared" si="28"/>
        <v>96735</v>
      </c>
      <c r="F1729" s="104">
        <v>13800</v>
      </c>
      <c r="G1729" s="104">
        <v>20386</v>
      </c>
      <c r="H1729" s="105">
        <v>14900</v>
      </c>
      <c r="I1729" s="105">
        <v>14900</v>
      </c>
      <c r="J1729" s="106">
        <v>9478</v>
      </c>
      <c r="K1729" s="107">
        <v>2040</v>
      </c>
      <c r="L1729" s="105">
        <v>14510</v>
      </c>
      <c r="M1729" s="105">
        <v>18110</v>
      </c>
      <c r="N1729" s="106">
        <v>13300</v>
      </c>
      <c r="O1729" s="107">
        <v>13499</v>
      </c>
      <c r="P1729" s="113">
        <v>27800</v>
      </c>
      <c r="Q1729" s="113">
        <v>27800</v>
      </c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1710</v>
      </c>
      <c r="B1730" s="111" t="s">
        <v>102</v>
      </c>
      <c r="C1730" s="112" t="s">
        <v>103</v>
      </c>
      <c r="D1730" s="21">
        <f t="shared" si="28"/>
        <v>506118.19999999995</v>
      </c>
      <c r="E1730" s="24">
        <f t="shared" si="28"/>
        <v>506118.19999999995</v>
      </c>
      <c r="F1730" s="104">
        <v>92298.4</v>
      </c>
      <c r="G1730" s="104">
        <v>92298.4</v>
      </c>
      <c r="H1730" s="105">
        <v>72380.100000000006</v>
      </c>
      <c r="I1730" s="105">
        <v>72380.100000000006</v>
      </c>
      <c r="J1730" s="106">
        <v>73605.600000000006</v>
      </c>
      <c r="K1730" s="107">
        <v>73605.600000000006</v>
      </c>
      <c r="L1730" s="105">
        <v>70730</v>
      </c>
      <c r="M1730" s="105">
        <v>70730</v>
      </c>
      <c r="N1730" s="106">
        <v>86324.1</v>
      </c>
      <c r="O1730" s="107">
        <v>86324.1</v>
      </c>
      <c r="P1730" s="105">
        <v>110780</v>
      </c>
      <c r="Q1730" s="105">
        <v>110780</v>
      </c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1710</v>
      </c>
      <c r="B1731" s="111" t="s">
        <v>104</v>
      </c>
      <c r="C1731" s="112" t="s">
        <v>105</v>
      </c>
      <c r="D1731" s="21">
        <f t="shared" si="28"/>
        <v>107378</v>
      </c>
      <c r="E1731" s="24">
        <f t="shared" si="28"/>
        <v>107438</v>
      </c>
      <c r="F1731" s="104">
        <v>5546</v>
      </c>
      <c r="G1731" s="104">
        <v>5546</v>
      </c>
      <c r="H1731" s="105">
        <v>18538</v>
      </c>
      <c r="I1731" s="105">
        <v>19028</v>
      </c>
      <c r="J1731" s="106">
        <v>18006</v>
      </c>
      <c r="K1731" s="107">
        <v>17526</v>
      </c>
      <c r="L1731" s="105">
        <v>17610</v>
      </c>
      <c r="M1731" s="105">
        <v>18090</v>
      </c>
      <c r="N1731" s="106">
        <v>15706</v>
      </c>
      <c r="O1731" s="107">
        <v>15706</v>
      </c>
      <c r="P1731" s="105">
        <v>31972</v>
      </c>
      <c r="Q1731" s="105">
        <v>31542</v>
      </c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1710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3870</v>
      </c>
      <c r="E1732" s="24">
        <f t="shared" ref="E1732:E1736" si="30">G1732+I1732+K1732+M1732+O1732+Q1732+S1732+U1732+W1732+Y1732+AA1732+AC1732</f>
        <v>3870</v>
      </c>
      <c r="F1732" s="104"/>
      <c r="G1732" s="104"/>
      <c r="H1732" s="113"/>
      <c r="I1732" s="113"/>
      <c r="J1732" s="31">
        <v>870</v>
      </c>
      <c r="K1732" s="32">
        <v>870</v>
      </c>
      <c r="L1732" s="113">
        <v>750</v>
      </c>
      <c r="M1732" s="113">
        <v>750</v>
      </c>
      <c r="N1732" s="31"/>
      <c r="O1732" s="32"/>
      <c r="P1732" s="105">
        <v>2250</v>
      </c>
      <c r="Q1732" s="105">
        <v>2250</v>
      </c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1710</v>
      </c>
      <c r="B1733" s="111" t="s">
        <v>108</v>
      </c>
      <c r="C1733" s="112" t="s">
        <v>109</v>
      </c>
      <c r="D1733" s="21">
        <f t="shared" si="29"/>
        <v>65814</v>
      </c>
      <c r="E1733" s="24">
        <f t="shared" si="30"/>
        <v>63614</v>
      </c>
      <c r="F1733" s="104">
        <v>7900</v>
      </c>
      <c r="G1733" s="104">
        <v>7900</v>
      </c>
      <c r="H1733" s="105">
        <v>7460</v>
      </c>
      <c r="I1733" s="105">
        <v>4420</v>
      </c>
      <c r="J1733" s="106">
        <v>3981</v>
      </c>
      <c r="K1733" s="107">
        <v>4821</v>
      </c>
      <c r="L1733" s="105">
        <v>13510</v>
      </c>
      <c r="M1733" s="105">
        <v>13510</v>
      </c>
      <c r="N1733" s="106">
        <v>26638</v>
      </c>
      <c r="O1733" s="107">
        <v>26638</v>
      </c>
      <c r="P1733" s="113">
        <v>6325</v>
      </c>
      <c r="Q1733" s="113">
        <v>6325</v>
      </c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1710</v>
      </c>
      <c r="B1734" s="111" t="s">
        <v>110</v>
      </c>
      <c r="C1734" s="112" t="s">
        <v>111</v>
      </c>
      <c r="D1734" s="21">
        <f t="shared" si="29"/>
        <v>773836</v>
      </c>
      <c r="E1734" s="24">
        <f t="shared" si="30"/>
        <v>728998.05</v>
      </c>
      <c r="F1734" s="104">
        <v>112929</v>
      </c>
      <c r="G1734" s="104">
        <v>89363</v>
      </c>
      <c r="H1734" s="105">
        <v>154099</v>
      </c>
      <c r="I1734" s="105">
        <v>133890</v>
      </c>
      <c r="J1734" s="106">
        <v>174831</v>
      </c>
      <c r="K1734" s="107">
        <v>152848</v>
      </c>
      <c r="L1734" s="105">
        <v>72713</v>
      </c>
      <c r="M1734" s="105">
        <v>111360</v>
      </c>
      <c r="N1734" s="106">
        <v>143262.5</v>
      </c>
      <c r="O1734" s="107">
        <v>112753.27</v>
      </c>
      <c r="P1734" s="105">
        <v>116001.5</v>
      </c>
      <c r="Q1734" s="105">
        <v>128783.78</v>
      </c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1710</v>
      </c>
      <c r="B1735" s="111" t="s">
        <v>112</v>
      </c>
      <c r="C1735" s="112" t="s">
        <v>113</v>
      </c>
      <c r="D1735" s="21">
        <f t="shared" si="29"/>
        <v>415408.89</v>
      </c>
      <c r="E1735" s="24">
        <f t="shared" si="30"/>
        <v>415408.89</v>
      </c>
      <c r="F1735" s="104">
        <v>94122.59</v>
      </c>
      <c r="G1735" s="104">
        <v>94122.59</v>
      </c>
      <c r="H1735" s="105">
        <v>54858</v>
      </c>
      <c r="I1735" s="105">
        <v>54858</v>
      </c>
      <c r="J1735" s="106">
        <v>170058.3</v>
      </c>
      <c r="K1735" s="107">
        <v>170058.3</v>
      </c>
      <c r="L1735" s="105">
        <v>31109</v>
      </c>
      <c r="M1735" s="105">
        <v>31109</v>
      </c>
      <c r="N1735" s="106">
        <v>5000</v>
      </c>
      <c r="O1735" s="107">
        <v>5000</v>
      </c>
      <c r="P1735" s="105">
        <v>60261</v>
      </c>
      <c r="Q1735" s="105">
        <v>60261</v>
      </c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1710</v>
      </c>
      <c r="B1736" s="111" t="s">
        <v>114</v>
      </c>
      <c r="C1736" s="112" t="s">
        <v>115</v>
      </c>
      <c r="D1736" s="21">
        <f t="shared" si="29"/>
        <v>425618</v>
      </c>
      <c r="E1736" s="24">
        <f t="shared" si="30"/>
        <v>425618</v>
      </c>
      <c r="F1736" s="104">
        <v>110356</v>
      </c>
      <c r="G1736" s="104">
        <v>0</v>
      </c>
      <c r="H1736" s="105">
        <v>98000</v>
      </c>
      <c r="I1736" s="105">
        <v>98000</v>
      </c>
      <c r="J1736" s="106">
        <v>93480</v>
      </c>
      <c r="K1736" s="107">
        <v>203836</v>
      </c>
      <c r="L1736" s="105">
        <v>53222</v>
      </c>
      <c r="M1736" s="105">
        <v>53222</v>
      </c>
      <c r="N1736" s="106">
        <v>30000</v>
      </c>
      <c r="O1736" s="107">
        <v>30000</v>
      </c>
      <c r="P1736" s="105">
        <v>40560</v>
      </c>
      <c r="Q1736" s="105">
        <v>40560</v>
      </c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1710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70541.89</v>
      </c>
      <c r="E1737" s="24">
        <f t="shared" si="31"/>
        <v>114781.34</v>
      </c>
      <c r="F1737" s="104">
        <v>25540.9</v>
      </c>
      <c r="G1737" s="104">
        <v>33379.01</v>
      </c>
      <c r="H1737" s="105">
        <v>0</v>
      </c>
      <c r="I1737" s="105">
        <v>14253.41</v>
      </c>
      <c r="J1737" s="106">
        <v>0</v>
      </c>
      <c r="K1737" s="107">
        <v>14253.41</v>
      </c>
      <c r="L1737" s="105">
        <v>0</v>
      </c>
      <c r="M1737" s="105">
        <v>16381.81</v>
      </c>
      <c r="N1737" s="106">
        <v>45000.99</v>
      </c>
      <c r="O1737" s="107">
        <v>16381.81</v>
      </c>
      <c r="P1737" s="105">
        <v>0</v>
      </c>
      <c r="Q1737" s="105">
        <v>20131.89</v>
      </c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1710</v>
      </c>
      <c r="B1738" s="111" t="s">
        <v>118</v>
      </c>
      <c r="C1738" s="112" t="s">
        <v>119</v>
      </c>
      <c r="D1738" s="21">
        <f t="shared" si="31"/>
        <v>50786.82</v>
      </c>
      <c r="E1738" s="24">
        <f t="shared" si="31"/>
        <v>50786.82</v>
      </c>
      <c r="F1738" s="104">
        <v>50786.82</v>
      </c>
      <c r="G1738" s="104">
        <v>0</v>
      </c>
      <c r="H1738" s="105">
        <v>0</v>
      </c>
      <c r="I1738" s="105">
        <v>50786.82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1710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1710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1710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1710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1710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1710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1710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1710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8100</v>
      </c>
      <c r="F1746" s="104">
        <v>0</v>
      </c>
      <c r="G1746" s="104">
        <v>1350</v>
      </c>
      <c r="H1746" s="105">
        <v>0</v>
      </c>
      <c r="I1746" s="105">
        <v>1350</v>
      </c>
      <c r="J1746" s="106">
        <v>0</v>
      </c>
      <c r="K1746" s="107">
        <v>1350</v>
      </c>
      <c r="L1746" s="105">
        <v>0</v>
      </c>
      <c r="M1746" s="105">
        <v>1350</v>
      </c>
      <c r="N1746" s="106">
        <v>0</v>
      </c>
      <c r="O1746" s="107">
        <v>1350</v>
      </c>
      <c r="P1746" s="105">
        <v>0</v>
      </c>
      <c r="Q1746" s="105">
        <v>1350</v>
      </c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1710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1710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1710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0</v>
      </c>
      <c r="F1749" s="104">
        <v>0</v>
      </c>
      <c r="G1749" s="104">
        <v>0</v>
      </c>
      <c r="H1749" s="105">
        <v>0</v>
      </c>
      <c r="I1749" s="105">
        <v>0</v>
      </c>
      <c r="J1749" s="106">
        <v>0</v>
      </c>
      <c r="K1749" s="107">
        <v>0</v>
      </c>
      <c r="L1749" s="105">
        <v>0</v>
      </c>
      <c r="M1749" s="105">
        <v>0</v>
      </c>
      <c r="N1749" s="106">
        <v>0</v>
      </c>
      <c r="O1749" s="107">
        <v>0</v>
      </c>
      <c r="P1749" s="113">
        <v>0</v>
      </c>
      <c r="Q1749" s="113">
        <v>0</v>
      </c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1710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>
        <v>0</v>
      </c>
      <c r="I1750" s="113">
        <v>0</v>
      </c>
      <c r="J1750" s="31">
        <v>0</v>
      </c>
      <c r="K1750" s="32">
        <v>0</v>
      </c>
      <c r="L1750" s="113">
        <v>0</v>
      </c>
      <c r="M1750" s="113">
        <v>0</v>
      </c>
      <c r="N1750" s="31">
        <v>0</v>
      </c>
      <c r="O1750" s="32">
        <v>0</v>
      </c>
      <c r="P1750" s="105">
        <v>0</v>
      </c>
      <c r="Q1750" s="105">
        <v>0</v>
      </c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1710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1710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24333.360000000001</v>
      </c>
      <c r="F1752" s="104">
        <v>0</v>
      </c>
      <c r="G1752" s="104">
        <v>4055.56</v>
      </c>
      <c r="H1752" s="105">
        <v>0</v>
      </c>
      <c r="I1752" s="105">
        <v>4055.56</v>
      </c>
      <c r="J1752" s="106">
        <v>0</v>
      </c>
      <c r="K1752" s="107">
        <v>4055.56</v>
      </c>
      <c r="L1752" s="105">
        <v>0</v>
      </c>
      <c r="M1752" s="105">
        <v>4055.56</v>
      </c>
      <c r="N1752" s="106">
        <v>0</v>
      </c>
      <c r="O1752" s="107">
        <v>4055.56</v>
      </c>
      <c r="P1752" s="105">
        <v>0</v>
      </c>
      <c r="Q1752" s="105">
        <v>4055.56</v>
      </c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1710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1710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1710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1710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>
        <v>0</v>
      </c>
      <c r="G1756" s="104">
        <v>0</v>
      </c>
      <c r="H1756" s="113">
        <v>0</v>
      </c>
      <c r="I1756" s="113">
        <v>0</v>
      </c>
      <c r="J1756" s="31">
        <v>0</v>
      </c>
      <c r="K1756" s="32">
        <v>0</v>
      </c>
      <c r="L1756" s="113">
        <v>0</v>
      </c>
      <c r="M1756" s="113">
        <v>0</v>
      </c>
      <c r="N1756" s="31">
        <v>0</v>
      </c>
      <c r="O1756" s="32">
        <v>0</v>
      </c>
      <c r="P1756" s="105">
        <v>0</v>
      </c>
      <c r="Q1756" s="105">
        <v>0</v>
      </c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1710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1710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>
        <v>0</v>
      </c>
      <c r="K1758" s="107">
        <v>0</v>
      </c>
      <c r="L1758" s="105">
        <v>0</v>
      </c>
      <c r="M1758" s="105">
        <v>0</v>
      </c>
      <c r="N1758" s="106">
        <v>0</v>
      </c>
      <c r="O1758" s="107">
        <v>0</v>
      </c>
      <c r="P1758" s="105">
        <v>0</v>
      </c>
      <c r="Q1758" s="105">
        <v>0</v>
      </c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1710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>
        <v>0</v>
      </c>
      <c r="I1759" s="113">
        <v>0</v>
      </c>
      <c r="J1759" s="31">
        <v>0</v>
      </c>
      <c r="K1759" s="32">
        <v>0</v>
      </c>
      <c r="L1759" s="113">
        <v>0</v>
      </c>
      <c r="M1759" s="113">
        <v>0</v>
      </c>
      <c r="N1759" s="31">
        <v>0</v>
      </c>
      <c r="O1759" s="32">
        <v>0</v>
      </c>
      <c r="P1759" s="105">
        <v>0</v>
      </c>
      <c r="Q1759" s="105">
        <v>0</v>
      </c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1710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1710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1710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1710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1710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1710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1710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1710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1710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>
        <v>0</v>
      </c>
      <c r="G1768" s="104">
        <v>0</v>
      </c>
      <c r="H1768" s="113">
        <v>0</v>
      </c>
      <c r="I1768" s="113">
        <v>0</v>
      </c>
      <c r="J1768" s="31">
        <v>0</v>
      </c>
      <c r="K1768" s="32">
        <v>0</v>
      </c>
      <c r="L1768" s="113">
        <v>0</v>
      </c>
      <c r="M1768" s="113">
        <v>0</v>
      </c>
      <c r="N1768" s="31">
        <v>0</v>
      </c>
      <c r="O1768" s="32">
        <v>0</v>
      </c>
      <c r="P1768" s="105">
        <v>0</v>
      </c>
      <c r="Q1768" s="105">
        <v>0</v>
      </c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1710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1710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>
        <v>0</v>
      </c>
      <c r="K1770" s="107">
        <v>0</v>
      </c>
      <c r="L1770" s="105">
        <v>0</v>
      </c>
      <c r="M1770" s="105">
        <v>0</v>
      </c>
      <c r="N1770" s="106">
        <v>0</v>
      </c>
      <c r="O1770" s="107">
        <v>0</v>
      </c>
      <c r="P1770" s="105">
        <v>0</v>
      </c>
      <c r="Q1770" s="105">
        <v>0</v>
      </c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1710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>
        <v>0</v>
      </c>
      <c r="I1771" s="113">
        <v>0</v>
      </c>
      <c r="J1771" s="31">
        <v>0</v>
      </c>
      <c r="K1771" s="32">
        <v>0</v>
      </c>
      <c r="L1771" s="113">
        <v>0</v>
      </c>
      <c r="M1771" s="113">
        <v>0</v>
      </c>
      <c r="N1771" s="31">
        <v>0</v>
      </c>
      <c r="O1771" s="32">
        <v>0</v>
      </c>
      <c r="P1771" s="105">
        <v>0</v>
      </c>
      <c r="Q1771" s="105">
        <v>0</v>
      </c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1710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1710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24000</v>
      </c>
      <c r="F1773" s="104">
        <v>0</v>
      </c>
      <c r="G1773" s="104">
        <v>4000</v>
      </c>
      <c r="H1773" s="113">
        <v>0</v>
      </c>
      <c r="I1773" s="113">
        <v>4000</v>
      </c>
      <c r="J1773" s="31">
        <v>0</v>
      </c>
      <c r="K1773" s="32">
        <v>4000</v>
      </c>
      <c r="L1773" s="113">
        <v>0</v>
      </c>
      <c r="M1773" s="113">
        <v>4000</v>
      </c>
      <c r="N1773" s="31">
        <v>0</v>
      </c>
      <c r="O1773" s="32">
        <v>4000</v>
      </c>
      <c r="P1773" s="105">
        <v>0</v>
      </c>
      <c r="Q1773" s="105">
        <v>4000</v>
      </c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1710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1710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1710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>
        <v>0</v>
      </c>
      <c r="K1776" s="107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1710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>
        <v>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1710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1710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1710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1710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1710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1710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77546.52</v>
      </c>
      <c r="F1783" s="104">
        <v>0</v>
      </c>
      <c r="G1783" s="104">
        <v>12924.42</v>
      </c>
      <c r="H1783" s="113">
        <v>0</v>
      </c>
      <c r="I1783" s="113">
        <v>12924.42</v>
      </c>
      <c r="J1783" s="31">
        <v>0</v>
      </c>
      <c r="K1783" s="32">
        <v>12924.42</v>
      </c>
      <c r="L1783" s="113">
        <v>0</v>
      </c>
      <c r="M1783" s="113">
        <v>12924.42</v>
      </c>
      <c r="N1783" s="31">
        <v>0</v>
      </c>
      <c r="O1783" s="32">
        <v>12924.42</v>
      </c>
      <c r="P1783" s="113">
        <v>0</v>
      </c>
      <c r="Q1783" s="113">
        <v>12924.42</v>
      </c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1710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387112.68000000005</v>
      </c>
      <c r="F1784" s="104">
        <v>0</v>
      </c>
      <c r="G1784" s="104">
        <v>64518.78</v>
      </c>
      <c r="H1784" s="113">
        <v>0</v>
      </c>
      <c r="I1784" s="113">
        <v>64518.78</v>
      </c>
      <c r="J1784" s="31">
        <v>0</v>
      </c>
      <c r="K1784" s="32">
        <v>64518.78</v>
      </c>
      <c r="L1784" s="113">
        <v>0</v>
      </c>
      <c r="M1784" s="113">
        <v>64518.78</v>
      </c>
      <c r="N1784" s="31">
        <v>0</v>
      </c>
      <c r="O1784" s="32">
        <v>64518.78</v>
      </c>
      <c r="P1784" s="113">
        <v>0</v>
      </c>
      <c r="Q1784" s="113">
        <v>64518.78</v>
      </c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1710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77942.22</v>
      </c>
      <c r="F1785" s="104">
        <v>0</v>
      </c>
      <c r="G1785" s="104">
        <v>12990.37</v>
      </c>
      <c r="H1785" s="113">
        <v>0</v>
      </c>
      <c r="I1785" s="113">
        <v>12990.37</v>
      </c>
      <c r="J1785" s="31">
        <v>0</v>
      </c>
      <c r="K1785" s="32">
        <v>12990.37</v>
      </c>
      <c r="L1785" s="113">
        <v>0</v>
      </c>
      <c r="M1785" s="113">
        <v>12990.37</v>
      </c>
      <c r="N1785" s="31">
        <v>0</v>
      </c>
      <c r="O1785" s="32">
        <v>12990.37</v>
      </c>
      <c r="P1785" s="113">
        <v>0</v>
      </c>
      <c r="Q1785" s="113">
        <v>12990.37</v>
      </c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1710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147346.20000000001</v>
      </c>
      <c r="F1786" s="104">
        <v>0</v>
      </c>
      <c r="G1786" s="104">
        <v>24557.7</v>
      </c>
      <c r="H1786" s="113">
        <v>0</v>
      </c>
      <c r="I1786" s="113">
        <v>24557.7</v>
      </c>
      <c r="J1786" s="31">
        <v>0</v>
      </c>
      <c r="K1786" s="32">
        <v>24557.7</v>
      </c>
      <c r="L1786" s="113">
        <v>0</v>
      </c>
      <c r="M1786" s="113">
        <v>24557.7</v>
      </c>
      <c r="N1786" s="31">
        <v>0</v>
      </c>
      <c r="O1786" s="32">
        <v>24557.7</v>
      </c>
      <c r="P1786" s="113">
        <v>0</v>
      </c>
      <c r="Q1786" s="113">
        <v>24557.7</v>
      </c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1710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1710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1710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119951.75999999998</v>
      </c>
      <c r="F1789" s="104">
        <v>0</v>
      </c>
      <c r="G1789" s="104">
        <v>19991.96</v>
      </c>
      <c r="H1789" s="113">
        <v>0</v>
      </c>
      <c r="I1789" s="113">
        <v>19991.96</v>
      </c>
      <c r="J1789" s="31">
        <v>0</v>
      </c>
      <c r="K1789" s="32">
        <v>19991.96</v>
      </c>
      <c r="L1789" s="113">
        <v>0</v>
      </c>
      <c r="M1789" s="113">
        <v>19991.96</v>
      </c>
      <c r="N1789" s="31">
        <v>0</v>
      </c>
      <c r="O1789" s="32">
        <v>19991.96</v>
      </c>
      <c r="P1789" s="113">
        <v>0</v>
      </c>
      <c r="Q1789" s="113">
        <v>19991.96</v>
      </c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1710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3324.12</v>
      </c>
      <c r="F1790" s="104">
        <v>0</v>
      </c>
      <c r="G1790" s="104">
        <v>554.02</v>
      </c>
      <c r="H1790" s="113">
        <v>0</v>
      </c>
      <c r="I1790" s="113">
        <v>554.02</v>
      </c>
      <c r="J1790" s="31">
        <v>0</v>
      </c>
      <c r="K1790" s="32">
        <v>554.02</v>
      </c>
      <c r="L1790" s="113">
        <v>0</v>
      </c>
      <c r="M1790" s="113">
        <v>554.02</v>
      </c>
      <c r="N1790" s="31">
        <v>0</v>
      </c>
      <c r="O1790" s="32">
        <v>554.02</v>
      </c>
      <c r="P1790" s="113">
        <v>0</v>
      </c>
      <c r="Q1790" s="113">
        <v>554.02</v>
      </c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1710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41059.68</v>
      </c>
      <c r="F1791" s="104">
        <v>0</v>
      </c>
      <c r="G1791" s="104">
        <v>6843.28</v>
      </c>
      <c r="H1791" s="105">
        <v>0</v>
      </c>
      <c r="I1791" s="105">
        <v>6843.28</v>
      </c>
      <c r="J1791" s="106">
        <v>0</v>
      </c>
      <c r="K1791" s="107">
        <v>6843.28</v>
      </c>
      <c r="L1791" s="105">
        <v>0</v>
      </c>
      <c r="M1791" s="105">
        <v>6843.28</v>
      </c>
      <c r="N1791" s="106">
        <v>0</v>
      </c>
      <c r="O1791" s="107">
        <v>6843.28</v>
      </c>
      <c r="P1791" s="113">
        <v>0</v>
      </c>
      <c r="Q1791" s="113">
        <v>6843.28</v>
      </c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1710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1710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1710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/>
      <c r="G1794" s="104"/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1710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1710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/>
      <c r="G1796" s="104"/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1710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1710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1710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1710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/>
      <c r="G1800" s="104"/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1710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1710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/>
      <c r="G1802" s="104"/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1710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/>
      <c r="G1803" s="104"/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1710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1710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/>
      <c r="G1805" s="104"/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1710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/>
      <c r="G1806" s="104"/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1710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1710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/>
      <c r="G1808" s="104"/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1710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1710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1710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1710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/>
      <c r="G1812" s="104"/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1710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1710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/>
      <c r="G1814" s="104"/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1710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/>
      <c r="G1815" s="104"/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1710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1710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/>
      <c r="G1817" s="104"/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1710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1710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1710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1710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/>
      <c r="G1821" s="104"/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1710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1710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/>
      <c r="G1823" s="104"/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1710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1710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1710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1710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1710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1710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1710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1710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1710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1710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>
        <v>0</v>
      </c>
      <c r="G1833" s="104">
        <v>0</v>
      </c>
      <c r="H1833" s="113">
        <v>0</v>
      </c>
      <c r="I1833" s="113">
        <v>0</v>
      </c>
      <c r="J1833" s="31">
        <v>0</v>
      </c>
      <c r="K1833" s="32">
        <v>0</v>
      </c>
      <c r="L1833" s="113">
        <v>0</v>
      </c>
      <c r="M1833" s="113">
        <v>0</v>
      </c>
      <c r="N1833" s="31">
        <v>0</v>
      </c>
      <c r="O1833" s="32">
        <v>0</v>
      </c>
      <c r="P1833" s="113">
        <v>0</v>
      </c>
      <c r="Q1833" s="113">
        <v>0</v>
      </c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1710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1710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>
        <v>0</v>
      </c>
      <c r="G1835" s="104">
        <v>0</v>
      </c>
      <c r="H1835" s="113">
        <v>0</v>
      </c>
      <c r="I1835" s="113">
        <v>0</v>
      </c>
      <c r="J1835" s="31">
        <v>0</v>
      </c>
      <c r="K1835" s="32">
        <v>0</v>
      </c>
      <c r="L1835" s="113">
        <v>0</v>
      </c>
      <c r="M1835" s="113">
        <v>0</v>
      </c>
      <c r="N1835" s="31">
        <v>0</v>
      </c>
      <c r="O1835" s="32">
        <v>0</v>
      </c>
      <c r="P1835" s="113">
        <v>0</v>
      </c>
      <c r="Q1835" s="113">
        <v>0</v>
      </c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1710</v>
      </c>
      <c r="B1836" s="111" t="s">
        <v>308</v>
      </c>
      <c r="C1836" s="112" t="s">
        <v>309</v>
      </c>
      <c r="D1836" s="21">
        <f t="shared" si="32"/>
        <v>141600</v>
      </c>
      <c r="E1836" s="24">
        <f t="shared" si="32"/>
        <v>0</v>
      </c>
      <c r="F1836" s="104">
        <v>87400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54200</v>
      </c>
      <c r="Q1836" s="113">
        <v>0</v>
      </c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1710</v>
      </c>
      <c r="B1837" s="111" t="s">
        <v>310</v>
      </c>
      <c r="C1837" s="112" t="s">
        <v>311</v>
      </c>
      <c r="D1837" s="21">
        <f t="shared" si="32"/>
        <v>1903500</v>
      </c>
      <c r="E1837" s="24">
        <f t="shared" si="32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1903500</v>
      </c>
      <c r="O1837" s="32">
        <v>0</v>
      </c>
      <c r="P1837" s="113">
        <v>0</v>
      </c>
      <c r="Q1837" s="113">
        <v>0</v>
      </c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1710</v>
      </c>
      <c r="B1838" s="111" t="s">
        <v>312</v>
      </c>
      <c r="C1838" s="112" t="s">
        <v>313</v>
      </c>
      <c r="D1838" s="21">
        <f t="shared" si="32"/>
        <v>18000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18000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1710</v>
      </c>
      <c r="B1839" s="111" t="s">
        <v>314</v>
      </c>
      <c r="C1839" s="112" t="s">
        <v>315</v>
      </c>
      <c r="D1839" s="21">
        <f t="shared" si="32"/>
        <v>36500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36500</v>
      </c>
      <c r="O1839" s="32">
        <v>0</v>
      </c>
      <c r="P1839" s="113">
        <v>0</v>
      </c>
      <c r="Q1839" s="113">
        <v>0</v>
      </c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1710</v>
      </c>
      <c r="B1840" s="111" t="s">
        <v>316</v>
      </c>
      <c r="C1840" s="112" t="s">
        <v>317</v>
      </c>
      <c r="D1840" s="21">
        <f t="shared" si="32"/>
        <v>10165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10165</v>
      </c>
      <c r="Q1840" s="113">
        <v>0</v>
      </c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1710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>
        <v>0</v>
      </c>
      <c r="K1841" s="32">
        <v>0</v>
      </c>
      <c r="L1841" s="113">
        <v>0</v>
      </c>
      <c r="M1841" s="113">
        <v>0</v>
      </c>
      <c r="N1841" s="31">
        <v>0</v>
      </c>
      <c r="O1841" s="32">
        <v>0</v>
      </c>
      <c r="P1841" s="113">
        <v>0</v>
      </c>
      <c r="Q1841" s="113">
        <v>0</v>
      </c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1710</v>
      </c>
      <c r="B1842" s="111" t="s">
        <v>320</v>
      </c>
      <c r="C1842" s="112" t="s">
        <v>321</v>
      </c>
      <c r="D1842" s="21">
        <f t="shared" si="32"/>
        <v>646500</v>
      </c>
      <c r="E1842" s="24">
        <f t="shared" si="32"/>
        <v>0</v>
      </c>
      <c r="F1842" s="104">
        <v>92500</v>
      </c>
      <c r="G1842" s="104">
        <v>0</v>
      </c>
      <c r="H1842" s="113">
        <v>0</v>
      </c>
      <c r="I1842" s="113">
        <v>0</v>
      </c>
      <c r="J1842" s="31">
        <v>194000</v>
      </c>
      <c r="K1842" s="32">
        <v>0</v>
      </c>
      <c r="L1842" s="113">
        <v>290000</v>
      </c>
      <c r="M1842" s="113">
        <v>0</v>
      </c>
      <c r="N1842" s="31">
        <v>0</v>
      </c>
      <c r="O1842" s="32">
        <v>0</v>
      </c>
      <c r="P1842" s="113">
        <v>70000</v>
      </c>
      <c r="Q1842" s="113">
        <v>0</v>
      </c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1710</v>
      </c>
      <c r="B1843" s="111" t="s">
        <v>322</v>
      </c>
      <c r="C1843" s="112" t="s">
        <v>323</v>
      </c>
      <c r="D1843" s="21">
        <f t="shared" si="32"/>
        <v>81000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0</v>
      </c>
      <c r="K1843" s="107">
        <v>0</v>
      </c>
      <c r="L1843" s="105">
        <v>0</v>
      </c>
      <c r="M1843" s="105">
        <v>0</v>
      </c>
      <c r="N1843" s="106">
        <v>0</v>
      </c>
      <c r="O1843" s="107">
        <v>0</v>
      </c>
      <c r="P1843" s="113">
        <v>81000</v>
      </c>
      <c r="Q1843" s="113">
        <v>0</v>
      </c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1710</v>
      </c>
      <c r="B1844" s="111" t="s">
        <v>324</v>
      </c>
      <c r="C1844" s="112" t="s">
        <v>325</v>
      </c>
      <c r="D1844" s="21">
        <f t="shared" si="32"/>
        <v>27900</v>
      </c>
      <c r="E1844" s="24">
        <f t="shared" si="32"/>
        <v>0</v>
      </c>
      <c r="F1844" s="104">
        <v>27900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0</v>
      </c>
      <c r="O1844" s="107">
        <v>0</v>
      </c>
      <c r="P1844" s="105">
        <v>0</v>
      </c>
      <c r="Q1844" s="105">
        <v>0</v>
      </c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1710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0</v>
      </c>
      <c r="M1845" s="105">
        <v>0</v>
      </c>
      <c r="N1845" s="106">
        <v>0</v>
      </c>
      <c r="O1845" s="107">
        <v>0</v>
      </c>
      <c r="P1845" s="105">
        <v>0</v>
      </c>
      <c r="Q1845" s="105">
        <v>0</v>
      </c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1710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282691.62</v>
      </c>
      <c r="F1846" s="104">
        <v>0</v>
      </c>
      <c r="G1846" s="104">
        <v>47661.11</v>
      </c>
      <c r="H1846" s="105">
        <v>0</v>
      </c>
      <c r="I1846" s="105">
        <v>48872.99</v>
      </c>
      <c r="J1846" s="106">
        <v>0</v>
      </c>
      <c r="K1846" s="107">
        <v>48335.12</v>
      </c>
      <c r="L1846" s="105">
        <v>0</v>
      </c>
      <c r="M1846" s="105">
        <v>46530.559999999998</v>
      </c>
      <c r="N1846" s="106">
        <v>0</v>
      </c>
      <c r="O1846" s="107">
        <v>46527.56</v>
      </c>
      <c r="P1846" s="105">
        <v>0</v>
      </c>
      <c r="Q1846" s="105">
        <v>44764.28</v>
      </c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1710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555424.98</v>
      </c>
      <c r="F1847" s="104">
        <v>0</v>
      </c>
      <c r="G1847" s="104">
        <v>82033.33</v>
      </c>
      <c r="H1847" s="105">
        <v>0</v>
      </c>
      <c r="I1847" s="105">
        <v>82033.33</v>
      </c>
      <c r="J1847" s="106">
        <v>0</v>
      </c>
      <c r="K1847" s="107">
        <v>82033.33</v>
      </c>
      <c r="L1847" s="105">
        <v>0</v>
      </c>
      <c r="M1847" s="105">
        <v>82033.33</v>
      </c>
      <c r="N1847" s="106">
        <v>0</v>
      </c>
      <c r="O1847" s="107">
        <v>113533.33</v>
      </c>
      <c r="P1847" s="105">
        <v>0</v>
      </c>
      <c r="Q1847" s="105">
        <v>113758.33</v>
      </c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1710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13486.869999999999</v>
      </c>
      <c r="F1848" s="104">
        <v>0</v>
      </c>
      <c r="G1848" s="104">
        <v>1948.37</v>
      </c>
      <c r="H1848" s="105">
        <v>0</v>
      </c>
      <c r="I1848" s="105">
        <v>1817.7</v>
      </c>
      <c r="J1848" s="106">
        <v>0</v>
      </c>
      <c r="K1848" s="107">
        <v>1817.7</v>
      </c>
      <c r="L1848" s="105">
        <v>0</v>
      </c>
      <c r="M1848" s="105">
        <v>1817.7</v>
      </c>
      <c r="N1848" s="106">
        <v>0</v>
      </c>
      <c r="O1848" s="107">
        <v>3192.7</v>
      </c>
      <c r="P1848" s="105">
        <v>0</v>
      </c>
      <c r="Q1848" s="105">
        <v>2892.7</v>
      </c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1710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23751.17</v>
      </c>
      <c r="F1849" s="104">
        <v>0</v>
      </c>
      <c r="G1849" s="104">
        <v>3520.34</v>
      </c>
      <c r="H1849" s="113">
        <v>0</v>
      </c>
      <c r="I1849" s="113">
        <v>3388.17</v>
      </c>
      <c r="J1849" s="31">
        <v>0</v>
      </c>
      <c r="K1849" s="32">
        <v>3388.17</v>
      </c>
      <c r="L1849" s="113">
        <v>0</v>
      </c>
      <c r="M1849" s="113">
        <v>9517.99</v>
      </c>
      <c r="N1849" s="31">
        <v>0</v>
      </c>
      <c r="O1849" s="32">
        <v>0</v>
      </c>
      <c r="P1849" s="105">
        <v>0</v>
      </c>
      <c r="Q1849" s="105">
        <v>3936.5</v>
      </c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1710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7515.7199999999993</v>
      </c>
      <c r="F1850" s="104">
        <v>0</v>
      </c>
      <c r="G1850" s="104">
        <v>1205.56</v>
      </c>
      <c r="H1850" s="113">
        <v>0</v>
      </c>
      <c r="I1850" s="113">
        <v>1205.56</v>
      </c>
      <c r="J1850" s="31">
        <v>0</v>
      </c>
      <c r="K1850" s="32">
        <v>1205.56</v>
      </c>
      <c r="L1850" s="113">
        <v>0</v>
      </c>
      <c r="M1850" s="113">
        <v>1205.56</v>
      </c>
      <c r="N1850" s="31">
        <v>0</v>
      </c>
      <c r="O1850" s="32">
        <v>1205.56</v>
      </c>
      <c r="P1850" s="113">
        <v>0</v>
      </c>
      <c r="Q1850" s="113">
        <v>1487.92</v>
      </c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1710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>
        <v>0</v>
      </c>
      <c r="G1851" s="104">
        <v>0</v>
      </c>
      <c r="H1851" s="113">
        <v>0</v>
      </c>
      <c r="I1851" s="113">
        <v>0</v>
      </c>
      <c r="J1851" s="31">
        <v>0</v>
      </c>
      <c r="K1851" s="32">
        <v>0</v>
      </c>
      <c r="L1851" s="113">
        <v>0</v>
      </c>
      <c r="M1851" s="113">
        <v>0</v>
      </c>
      <c r="N1851" s="31">
        <v>0</v>
      </c>
      <c r="O1851" s="32">
        <v>0</v>
      </c>
      <c r="P1851" s="113">
        <v>0</v>
      </c>
      <c r="Q1851" s="113">
        <v>0</v>
      </c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1710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1419785.1700000002</v>
      </c>
      <c r="F1852" s="104">
        <v>0</v>
      </c>
      <c r="G1852" s="104">
        <v>235710.75</v>
      </c>
      <c r="H1852" s="105">
        <v>0</v>
      </c>
      <c r="I1852" s="105">
        <v>235710.75</v>
      </c>
      <c r="J1852" s="106">
        <v>0</v>
      </c>
      <c r="K1852" s="107">
        <v>235709.75</v>
      </c>
      <c r="L1852" s="105">
        <v>0</v>
      </c>
      <c r="M1852" s="105">
        <v>235176.42</v>
      </c>
      <c r="N1852" s="106">
        <v>0</v>
      </c>
      <c r="O1852" s="107">
        <v>245674.42</v>
      </c>
      <c r="P1852" s="113">
        <v>0</v>
      </c>
      <c r="Q1852" s="113">
        <v>231803.08</v>
      </c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1710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162917.18</v>
      </c>
      <c r="F1853" s="104">
        <v>0</v>
      </c>
      <c r="G1853" s="104">
        <v>27314.14</v>
      </c>
      <c r="H1853" s="105">
        <v>0</v>
      </c>
      <c r="I1853" s="105">
        <v>27314.14</v>
      </c>
      <c r="J1853" s="106">
        <v>0</v>
      </c>
      <c r="K1853" s="107">
        <v>27313.14</v>
      </c>
      <c r="L1853" s="105">
        <v>0</v>
      </c>
      <c r="M1853" s="105">
        <v>26991.919999999998</v>
      </c>
      <c r="N1853" s="106">
        <v>0</v>
      </c>
      <c r="O1853" s="107">
        <v>26991.919999999998</v>
      </c>
      <c r="P1853" s="105">
        <v>0</v>
      </c>
      <c r="Q1853" s="105">
        <v>26991.919999999998</v>
      </c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1710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33330.469999999994</v>
      </c>
      <c r="F1854" s="104">
        <v>0</v>
      </c>
      <c r="G1854" s="104">
        <v>6205.89</v>
      </c>
      <c r="H1854" s="113">
        <v>0</v>
      </c>
      <c r="I1854" s="113">
        <v>6014.23</v>
      </c>
      <c r="J1854" s="31">
        <v>0</v>
      </c>
      <c r="K1854" s="32">
        <v>5287.84</v>
      </c>
      <c r="L1854" s="113">
        <v>0</v>
      </c>
      <c r="M1854" s="113">
        <v>5274.17</v>
      </c>
      <c r="N1854" s="31">
        <v>0</v>
      </c>
      <c r="O1854" s="32">
        <v>5274.17</v>
      </c>
      <c r="P1854" s="105">
        <v>0</v>
      </c>
      <c r="Q1854" s="105">
        <v>5274.17</v>
      </c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1710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6357.1200000000008</v>
      </c>
      <c r="F1855" s="104">
        <v>0</v>
      </c>
      <c r="G1855" s="104">
        <v>1059.52</v>
      </c>
      <c r="H1855" s="113">
        <v>0</v>
      </c>
      <c r="I1855" s="113">
        <v>1059.52</v>
      </c>
      <c r="J1855" s="31">
        <v>0</v>
      </c>
      <c r="K1855" s="32">
        <v>1059.52</v>
      </c>
      <c r="L1855" s="113">
        <v>0</v>
      </c>
      <c r="M1855" s="113">
        <v>1059.52</v>
      </c>
      <c r="N1855" s="31">
        <v>0</v>
      </c>
      <c r="O1855" s="32">
        <v>1059.52</v>
      </c>
      <c r="P1855" s="113">
        <v>0</v>
      </c>
      <c r="Q1855" s="113">
        <v>1059.52</v>
      </c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1710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1710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1710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1710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1710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1710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0</v>
      </c>
      <c r="O1861" s="107">
        <v>0</v>
      </c>
      <c r="P1861" s="113">
        <v>0</v>
      </c>
      <c r="Q1861" s="113">
        <v>0</v>
      </c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1710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1710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2666.64</v>
      </c>
      <c r="F1863" s="104">
        <v>0</v>
      </c>
      <c r="G1863" s="104">
        <v>444.44</v>
      </c>
      <c r="H1863" s="113">
        <v>0</v>
      </c>
      <c r="I1863" s="113">
        <v>444.44</v>
      </c>
      <c r="J1863" s="31">
        <v>0</v>
      </c>
      <c r="K1863" s="32">
        <v>444.44</v>
      </c>
      <c r="L1863" s="113">
        <v>0</v>
      </c>
      <c r="M1863" s="113">
        <v>444.44</v>
      </c>
      <c r="N1863" s="31">
        <v>0</v>
      </c>
      <c r="O1863" s="32">
        <v>444.44</v>
      </c>
      <c r="P1863" s="113">
        <v>0</v>
      </c>
      <c r="Q1863" s="113">
        <v>444.44</v>
      </c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1710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1710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1710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1710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1710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1710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1710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1710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1710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1710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1710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1710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1710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1710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1710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1710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1710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1710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1710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1710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1710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1710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1710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1710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1710</v>
      </c>
      <c r="B1888" s="111" t="s">
        <v>412</v>
      </c>
      <c r="C1888" s="112" t="s">
        <v>413</v>
      </c>
      <c r="D1888" s="21">
        <f t="shared" si="33"/>
        <v>5314179.17</v>
      </c>
      <c r="E1888" s="24">
        <f t="shared" si="33"/>
        <v>4958076.6100000003</v>
      </c>
      <c r="F1888" s="104">
        <v>774526.9</v>
      </c>
      <c r="G1888" s="104">
        <v>0</v>
      </c>
      <c r="H1888" s="113">
        <v>248990.16</v>
      </c>
      <c r="I1888" s="113">
        <v>1282380.1000000001</v>
      </c>
      <c r="J1888" s="31">
        <v>432393.62</v>
      </c>
      <c r="K1888" s="32">
        <v>857001.85</v>
      </c>
      <c r="L1888" s="113">
        <v>1587753.03</v>
      </c>
      <c r="M1888" s="113">
        <v>1052645.5</v>
      </c>
      <c r="N1888" s="31">
        <v>967017.7</v>
      </c>
      <c r="O1888" s="32">
        <v>846670.79</v>
      </c>
      <c r="P1888" s="105">
        <v>1303497.76</v>
      </c>
      <c r="Q1888" s="105">
        <v>919378.37</v>
      </c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1710</v>
      </c>
      <c r="B1889" s="111" t="s">
        <v>414</v>
      </c>
      <c r="C1889" s="112" t="s">
        <v>415</v>
      </c>
      <c r="D1889" s="21">
        <f t="shared" si="33"/>
        <v>2458119.1</v>
      </c>
      <c r="E1889" s="24">
        <f t="shared" si="33"/>
        <v>2969694.12</v>
      </c>
      <c r="F1889" s="104">
        <v>390075</v>
      </c>
      <c r="G1889" s="104">
        <v>345530.4</v>
      </c>
      <c r="H1889" s="113">
        <v>319517.03000000003</v>
      </c>
      <c r="I1889" s="113">
        <v>360768.2</v>
      </c>
      <c r="J1889" s="31">
        <v>350129.95</v>
      </c>
      <c r="K1889" s="32">
        <v>351791.75</v>
      </c>
      <c r="L1889" s="113">
        <v>567160.52</v>
      </c>
      <c r="M1889" s="113">
        <v>701949.75</v>
      </c>
      <c r="N1889" s="31">
        <v>255188</v>
      </c>
      <c r="O1889" s="32">
        <v>453663.98</v>
      </c>
      <c r="P1889" s="113">
        <v>576048.6</v>
      </c>
      <c r="Q1889" s="113">
        <v>755990.04</v>
      </c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1710</v>
      </c>
      <c r="B1890" s="111" t="s">
        <v>416</v>
      </c>
      <c r="C1890" s="112" t="s">
        <v>417</v>
      </c>
      <c r="D1890" s="21">
        <f t="shared" si="33"/>
        <v>2290495</v>
      </c>
      <c r="E1890" s="24">
        <f t="shared" si="33"/>
        <v>1378253</v>
      </c>
      <c r="F1890" s="104">
        <v>16650</v>
      </c>
      <c r="G1890" s="104">
        <v>192740</v>
      </c>
      <c r="H1890" s="113">
        <v>690685</v>
      </c>
      <c r="I1890" s="113">
        <v>187030</v>
      </c>
      <c r="J1890" s="31">
        <v>128013</v>
      </c>
      <c r="K1890" s="32">
        <v>237262</v>
      </c>
      <c r="L1890" s="113">
        <v>610477</v>
      </c>
      <c r="M1890" s="113">
        <v>294488</v>
      </c>
      <c r="N1890" s="31">
        <v>565582</v>
      </c>
      <c r="O1890" s="32">
        <v>224732</v>
      </c>
      <c r="P1890" s="113">
        <v>279088</v>
      </c>
      <c r="Q1890" s="113">
        <v>242001</v>
      </c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1710</v>
      </c>
      <c r="B1891" s="111" t="s">
        <v>418</v>
      </c>
      <c r="C1891" s="112" t="s">
        <v>419</v>
      </c>
      <c r="D1891" s="21">
        <f t="shared" si="33"/>
        <v>3531698.0900000003</v>
      </c>
      <c r="E1891" s="24">
        <f t="shared" si="33"/>
        <v>3307809.09</v>
      </c>
      <c r="F1891" s="104">
        <v>593054</v>
      </c>
      <c r="G1891" s="104">
        <v>608717.99</v>
      </c>
      <c r="H1891" s="113">
        <v>573666.99</v>
      </c>
      <c r="I1891" s="113">
        <v>558567.1</v>
      </c>
      <c r="J1891" s="31">
        <v>772141.4</v>
      </c>
      <c r="K1891" s="32">
        <v>698055.9</v>
      </c>
      <c r="L1891" s="113">
        <v>497688.6</v>
      </c>
      <c r="M1891" s="113">
        <v>405268</v>
      </c>
      <c r="N1891" s="31">
        <v>571718</v>
      </c>
      <c r="O1891" s="32">
        <v>435856.6</v>
      </c>
      <c r="P1891" s="113">
        <v>523429.1</v>
      </c>
      <c r="Q1891" s="113">
        <v>601343.5</v>
      </c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1710</v>
      </c>
      <c r="B1892" s="111" t="s">
        <v>420</v>
      </c>
      <c r="C1892" s="112" t="s">
        <v>421</v>
      </c>
      <c r="D1892" s="21">
        <f t="shared" si="33"/>
        <v>2797247.56</v>
      </c>
      <c r="E1892" s="24">
        <f t="shared" si="33"/>
        <v>2755851.75</v>
      </c>
      <c r="F1892" s="104">
        <v>603584.75</v>
      </c>
      <c r="G1892" s="104">
        <v>401941.2</v>
      </c>
      <c r="H1892" s="113">
        <v>378286</v>
      </c>
      <c r="I1892" s="113">
        <v>312777.09999999998</v>
      </c>
      <c r="J1892" s="31">
        <v>514794.31</v>
      </c>
      <c r="K1892" s="32">
        <v>556724.15</v>
      </c>
      <c r="L1892" s="113">
        <v>384916.1</v>
      </c>
      <c r="M1892" s="113">
        <v>613067.25</v>
      </c>
      <c r="N1892" s="31">
        <v>660434.15</v>
      </c>
      <c r="O1892" s="32">
        <v>387848.75</v>
      </c>
      <c r="P1892" s="113">
        <v>255232.25</v>
      </c>
      <c r="Q1892" s="113">
        <v>483493.3</v>
      </c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1710</v>
      </c>
      <c r="B1893" s="111" t="s">
        <v>422</v>
      </c>
      <c r="C1893" s="112" t="s">
        <v>423</v>
      </c>
      <c r="D1893" s="21">
        <f t="shared" si="33"/>
        <v>1779836.08</v>
      </c>
      <c r="E1893" s="24">
        <f t="shared" si="33"/>
        <v>1674352.08</v>
      </c>
      <c r="F1893" s="104">
        <v>276580</v>
      </c>
      <c r="G1893" s="104">
        <v>295600</v>
      </c>
      <c r="H1893" s="113">
        <v>180300</v>
      </c>
      <c r="I1893" s="113">
        <v>86400</v>
      </c>
      <c r="J1893" s="31">
        <v>224400</v>
      </c>
      <c r="K1893" s="32">
        <v>255000</v>
      </c>
      <c r="L1893" s="113">
        <v>165000</v>
      </c>
      <c r="M1893" s="113">
        <v>364190</v>
      </c>
      <c r="N1893" s="31">
        <v>428350</v>
      </c>
      <c r="O1893" s="32">
        <v>374627.08</v>
      </c>
      <c r="P1893" s="113">
        <v>505206.08</v>
      </c>
      <c r="Q1893" s="113">
        <v>298535</v>
      </c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1710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1710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1710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1710</v>
      </c>
      <c r="B1897" s="111" t="s">
        <v>430</v>
      </c>
      <c r="C1897" s="112" t="s">
        <v>431</v>
      </c>
      <c r="D1897" s="21">
        <f t="shared" si="33"/>
        <v>15700</v>
      </c>
      <c r="E1897" s="24">
        <f t="shared" si="33"/>
        <v>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0</v>
      </c>
      <c r="L1897" s="113">
        <v>15700</v>
      </c>
      <c r="M1897" s="113">
        <v>0</v>
      </c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1710</v>
      </c>
      <c r="B1898" s="111" t="s">
        <v>432</v>
      </c>
      <c r="C1898" s="112" t="s">
        <v>433</v>
      </c>
      <c r="D1898" s="21">
        <f t="shared" si="33"/>
        <v>337050.88</v>
      </c>
      <c r="E1898" s="24">
        <f t="shared" si="33"/>
        <v>126898</v>
      </c>
      <c r="F1898" s="104">
        <v>66088</v>
      </c>
      <c r="G1898" s="104">
        <v>3200</v>
      </c>
      <c r="H1898" s="105">
        <v>146676.88</v>
      </c>
      <c r="I1898" s="105">
        <v>15045</v>
      </c>
      <c r="J1898" s="106">
        <v>12210</v>
      </c>
      <c r="K1898" s="107">
        <v>24068</v>
      </c>
      <c r="L1898" s="105">
        <v>86776</v>
      </c>
      <c r="M1898" s="105">
        <v>18630</v>
      </c>
      <c r="N1898" s="106">
        <v>0</v>
      </c>
      <c r="O1898" s="107">
        <v>18390</v>
      </c>
      <c r="P1898" s="113">
        <v>25300</v>
      </c>
      <c r="Q1898" s="113">
        <v>47565</v>
      </c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1710</v>
      </c>
      <c r="B1899" s="111" t="s">
        <v>434</v>
      </c>
      <c r="C1899" s="112" t="s">
        <v>435</v>
      </c>
      <c r="D1899" s="21">
        <f t="shared" si="33"/>
        <v>10000</v>
      </c>
      <c r="E1899" s="24">
        <f t="shared" si="33"/>
        <v>0</v>
      </c>
      <c r="F1899" s="104">
        <v>0</v>
      </c>
      <c r="G1899" s="104">
        <v>0</v>
      </c>
      <c r="H1899" s="105">
        <v>0</v>
      </c>
      <c r="I1899" s="105">
        <v>0</v>
      </c>
      <c r="J1899" s="106">
        <v>0</v>
      </c>
      <c r="K1899" s="107">
        <v>0</v>
      </c>
      <c r="L1899" s="105">
        <v>10000</v>
      </c>
      <c r="M1899" s="105">
        <v>0</v>
      </c>
      <c r="N1899" s="106">
        <v>0</v>
      </c>
      <c r="O1899" s="107">
        <v>0</v>
      </c>
      <c r="P1899" s="105">
        <v>0</v>
      </c>
      <c r="Q1899" s="105">
        <v>0</v>
      </c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1710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1710</v>
      </c>
      <c r="B1901" s="111" t="s">
        <v>438</v>
      </c>
      <c r="C1901" s="112" t="s">
        <v>1579</v>
      </c>
      <c r="D1901" s="21">
        <f t="shared" si="33"/>
        <v>815721</v>
      </c>
      <c r="E1901" s="24">
        <f t="shared" si="33"/>
        <v>736679</v>
      </c>
      <c r="F1901" s="104">
        <v>0</v>
      </c>
      <c r="G1901" s="104">
        <v>115166</v>
      </c>
      <c r="H1901" s="105">
        <v>403430</v>
      </c>
      <c r="I1901" s="105">
        <v>136778</v>
      </c>
      <c r="J1901" s="106">
        <v>0</v>
      </c>
      <c r="K1901" s="107">
        <v>109465</v>
      </c>
      <c r="L1901" s="105">
        <v>95680</v>
      </c>
      <c r="M1901" s="105">
        <v>137776</v>
      </c>
      <c r="N1901" s="106">
        <v>149793</v>
      </c>
      <c r="O1901" s="107">
        <v>107265</v>
      </c>
      <c r="P1901" s="113">
        <v>166818</v>
      </c>
      <c r="Q1901" s="113">
        <v>130229</v>
      </c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1710</v>
      </c>
      <c r="B1902" s="111" t="s">
        <v>439</v>
      </c>
      <c r="C1902" s="112" t="s">
        <v>1580</v>
      </c>
      <c r="D1902" s="21">
        <f t="shared" si="33"/>
        <v>327875</v>
      </c>
      <c r="E1902" s="24">
        <f t="shared" si="33"/>
        <v>715650</v>
      </c>
      <c r="F1902" s="104">
        <v>118050</v>
      </c>
      <c r="G1902" s="104">
        <v>423725</v>
      </c>
      <c r="H1902" s="105">
        <v>209825</v>
      </c>
      <c r="I1902" s="105">
        <v>0</v>
      </c>
      <c r="J1902" s="106">
        <v>0</v>
      </c>
      <c r="K1902" s="107">
        <v>28000</v>
      </c>
      <c r="L1902" s="105">
        <v>0</v>
      </c>
      <c r="M1902" s="105">
        <v>105825</v>
      </c>
      <c r="N1902" s="106">
        <v>0</v>
      </c>
      <c r="O1902" s="107">
        <v>0</v>
      </c>
      <c r="P1902" s="105">
        <v>0</v>
      </c>
      <c r="Q1902" s="105">
        <v>158100</v>
      </c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1710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1710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1710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1710</v>
      </c>
      <c r="B1906" s="111" t="s">
        <v>444</v>
      </c>
      <c r="C1906" s="112" t="s">
        <v>445</v>
      </c>
      <c r="D1906" s="21">
        <f t="shared" si="33"/>
        <v>2990631.92</v>
      </c>
      <c r="E1906" s="24">
        <f t="shared" si="33"/>
        <v>2990631.92</v>
      </c>
      <c r="F1906" s="104"/>
      <c r="G1906" s="104"/>
      <c r="H1906" s="113"/>
      <c r="I1906" s="113"/>
      <c r="J1906" s="31"/>
      <c r="K1906" s="32"/>
      <c r="L1906" s="113"/>
      <c r="M1906" s="113"/>
      <c r="N1906" s="31">
        <v>146760</v>
      </c>
      <c r="O1906" s="32">
        <v>2648191.92</v>
      </c>
      <c r="P1906" s="105">
        <v>2843871.92</v>
      </c>
      <c r="Q1906" s="105">
        <v>342440</v>
      </c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1710</v>
      </c>
      <c r="B1907" s="111" t="s">
        <v>446</v>
      </c>
      <c r="C1907" s="112" t="s">
        <v>447</v>
      </c>
      <c r="D1907" s="21">
        <f t="shared" si="33"/>
        <v>3084479.1</v>
      </c>
      <c r="E1907" s="24">
        <f t="shared" si="33"/>
        <v>3347764.55</v>
      </c>
      <c r="F1907" s="104">
        <v>4486</v>
      </c>
      <c r="G1907" s="104">
        <v>519135.3</v>
      </c>
      <c r="H1907" s="113">
        <v>1477</v>
      </c>
      <c r="I1907" s="113">
        <v>578065.5</v>
      </c>
      <c r="J1907" s="31">
        <v>1801</v>
      </c>
      <c r="K1907" s="32">
        <v>456789.5</v>
      </c>
      <c r="L1907" s="113">
        <v>5123</v>
      </c>
      <c r="M1907" s="113">
        <v>672296</v>
      </c>
      <c r="N1907" s="31">
        <v>3042254.1</v>
      </c>
      <c r="O1907" s="32">
        <v>578234</v>
      </c>
      <c r="P1907" s="113">
        <v>29338</v>
      </c>
      <c r="Q1907" s="113">
        <v>543244.25</v>
      </c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1710</v>
      </c>
      <c r="B1908" s="111" t="s">
        <v>448</v>
      </c>
      <c r="C1908" s="112" t="s">
        <v>449</v>
      </c>
      <c r="D1908" s="21">
        <f t="shared" si="33"/>
        <v>28038</v>
      </c>
      <c r="E1908" s="24">
        <f t="shared" si="33"/>
        <v>24960</v>
      </c>
      <c r="F1908" s="104">
        <v>0</v>
      </c>
      <c r="G1908" s="104">
        <v>2105</v>
      </c>
      <c r="H1908" s="113">
        <v>25957</v>
      </c>
      <c r="I1908" s="113">
        <v>20</v>
      </c>
      <c r="J1908" s="31">
        <v>1498</v>
      </c>
      <c r="K1908" s="32">
        <v>9879</v>
      </c>
      <c r="L1908" s="113">
        <v>0</v>
      </c>
      <c r="M1908" s="113">
        <v>0</v>
      </c>
      <c r="N1908" s="31">
        <v>583</v>
      </c>
      <c r="O1908" s="32">
        <v>11477</v>
      </c>
      <c r="P1908" s="113">
        <v>0</v>
      </c>
      <c r="Q1908" s="113">
        <v>1479</v>
      </c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1710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1710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1710</v>
      </c>
      <c r="B1911" s="111" t="s">
        <v>454</v>
      </c>
      <c r="C1911" s="112" t="s">
        <v>1584</v>
      </c>
      <c r="D1911" s="21">
        <f t="shared" si="33"/>
        <v>1905</v>
      </c>
      <c r="E1911" s="24">
        <f t="shared" si="33"/>
        <v>8482.2799999999988</v>
      </c>
      <c r="F1911" s="104">
        <v>0</v>
      </c>
      <c r="G1911" s="104">
        <v>7082.28</v>
      </c>
      <c r="H1911" s="113">
        <v>1905</v>
      </c>
      <c r="I1911" s="113">
        <v>700</v>
      </c>
      <c r="J1911" s="31">
        <v>0</v>
      </c>
      <c r="K1911" s="32">
        <v>0</v>
      </c>
      <c r="L1911" s="113">
        <v>0</v>
      </c>
      <c r="M1911" s="113">
        <v>0</v>
      </c>
      <c r="N1911" s="31">
        <v>0</v>
      </c>
      <c r="O1911" s="32">
        <v>700</v>
      </c>
      <c r="P1911" s="113">
        <v>0</v>
      </c>
      <c r="Q1911" s="113">
        <v>0</v>
      </c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1710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1710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1710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1710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1710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1710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1710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1710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1710</v>
      </c>
      <c r="B1920" s="111" t="s">
        <v>472</v>
      </c>
      <c r="C1920" s="112" t="s">
        <v>473</v>
      </c>
      <c r="D1920" s="21">
        <f t="shared" si="33"/>
        <v>550019.18000000005</v>
      </c>
      <c r="E1920" s="24">
        <f t="shared" si="33"/>
        <v>0</v>
      </c>
      <c r="F1920" s="104">
        <v>549605.18000000005</v>
      </c>
      <c r="G1920" s="104">
        <v>0</v>
      </c>
      <c r="H1920" s="113">
        <v>414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1710</v>
      </c>
      <c r="B1921" s="111" t="s">
        <v>474</v>
      </c>
      <c r="C1921" s="112" t="s">
        <v>475</v>
      </c>
      <c r="D1921" s="21">
        <f t="shared" si="33"/>
        <v>11346</v>
      </c>
      <c r="E1921" s="24">
        <f t="shared" si="33"/>
        <v>0</v>
      </c>
      <c r="F1921" s="104">
        <v>11346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1710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1710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1710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1710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1710</v>
      </c>
      <c r="B1926" s="111" t="s">
        <v>484</v>
      </c>
      <c r="C1926" s="112" t="s">
        <v>485</v>
      </c>
      <c r="D1926" s="21">
        <f t="shared" si="34"/>
        <v>750000</v>
      </c>
      <c r="E1926" s="24">
        <f t="shared" si="34"/>
        <v>730000</v>
      </c>
      <c r="F1926" s="104">
        <v>130000</v>
      </c>
      <c r="G1926" s="104">
        <v>120000</v>
      </c>
      <c r="H1926" s="113">
        <v>120000</v>
      </c>
      <c r="I1926" s="113">
        <v>130000</v>
      </c>
      <c r="J1926" s="31">
        <v>130000</v>
      </c>
      <c r="K1926" s="32">
        <v>120000</v>
      </c>
      <c r="L1926" s="113">
        <v>120000</v>
      </c>
      <c r="M1926" s="113">
        <v>130000</v>
      </c>
      <c r="N1926" s="31">
        <v>130000</v>
      </c>
      <c r="O1926" s="32">
        <v>120000</v>
      </c>
      <c r="P1926" s="113">
        <v>120000</v>
      </c>
      <c r="Q1926" s="113">
        <v>110000</v>
      </c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1710</v>
      </c>
      <c r="B1927" s="111" t="s">
        <v>486</v>
      </c>
      <c r="C1927" s="112" t="s">
        <v>1586</v>
      </c>
      <c r="D1927" s="21">
        <f t="shared" si="34"/>
        <v>6855436.9000000004</v>
      </c>
      <c r="E1927" s="24">
        <f t="shared" si="34"/>
        <v>6991082.8399999999</v>
      </c>
      <c r="F1927" s="104">
        <v>1003272.5</v>
      </c>
      <c r="G1927" s="104">
        <v>1084016.25</v>
      </c>
      <c r="H1927" s="113">
        <v>1084016.25</v>
      </c>
      <c r="I1927" s="113">
        <v>1068940</v>
      </c>
      <c r="J1927" s="31">
        <v>1068940</v>
      </c>
      <c r="K1927" s="32">
        <v>1141664.81</v>
      </c>
      <c r="L1927" s="113">
        <v>1141664.81</v>
      </c>
      <c r="M1927" s="113">
        <v>1284503.3400000001</v>
      </c>
      <c r="N1927" s="31">
        <v>1386093.34</v>
      </c>
      <c r="O1927" s="32">
        <v>1158600</v>
      </c>
      <c r="P1927" s="113">
        <v>1171450</v>
      </c>
      <c r="Q1927" s="113">
        <v>1253358.44</v>
      </c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1710</v>
      </c>
      <c r="B1928" s="111" t="s">
        <v>488</v>
      </c>
      <c r="C1928" s="112" t="s">
        <v>489</v>
      </c>
      <c r="D1928" s="21">
        <f t="shared" si="34"/>
        <v>1378661.5</v>
      </c>
      <c r="E1928" s="24">
        <f t="shared" si="34"/>
        <v>1409594</v>
      </c>
      <c r="F1928" s="104">
        <v>224510</v>
      </c>
      <c r="G1928" s="104">
        <v>237087.5</v>
      </c>
      <c r="H1928" s="113">
        <v>237087.5</v>
      </c>
      <c r="I1928" s="113">
        <v>227727.5</v>
      </c>
      <c r="J1928" s="31">
        <v>227727.5</v>
      </c>
      <c r="K1928" s="32">
        <v>226877.5</v>
      </c>
      <c r="L1928" s="113">
        <v>226877.5</v>
      </c>
      <c r="M1928" s="113">
        <v>241358</v>
      </c>
      <c r="N1928" s="31">
        <v>241358</v>
      </c>
      <c r="O1928" s="32">
        <v>247191</v>
      </c>
      <c r="P1928" s="113">
        <v>221101</v>
      </c>
      <c r="Q1928" s="113">
        <v>229352.5</v>
      </c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1710</v>
      </c>
      <c r="B1929" s="111" t="s">
        <v>490</v>
      </c>
      <c r="C1929" s="112" t="s">
        <v>1587</v>
      </c>
      <c r="D1929" s="21">
        <f t="shared" si="34"/>
        <v>33000</v>
      </c>
      <c r="E1929" s="24">
        <f t="shared" si="34"/>
        <v>35500</v>
      </c>
      <c r="F1929" s="104">
        <v>3000</v>
      </c>
      <c r="G1929" s="104">
        <v>6000</v>
      </c>
      <c r="H1929" s="113">
        <v>6000</v>
      </c>
      <c r="I1929" s="113">
        <v>6000</v>
      </c>
      <c r="J1929" s="31">
        <v>6000</v>
      </c>
      <c r="K1929" s="32">
        <v>6000</v>
      </c>
      <c r="L1929" s="113">
        <v>6000</v>
      </c>
      <c r="M1929" s="113">
        <v>6000</v>
      </c>
      <c r="N1929" s="31">
        <v>6000</v>
      </c>
      <c r="O1929" s="32">
        <v>6000</v>
      </c>
      <c r="P1929" s="113">
        <v>6000</v>
      </c>
      <c r="Q1929" s="113">
        <v>5500</v>
      </c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1710</v>
      </c>
      <c r="B1930" s="111" t="s">
        <v>492</v>
      </c>
      <c r="C1930" s="112" t="s">
        <v>493</v>
      </c>
      <c r="D1930" s="21">
        <f t="shared" si="34"/>
        <v>323200</v>
      </c>
      <c r="E1930" s="24">
        <f t="shared" si="34"/>
        <v>389100</v>
      </c>
      <c r="F1930" s="104">
        <v>65700</v>
      </c>
      <c r="G1930" s="104">
        <v>64800</v>
      </c>
      <c r="H1930" s="105">
        <v>64800</v>
      </c>
      <c r="I1930" s="105">
        <v>64800</v>
      </c>
      <c r="J1930" s="106">
        <v>64800</v>
      </c>
      <c r="K1930" s="107">
        <v>65200</v>
      </c>
      <c r="L1930" s="105">
        <v>65200</v>
      </c>
      <c r="M1930" s="105">
        <v>0</v>
      </c>
      <c r="N1930" s="106">
        <v>62700</v>
      </c>
      <c r="O1930" s="107">
        <v>128500</v>
      </c>
      <c r="P1930" s="113">
        <v>0</v>
      </c>
      <c r="Q1930" s="113">
        <v>65800</v>
      </c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1710</v>
      </c>
      <c r="B1931" s="111" t="s">
        <v>494</v>
      </c>
      <c r="C1931" s="112" t="s">
        <v>495</v>
      </c>
      <c r="D1931" s="21">
        <f t="shared" si="34"/>
        <v>2526600</v>
      </c>
      <c r="E1931" s="24">
        <f t="shared" si="34"/>
        <v>2504200</v>
      </c>
      <c r="F1931" s="104">
        <v>461200</v>
      </c>
      <c r="G1931" s="104">
        <v>459600</v>
      </c>
      <c r="H1931" s="105">
        <v>459600</v>
      </c>
      <c r="I1931" s="105">
        <v>353700</v>
      </c>
      <c r="J1931" s="106">
        <v>353700</v>
      </c>
      <c r="K1931" s="107">
        <v>68200</v>
      </c>
      <c r="L1931" s="105">
        <v>68200</v>
      </c>
      <c r="M1931" s="105">
        <v>128500</v>
      </c>
      <c r="N1931" s="106">
        <v>472900</v>
      </c>
      <c r="O1931" s="107">
        <v>864200</v>
      </c>
      <c r="P1931" s="105">
        <v>711000</v>
      </c>
      <c r="Q1931" s="105">
        <v>630000</v>
      </c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1710</v>
      </c>
      <c r="B1932" s="111" t="s">
        <v>496</v>
      </c>
      <c r="C1932" s="112" t="s">
        <v>497</v>
      </c>
      <c r="D1932" s="21">
        <f t="shared" si="34"/>
        <v>21750</v>
      </c>
      <c r="E1932" s="24">
        <f t="shared" si="34"/>
        <v>17400</v>
      </c>
      <c r="F1932" s="104">
        <v>4350</v>
      </c>
      <c r="G1932" s="104">
        <v>0</v>
      </c>
      <c r="H1932" s="113"/>
      <c r="I1932" s="113"/>
      <c r="J1932" s="31"/>
      <c r="K1932" s="32"/>
      <c r="L1932" s="113"/>
      <c r="M1932" s="113"/>
      <c r="N1932" s="31">
        <v>0</v>
      </c>
      <c r="O1932" s="32">
        <v>17400</v>
      </c>
      <c r="P1932" s="105">
        <v>17400</v>
      </c>
      <c r="Q1932" s="105">
        <v>0</v>
      </c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1710</v>
      </c>
      <c r="B1933" s="111" t="s">
        <v>498</v>
      </c>
      <c r="C1933" s="112" t="s">
        <v>461</v>
      </c>
      <c r="D1933" s="21">
        <f t="shared" si="34"/>
        <v>1242263.3999999999</v>
      </c>
      <c r="E1933" s="24">
        <f t="shared" si="34"/>
        <v>1245712.71</v>
      </c>
      <c r="F1933" s="104">
        <v>269140.31</v>
      </c>
      <c r="G1933" s="104">
        <v>230527.88</v>
      </c>
      <c r="H1933" s="105">
        <v>232406.48</v>
      </c>
      <c r="I1933" s="105">
        <v>203927.05</v>
      </c>
      <c r="J1933" s="106">
        <v>200840.95</v>
      </c>
      <c r="K1933" s="107">
        <v>203927.05</v>
      </c>
      <c r="L1933" s="105">
        <v>209775.67</v>
      </c>
      <c r="M1933" s="105">
        <v>149395.09</v>
      </c>
      <c r="N1933" s="106">
        <v>144923.6</v>
      </c>
      <c r="O1933" s="107">
        <v>186231.61</v>
      </c>
      <c r="P1933" s="113">
        <v>185176.39</v>
      </c>
      <c r="Q1933" s="113">
        <v>271704.03000000003</v>
      </c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1710</v>
      </c>
      <c r="B1934" s="111" t="s">
        <v>499</v>
      </c>
      <c r="C1934" s="112" t="s">
        <v>500</v>
      </c>
      <c r="D1934" s="21">
        <f t="shared" si="34"/>
        <v>240090</v>
      </c>
      <c r="E1934" s="24">
        <f t="shared" si="34"/>
        <v>267225</v>
      </c>
      <c r="F1934" s="104">
        <v>21300</v>
      </c>
      <c r="G1934" s="104">
        <v>0</v>
      </c>
      <c r="H1934" s="113">
        <v>39000</v>
      </c>
      <c r="I1934" s="113">
        <v>21600</v>
      </c>
      <c r="J1934" s="31">
        <v>21600</v>
      </c>
      <c r="K1934" s="32">
        <v>58230</v>
      </c>
      <c r="L1934" s="113">
        <v>58230</v>
      </c>
      <c r="M1934" s="113">
        <v>50880</v>
      </c>
      <c r="N1934" s="31">
        <v>50880</v>
      </c>
      <c r="O1934" s="32">
        <v>49080</v>
      </c>
      <c r="P1934" s="105">
        <v>49080</v>
      </c>
      <c r="Q1934" s="105">
        <v>87435</v>
      </c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1710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1710</v>
      </c>
      <c r="B1936" s="111" t="s">
        <v>503</v>
      </c>
      <c r="C1936" s="112" t="s">
        <v>504</v>
      </c>
      <c r="D1936" s="21">
        <f t="shared" si="34"/>
        <v>9278</v>
      </c>
      <c r="E1936" s="24">
        <f t="shared" si="34"/>
        <v>67922</v>
      </c>
      <c r="F1936" s="104">
        <v>0</v>
      </c>
      <c r="G1936" s="104">
        <v>0</v>
      </c>
      <c r="H1936" s="113">
        <v>570</v>
      </c>
      <c r="I1936" s="113">
        <v>0</v>
      </c>
      <c r="J1936" s="31">
        <v>0</v>
      </c>
      <c r="K1936" s="32">
        <v>0</v>
      </c>
      <c r="L1936" s="113">
        <v>1232</v>
      </c>
      <c r="M1936" s="113">
        <v>3656</v>
      </c>
      <c r="N1936" s="31">
        <v>2990</v>
      </c>
      <c r="O1936" s="32">
        <v>23764</v>
      </c>
      <c r="P1936" s="113">
        <v>4486</v>
      </c>
      <c r="Q1936" s="113">
        <v>40502</v>
      </c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1710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1710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230000</v>
      </c>
      <c r="F1938" s="104"/>
      <c r="G1938" s="104"/>
      <c r="H1938" s="113"/>
      <c r="I1938" s="113"/>
      <c r="J1938" s="31"/>
      <c r="K1938" s="32"/>
      <c r="L1938" s="113"/>
      <c r="M1938" s="113"/>
      <c r="N1938" s="31">
        <v>0</v>
      </c>
      <c r="O1938" s="32">
        <v>230000</v>
      </c>
      <c r="P1938" s="113">
        <v>0</v>
      </c>
      <c r="Q1938" s="113">
        <v>0</v>
      </c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1710</v>
      </c>
      <c r="B1939" s="111" t="s">
        <v>509</v>
      </c>
      <c r="C1939" s="112" t="s">
        <v>510</v>
      </c>
      <c r="D1939" s="21">
        <f t="shared" si="34"/>
        <v>49320</v>
      </c>
      <c r="E1939" s="24">
        <f t="shared" si="34"/>
        <v>140545</v>
      </c>
      <c r="F1939" s="104">
        <v>0</v>
      </c>
      <c r="G1939" s="104">
        <v>33725</v>
      </c>
      <c r="H1939" s="113">
        <v>49320</v>
      </c>
      <c r="I1939" s="113">
        <v>49320</v>
      </c>
      <c r="J1939" s="31">
        <v>0</v>
      </c>
      <c r="K1939" s="32">
        <v>31500</v>
      </c>
      <c r="L1939" s="113">
        <v>0</v>
      </c>
      <c r="M1939" s="113">
        <v>0</v>
      </c>
      <c r="N1939" s="31">
        <v>0</v>
      </c>
      <c r="O1939" s="32">
        <v>0</v>
      </c>
      <c r="P1939" s="113">
        <v>0</v>
      </c>
      <c r="Q1939" s="113">
        <v>26000</v>
      </c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1710</v>
      </c>
      <c r="B1940" s="111" t="s">
        <v>511</v>
      </c>
      <c r="C1940" s="112" t="s">
        <v>512</v>
      </c>
      <c r="D1940" s="21">
        <f t="shared" si="34"/>
        <v>6590</v>
      </c>
      <c r="E1940" s="24">
        <f t="shared" si="34"/>
        <v>2326.5500000000002</v>
      </c>
      <c r="F1940" s="104">
        <v>600</v>
      </c>
      <c r="G1940" s="104">
        <v>0</v>
      </c>
      <c r="H1940" s="113">
        <v>598</v>
      </c>
      <c r="I1940" s="113">
        <v>0</v>
      </c>
      <c r="J1940" s="31">
        <v>896</v>
      </c>
      <c r="K1940" s="32">
        <v>0</v>
      </c>
      <c r="L1940" s="113">
        <v>3310</v>
      </c>
      <c r="M1940" s="113">
        <v>2326.5500000000002</v>
      </c>
      <c r="N1940" s="31">
        <v>600</v>
      </c>
      <c r="O1940" s="32">
        <v>0</v>
      </c>
      <c r="P1940" s="113">
        <v>586</v>
      </c>
      <c r="Q1940" s="113">
        <v>0</v>
      </c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1710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1565.69</v>
      </c>
      <c r="F1941" s="104">
        <v>0</v>
      </c>
      <c r="G1941" s="104">
        <v>0</v>
      </c>
      <c r="H1941" s="113">
        <v>0</v>
      </c>
      <c r="I1941" s="113">
        <v>0</v>
      </c>
      <c r="J1941" s="31">
        <v>0</v>
      </c>
      <c r="K1941" s="32">
        <v>0</v>
      </c>
      <c r="L1941" s="113">
        <v>0</v>
      </c>
      <c r="M1941" s="113">
        <v>1565.69</v>
      </c>
      <c r="N1941" s="31">
        <v>0</v>
      </c>
      <c r="O1941" s="32">
        <v>0</v>
      </c>
      <c r="P1941" s="113">
        <v>0</v>
      </c>
      <c r="Q1941" s="113">
        <v>0</v>
      </c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1710</v>
      </c>
      <c r="B1942" s="111" t="s">
        <v>515</v>
      </c>
      <c r="C1942" s="112" t="s">
        <v>516</v>
      </c>
      <c r="D1942" s="21">
        <f t="shared" si="34"/>
        <v>51037.31</v>
      </c>
      <c r="E1942" s="24">
        <f t="shared" si="34"/>
        <v>51267.680000000008</v>
      </c>
      <c r="F1942" s="104"/>
      <c r="G1942" s="104"/>
      <c r="H1942" s="113">
        <v>9631.15</v>
      </c>
      <c r="I1942" s="113">
        <v>9631.15</v>
      </c>
      <c r="J1942" s="31">
        <v>9098.11</v>
      </c>
      <c r="K1942" s="32">
        <v>9098.11</v>
      </c>
      <c r="L1942" s="113">
        <v>230.38</v>
      </c>
      <c r="M1942" s="113">
        <v>3398.95</v>
      </c>
      <c r="N1942" s="31">
        <v>3168.57</v>
      </c>
      <c r="O1942" s="32">
        <v>3122.04</v>
      </c>
      <c r="P1942" s="113">
        <v>28909.1</v>
      </c>
      <c r="Q1942" s="113">
        <v>26017.43</v>
      </c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1710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1710</v>
      </c>
      <c r="B1944" s="111" t="s">
        <v>519</v>
      </c>
      <c r="C1944" s="112" t="s">
        <v>520</v>
      </c>
      <c r="D1944" s="21">
        <f t="shared" si="34"/>
        <v>191468.69</v>
      </c>
      <c r="E1944" s="24">
        <f t="shared" si="34"/>
        <v>212467.63</v>
      </c>
      <c r="F1944" s="104">
        <v>32736.81</v>
      </c>
      <c r="G1944" s="104">
        <v>35002.22</v>
      </c>
      <c r="H1944" s="113">
        <v>28806.26</v>
      </c>
      <c r="I1944" s="113">
        <v>28474.01</v>
      </c>
      <c r="J1944" s="31">
        <v>35817.629999999997</v>
      </c>
      <c r="K1944" s="32">
        <v>22789.49</v>
      </c>
      <c r="L1944" s="113">
        <v>22856.400000000001</v>
      </c>
      <c r="M1944" s="113">
        <v>32418.61</v>
      </c>
      <c r="N1944" s="31">
        <v>32576.05</v>
      </c>
      <c r="O1944" s="32">
        <v>37332.730000000003</v>
      </c>
      <c r="P1944" s="113">
        <v>38675.54</v>
      </c>
      <c r="Q1944" s="113">
        <v>56450.57</v>
      </c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1710</v>
      </c>
      <c r="B1945" s="111" t="s">
        <v>521</v>
      </c>
      <c r="C1945" s="112" t="s">
        <v>1588</v>
      </c>
      <c r="D1945" s="21">
        <f t="shared" si="34"/>
        <v>14181.800000000001</v>
      </c>
      <c r="E1945" s="24">
        <f t="shared" si="34"/>
        <v>14181.800000000001</v>
      </c>
      <c r="F1945" s="104">
        <v>2411.3000000000002</v>
      </c>
      <c r="G1945" s="104">
        <v>2411.3000000000002</v>
      </c>
      <c r="H1945" s="113">
        <v>2354.1</v>
      </c>
      <c r="I1945" s="113">
        <v>2354.1</v>
      </c>
      <c r="J1945" s="31">
        <v>2354.1</v>
      </c>
      <c r="K1945" s="32">
        <v>2354.1</v>
      </c>
      <c r="L1945" s="113">
        <v>2354.1</v>
      </c>
      <c r="M1945" s="113">
        <v>2354.1</v>
      </c>
      <c r="N1945" s="31">
        <v>2354.1</v>
      </c>
      <c r="O1945" s="32">
        <v>2354.1</v>
      </c>
      <c r="P1945" s="113">
        <v>2354.1</v>
      </c>
      <c r="Q1945" s="113">
        <v>2354.1</v>
      </c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1710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1710</v>
      </c>
      <c r="B1947" s="111" t="s">
        <v>523</v>
      </c>
      <c r="C1947" s="112" t="s">
        <v>1670</v>
      </c>
      <c r="D1947" s="21">
        <f t="shared" si="34"/>
        <v>123788</v>
      </c>
      <c r="E1947" s="24">
        <f t="shared" si="34"/>
        <v>111792</v>
      </c>
      <c r="F1947" s="104">
        <v>16353</v>
      </c>
      <c r="G1947" s="104">
        <v>16891</v>
      </c>
      <c r="H1947" s="113">
        <v>16891</v>
      </c>
      <c r="I1947" s="113">
        <v>17559</v>
      </c>
      <c r="J1947" s="31">
        <v>17559</v>
      </c>
      <c r="K1947" s="32">
        <v>43099</v>
      </c>
      <c r="L1947" s="113">
        <v>43099</v>
      </c>
      <c r="M1947" s="113">
        <v>25698</v>
      </c>
      <c r="N1947" s="31">
        <v>25698</v>
      </c>
      <c r="O1947" s="32">
        <v>4188</v>
      </c>
      <c r="P1947" s="113">
        <v>4188</v>
      </c>
      <c r="Q1947" s="113">
        <v>4357</v>
      </c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1710</v>
      </c>
      <c r="B1948" s="111" t="s">
        <v>524</v>
      </c>
      <c r="C1948" s="112" t="s">
        <v>525</v>
      </c>
      <c r="D1948" s="21">
        <f t="shared" si="34"/>
        <v>2017340.58</v>
      </c>
      <c r="E1948" s="24">
        <f t="shared" si="34"/>
        <v>1880596.24</v>
      </c>
      <c r="F1948" s="104">
        <v>0</v>
      </c>
      <c r="G1948" s="104">
        <v>19526.240000000002</v>
      </c>
      <c r="H1948" s="113">
        <v>0</v>
      </c>
      <c r="I1948" s="113">
        <v>641070</v>
      </c>
      <c r="J1948" s="31">
        <v>554456.57999999996</v>
      </c>
      <c r="K1948" s="32">
        <v>0</v>
      </c>
      <c r="L1948" s="113">
        <v>0</v>
      </c>
      <c r="M1948" s="113">
        <v>610000</v>
      </c>
      <c r="N1948" s="31">
        <v>1152564</v>
      </c>
      <c r="O1948" s="32">
        <v>610000</v>
      </c>
      <c r="P1948" s="113">
        <v>310320</v>
      </c>
      <c r="Q1948" s="113">
        <v>0</v>
      </c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1710</v>
      </c>
      <c r="B1949" s="111" t="s">
        <v>526</v>
      </c>
      <c r="C1949" s="112" t="s">
        <v>527</v>
      </c>
      <c r="D1949" s="21">
        <f t="shared" si="34"/>
        <v>822753.35</v>
      </c>
      <c r="E1949" s="24">
        <f t="shared" si="34"/>
        <v>778826</v>
      </c>
      <c r="F1949" s="104">
        <v>373.83</v>
      </c>
      <c r="G1949" s="104">
        <v>0</v>
      </c>
      <c r="H1949" s="113">
        <v>43553.52</v>
      </c>
      <c r="I1949" s="113">
        <v>0</v>
      </c>
      <c r="J1949" s="31">
        <v>778826</v>
      </c>
      <c r="K1949" s="32">
        <v>778826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1710</v>
      </c>
      <c r="B1950" s="111" t="s">
        <v>528</v>
      </c>
      <c r="C1950" s="112" t="s">
        <v>529</v>
      </c>
      <c r="D1950" s="21">
        <f t="shared" si="34"/>
        <v>464654.25</v>
      </c>
      <c r="E1950" s="24">
        <f t="shared" si="34"/>
        <v>1100000</v>
      </c>
      <c r="F1950" s="104"/>
      <c r="G1950" s="104"/>
      <c r="H1950" s="105">
        <v>157109.63</v>
      </c>
      <c r="I1950" s="105">
        <v>550000</v>
      </c>
      <c r="J1950" s="106">
        <v>80425.62</v>
      </c>
      <c r="K1950" s="107">
        <v>0</v>
      </c>
      <c r="L1950" s="105">
        <v>75093.86</v>
      </c>
      <c r="M1950" s="105">
        <v>0</v>
      </c>
      <c r="N1950" s="106">
        <v>70765.91</v>
      </c>
      <c r="O1950" s="107">
        <v>550000</v>
      </c>
      <c r="P1950" s="113">
        <v>81259.23</v>
      </c>
      <c r="Q1950" s="113">
        <v>0</v>
      </c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1710</v>
      </c>
      <c r="B1951" s="111" t="s">
        <v>530</v>
      </c>
      <c r="C1951" s="112" t="s">
        <v>531</v>
      </c>
      <c r="D1951" s="21">
        <f t="shared" si="34"/>
        <v>2316000</v>
      </c>
      <c r="E1951" s="24">
        <f t="shared" si="34"/>
        <v>4632000</v>
      </c>
      <c r="F1951" s="104"/>
      <c r="G1951" s="104"/>
      <c r="H1951" s="113">
        <v>2316000</v>
      </c>
      <c r="I1951" s="113">
        <v>2316000</v>
      </c>
      <c r="J1951" s="31"/>
      <c r="K1951" s="32"/>
      <c r="L1951" s="113">
        <v>0</v>
      </c>
      <c r="M1951" s="113">
        <v>1158000</v>
      </c>
      <c r="N1951" s="31">
        <v>0</v>
      </c>
      <c r="O1951" s="32">
        <v>1158000</v>
      </c>
      <c r="P1951" s="105">
        <v>0</v>
      </c>
      <c r="Q1951" s="105">
        <v>0</v>
      </c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1710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1710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1710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1710</v>
      </c>
      <c r="B1955" s="111" t="s">
        <v>538</v>
      </c>
      <c r="C1955" s="112" t="s">
        <v>1671</v>
      </c>
      <c r="D1955" s="21">
        <f t="shared" si="34"/>
        <v>3900</v>
      </c>
      <c r="E1955" s="24">
        <f t="shared" si="34"/>
        <v>9662</v>
      </c>
      <c r="F1955" s="104"/>
      <c r="G1955" s="104"/>
      <c r="H1955" s="113"/>
      <c r="I1955" s="113"/>
      <c r="J1955" s="31"/>
      <c r="K1955" s="32"/>
      <c r="L1955" s="113">
        <v>260</v>
      </c>
      <c r="M1955" s="113">
        <v>520</v>
      </c>
      <c r="N1955" s="31">
        <v>0</v>
      </c>
      <c r="O1955" s="32">
        <v>3380</v>
      </c>
      <c r="P1955" s="113">
        <v>3640</v>
      </c>
      <c r="Q1955" s="113">
        <v>5762</v>
      </c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1710</v>
      </c>
      <c r="B1956" s="111" t="s">
        <v>539</v>
      </c>
      <c r="C1956" s="112" t="s">
        <v>540</v>
      </c>
      <c r="D1956" s="21">
        <f t="shared" si="34"/>
        <v>11608</v>
      </c>
      <c r="E1956" s="24">
        <f t="shared" si="34"/>
        <v>27115</v>
      </c>
      <c r="F1956" s="104"/>
      <c r="G1956" s="104"/>
      <c r="H1956" s="113"/>
      <c r="I1956" s="113"/>
      <c r="J1956" s="31"/>
      <c r="K1956" s="32"/>
      <c r="L1956" s="113">
        <v>700</v>
      </c>
      <c r="M1956" s="113">
        <v>1400</v>
      </c>
      <c r="N1956" s="31">
        <v>0</v>
      </c>
      <c r="O1956" s="32">
        <v>9100</v>
      </c>
      <c r="P1956" s="113">
        <v>10908</v>
      </c>
      <c r="Q1956" s="113">
        <v>16615</v>
      </c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1710</v>
      </c>
      <c r="B1957" s="111" t="s">
        <v>541</v>
      </c>
      <c r="C1957" s="112" t="s">
        <v>542</v>
      </c>
      <c r="D1957" s="21">
        <f t="shared" si="34"/>
        <v>6180</v>
      </c>
      <c r="E1957" s="24">
        <f t="shared" si="34"/>
        <v>15309</v>
      </c>
      <c r="F1957" s="104"/>
      <c r="G1957" s="104"/>
      <c r="H1957" s="105"/>
      <c r="I1957" s="105"/>
      <c r="J1957" s="106"/>
      <c r="K1957" s="107"/>
      <c r="L1957" s="105">
        <v>412</v>
      </c>
      <c r="M1957" s="105">
        <v>824</v>
      </c>
      <c r="N1957" s="106">
        <v>0</v>
      </c>
      <c r="O1957" s="107">
        <v>5356</v>
      </c>
      <c r="P1957" s="113">
        <v>5768</v>
      </c>
      <c r="Q1957" s="113">
        <v>9129</v>
      </c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1710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1710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1710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1710</v>
      </c>
      <c r="B1961" s="111" t="s">
        <v>549</v>
      </c>
      <c r="C1961" s="112" t="s">
        <v>550</v>
      </c>
      <c r="D1961" s="21">
        <f t="shared" si="34"/>
        <v>17000</v>
      </c>
      <c r="E1961" s="24">
        <f t="shared" si="34"/>
        <v>10000</v>
      </c>
      <c r="F1961" s="104">
        <v>0</v>
      </c>
      <c r="G1961" s="104">
        <v>0</v>
      </c>
      <c r="H1961" s="113">
        <v>0</v>
      </c>
      <c r="I1961" s="113">
        <v>0</v>
      </c>
      <c r="J1961" s="31">
        <v>17000</v>
      </c>
      <c r="K1961" s="32">
        <v>0</v>
      </c>
      <c r="L1961" s="113">
        <v>0</v>
      </c>
      <c r="M1961" s="113">
        <v>10000</v>
      </c>
      <c r="N1961" s="31">
        <v>0</v>
      </c>
      <c r="O1961" s="32">
        <v>0</v>
      </c>
      <c r="P1961" s="113">
        <v>0</v>
      </c>
      <c r="Q1961" s="113">
        <v>0</v>
      </c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1710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1710</v>
      </c>
      <c r="B1963" s="111" t="s">
        <v>553</v>
      </c>
      <c r="C1963" s="112" t="s">
        <v>554</v>
      </c>
      <c r="D1963" s="21">
        <f t="shared" si="34"/>
        <v>24950</v>
      </c>
      <c r="E1963" s="24">
        <f t="shared" si="34"/>
        <v>189050</v>
      </c>
      <c r="F1963" s="104">
        <v>0</v>
      </c>
      <c r="G1963" s="104">
        <v>24950</v>
      </c>
      <c r="H1963" s="105">
        <v>24950</v>
      </c>
      <c r="I1963" s="105">
        <v>0</v>
      </c>
      <c r="J1963" s="106">
        <v>0</v>
      </c>
      <c r="K1963" s="107">
        <v>38325</v>
      </c>
      <c r="L1963" s="105">
        <v>0</v>
      </c>
      <c r="M1963" s="105">
        <v>63075</v>
      </c>
      <c r="N1963" s="106">
        <v>0</v>
      </c>
      <c r="O1963" s="107">
        <v>9250</v>
      </c>
      <c r="P1963" s="113">
        <v>0</v>
      </c>
      <c r="Q1963" s="113">
        <v>53450</v>
      </c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1710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1710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1710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1710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1710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1710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1710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1710</v>
      </c>
      <c r="B1971" s="111" t="s">
        <v>569</v>
      </c>
      <c r="C1971" s="112" t="s">
        <v>570</v>
      </c>
      <c r="D1971" s="21">
        <f t="shared" si="34"/>
        <v>132760.35999999999</v>
      </c>
      <c r="E1971" s="24">
        <f t="shared" si="34"/>
        <v>100</v>
      </c>
      <c r="F1971" s="104">
        <v>0</v>
      </c>
      <c r="G1971" s="104">
        <v>100</v>
      </c>
      <c r="H1971" s="105">
        <v>28000</v>
      </c>
      <c r="I1971" s="105">
        <v>0</v>
      </c>
      <c r="J1971" s="106">
        <v>0</v>
      </c>
      <c r="K1971" s="107">
        <v>0</v>
      </c>
      <c r="L1971" s="105">
        <v>104760.36</v>
      </c>
      <c r="M1971" s="105">
        <v>0</v>
      </c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1710</v>
      </c>
      <c r="B1972" s="111" t="s">
        <v>571</v>
      </c>
      <c r="C1972" s="112" t="s">
        <v>572</v>
      </c>
      <c r="D1972" s="21">
        <f t="shared" si="34"/>
        <v>23971.8</v>
      </c>
      <c r="E1972" s="24">
        <f t="shared" si="34"/>
        <v>0</v>
      </c>
      <c r="F1972" s="104">
        <v>4007.06</v>
      </c>
      <c r="G1972" s="104">
        <v>0</v>
      </c>
      <c r="H1972" s="105">
        <v>4007.06</v>
      </c>
      <c r="I1972" s="105">
        <v>0</v>
      </c>
      <c r="J1972" s="106">
        <v>4007.06</v>
      </c>
      <c r="K1972" s="107">
        <v>0</v>
      </c>
      <c r="L1972" s="105">
        <v>4007.06</v>
      </c>
      <c r="M1972" s="105">
        <v>0</v>
      </c>
      <c r="N1972" s="106">
        <v>4007.06</v>
      </c>
      <c r="O1972" s="107">
        <v>0</v>
      </c>
      <c r="P1972" s="105">
        <v>3936.5</v>
      </c>
      <c r="Q1972" s="105">
        <v>0</v>
      </c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1710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1710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1710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1710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1710</v>
      </c>
      <c r="B1977" s="111" t="s">
        <v>580</v>
      </c>
      <c r="C1977" s="112" t="s">
        <v>581</v>
      </c>
      <c r="D1977" s="21">
        <f t="shared" si="34"/>
        <v>809404.27</v>
      </c>
      <c r="E1977" s="24">
        <f t="shared" si="34"/>
        <v>920844.82000000007</v>
      </c>
      <c r="F1977" s="104">
        <v>35565</v>
      </c>
      <c r="G1977" s="104">
        <v>547364.48</v>
      </c>
      <c r="H1977" s="105">
        <v>597460.27</v>
      </c>
      <c r="I1977" s="105">
        <v>182348.04</v>
      </c>
      <c r="J1977" s="106">
        <v>66854</v>
      </c>
      <c r="K1977" s="107">
        <v>0.5</v>
      </c>
      <c r="L1977" s="105">
        <v>108553</v>
      </c>
      <c r="M1977" s="105">
        <v>0</v>
      </c>
      <c r="N1977" s="106">
        <v>0</v>
      </c>
      <c r="O1977" s="107">
        <v>2839.1</v>
      </c>
      <c r="P1977" s="113">
        <v>972</v>
      </c>
      <c r="Q1977" s="113">
        <v>188292.7</v>
      </c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1710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734503.77</v>
      </c>
      <c r="F1978" s="104">
        <v>0</v>
      </c>
      <c r="G1978" s="104">
        <v>734503.77</v>
      </c>
      <c r="H1978" s="105">
        <v>0</v>
      </c>
      <c r="I1978" s="105">
        <v>0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>
        <v>0</v>
      </c>
      <c r="Q1978" s="105">
        <v>0</v>
      </c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1710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1710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1710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1710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1710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1710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1710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1710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1710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1710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1710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1710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1710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1710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1710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1710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1710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1710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1710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1710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1710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1710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85750</v>
      </c>
      <c r="F2000" s="104">
        <v>0</v>
      </c>
      <c r="G2000" s="104">
        <v>15750</v>
      </c>
      <c r="H2000" s="113">
        <v>0</v>
      </c>
      <c r="I2000" s="113">
        <v>16950</v>
      </c>
      <c r="J2000" s="31">
        <v>0</v>
      </c>
      <c r="K2000" s="32">
        <v>0</v>
      </c>
      <c r="L2000" s="113">
        <v>0</v>
      </c>
      <c r="M2000" s="113">
        <v>33350</v>
      </c>
      <c r="N2000" s="31">
        <v>0</v>
      </c>
      <c r="O2000" s="32">
        <v>19700</v>
      </c>
      <c r="P2000" s="113">
        <v>0</v>
      </c>
      <c r="Q2000" s="113">
        <v>0</v>
      </c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1710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209967.79000000004</v>
      </c>
      <c r="F2001" s="104">
        <v>0</v>
      </c>
      <c r="G2001" s="104">
        <v>9066.24</v>
      </c>
      <c r="H2001" s="113">
        <v>0</v>
      </c>
      <c r="I2001" s="113">
        <v>39510.870000000003</v>
      </c>
      <c r="J2001" s="31">
        <v>0</v>
      </c>
      <c r="K2001" s="32">
        <v>36095.370000000003</v>
      </c>
      <c r="L2001" s="113">
        <v>0</v>
      </c>
      <c r="M2001" s="113">
        <v>31354.639999999999</v>
      </c>
      <c r="N2001" s="31">
        <v>0</v>
      </c>
      <c r="O2001" s="32">
        <v>22896.9</v>
      </c>
      <c r="P2001" s="113">
        <v>0</v>
      </c>
      <c r="Q2001" s="113">
        <v>71043.77</v>
      </c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1710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1710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24419</v>
      </c>
      <c r="F2003" s="104">
        <v>0</v>
      </c>
      <c r="G2003" s="104">
        <v>5983</v>
      </c>
      <c r="H2003" s="113">
        <v>0</v>
      </c>
      <c r="I2003" s="113">
        <v>9419</v>
      </c>
      <c r="J2003" s="31">
        <v>0</v>
      </c>
      <c r="K2003" s="32">
        <v>9017</v>
      </c>
      <c r="L2003" s="113">
        <v>0</v>
      </c>
      <c r="M2003" s="113">
        <v>0</v>
      </c>
      <c r="N2003" s="31">
        <v>0</v>
      </c>
      <c r="O2003" s="32">
        <v>0</v>
      </c>
      <c r="P2003" s="113">
        <v>0</v>
      </c>
      <c r="Q2003" s="113">
        <v>0</v>
      </c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1710</v>
      </c>
      <c r="B2004" s="111" t="s">
        <v>629</v>
      </c>
      <c r="C2004" s="112" t="s">
        <v>630</v>
      </c>
      <c r="D2004" s="21">
        <f t="shared" si="35"/>
        <v>28660</v>
      </c>
      <c r="E2004" s="24">
        <f t="shared" si="35"/>
        <v>798411.25</v>
      </c>
      <c r="F2004" s="104">
        <v>0</v>
      </c>
      <c r="G2004" s="104">
        <v>95716</v>
      </c>
      <c r="H2004" s="113">
        <v>3713</v>
      </c>
      <c r="I2004" s="113">
        <v>127788.5</v>
      </c>
      <c r="J2004" s="31">
        <v>1530</v>
      </c>
      <c r="K2004" s="32">
        <v>128211.25</v>
      </c>
      <c r="L2004" s="113">
        <v>7618</v>
      </c>
      <c r="M2004" s="113">
        <v>228714</v>
      </c>
      <c r="N2004" s="31">
        <v>15143</v>
      </c>
      <c r="O2004" s="32">
        <v>113329</v>
      </c>
      <c r="P2004" s="113">
        <v>656</v>
      </c>
      <c r="Q2004" s="113">
        <v>104652.5</v>
      </c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1710</v>
      </c>
      <c r="B2005" s="111" t="s">
        <v>631</v>
      </c>
      <c r="C2005" s="112" t="s">
        <v>632</v>
      </c>
      <c r="D2005" s="21">
        <f t="shared" si="35"/>
        <v>7519</v>
      </c>
      <c r="E2005" s="24">
        <f t="shared" si="35"/>
        <v>503053</v>
      </c>
      <c r="F2005" s="104">
        <v>0</v>
      </c>
      <c r="G2005" s="104">
        <v>98219</v>
      </c>
      <c r="H2005" s="113">
        <v>3346</v>
      </c>
      <c r="I2005" s="113">
        <v>54258</v>
      </c>
      <c r="J2005" s="31">
        <v>0</v>
      </c>
      <c r="K2005" s="32">
        <v>89312</v>
      </c>
      <c r="L2005" s="113">
        <v>4173</v>
      </c>
      <c r="M2005" s="113">
        <v>65443</v>
      </c>
      <c r="N2005" s="31">
        <v>0</v>
      </c>
      <c r="O2005" s="32">
        <v>98937</v>
      </c>
      <c r="P2005" s="113">
        <v>0</v>
      </c>
      <c r="Q2005" s="113">
        <v>96884</v>
      </c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1710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1710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1710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1710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1710</v>
      </c>
      <c r="B2010" s="111" t="s">
        <v>639</v>
      </c>
      <c r="C2010" s="112" t="s">
        <v>640</v>
      </c>
      <c r="D2010" s="21">
        <f t="shared" si="35"/>
        <v>3675.75</v>
      </c>
      <c r="E2010" s="24">
        <f t="shared" si="35"/>
        <v>1704633.25</v>
      </c>
      <c r="F2010" s="104">
        <v>872</v>
      </c>
      <c r="G2010" s="104">
        <v>237199.25</v>
      </c>
      <c r="H2010" s="105">
        <v>460.5</v>
      </c>
      <c r="I2010" s="105">
        <v>281005.5</v>
      </c>
      <c r="J2010" s="106">
        <v>686.25</v>
      </c>
      <c r="K2010" s="107">
        <v>318985.25</v>
      </c>
      <c r="L2010" s="105">
        <v>400</v>
      </c>
      <c r="M2010" s="105">
        <v>303297.90000000002</v>
      </c>
      <c r="N2010" s="106">
        <v>260</v>
      </c>
      <c r="O2010" s="107">
        <v>214477.25</v>
      </c>
      <c r="P2010" s="105">
        <v>997</v>
      </c>
      <c r="Q2010" s="105">
        <v>349668.1</v>
      </c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1710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716109.5</v>
      </c>
      <c r="F2011" s="104">
        <v>0</v>
      </c>
      <c r="G2011" s="104">
        <v>126096.5</v>
      </c>
      <c r="H2011" s="105">
        <v>0</v>
      </c>
      <c r="I2011" s="105">
        <v>51575.25</v>
      </c>
      <c r="J2011" s="106">
        <v>0</v>
      </c>
      <c r="K2011" s="107">
        <v>132063.70000000001</v>
      </c>
      <c r="L2011" s="105">
        <v>0</v>
      </c>
      <c r="M2011" s="105">
        <v>89425.5</v>
      </c>
      <c r="N2011" s="106">
        <v>0</v>
      </c>
      <c r="O2011" s="107">
        <v>119085.35</v>
      </c>
      <c r="P2011" s="105">
        <v>0</v>
      </c>
      <c r="Q2011" s="105">
        <v>197863.2</v>
      </c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1710</v>
      </c>
      <c r="B2012" s="111" t="s">
        <v>643</v>
      </c>
      <c r="C2012" s="112" t="s">
        <v>644</v>
      </c>
      <c r="D2012" s="21">
        <f t="shared" si="35"/>
        <v>63602.020000000004</v>
      </c>
      <c r="E2012" s="24">
        <f t="shared" si="35"/>
        <v>0</v>
      </c>
      <c r="F2012" s="104">
        <v>9850.61</v>
      </c>
      <c r="G2012" s="104">
        <v>0</v>
      </c>
      <c r="H2012" s="105">
        <v>4496.68</v>
      </c>
      <c r="I2012" s="105">
        <v>0</v>
      </c>
      <c r="J2012" s="106">
        <v>23881.67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25373.06</v>
      </c>
      <c r="Q2012" s="105">
        <v>0</v>
      </c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1710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62329.59</v>
      </c>
      <c r="F2013" s="104">
        <v>0</v>
      </c>
      <c r="G2013" s="104">
        <v>31368.52</v>
      </c>
      <c r="H2013" s="113">
        <v>0</v>
      </c>
      <c r="I2013" s="113">
        <v>5545.01</v>
      </c>
      <c r="J2013" s="31">
        <v>0</v>
      </c>
      <c r="K2013" s="32">
        <v>12023.58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13392.48</v>
      </c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1710</v>
      </c>
      <c r="B2014" s="111" t="s">
        <v>647</v>
      </c>
      <c r="C2014" s="112" t="s">
        <v>648</v>
      </c>
      <c r="D2014" s="21">
        <f t="shared" si="35"/>
        <v>390</v>
      </c>
      <c r="E2014" s="24">
        <f t="shared" si="35"/>
        <v>190472</v>
      </c>
      <c r="F2014" s="104">
        <v>0</v>
      </c>
      <c r="G2014" s="104">
        <v>20340</v>
      </c>
      <c r="H2014" s="113">
        <v>0</v>
      </c>
      <c r="I2014" s="113">
        <v>52687</v>
      </c>
      <c r="J2014" s="31">
        <v>0</v>
      </c>
      <c r="K2014" s="32">
        <v>24689</v>
      </c>
      <c r="L2014" s="113">
        <v>0</v>
      </c>
      <c r="M2014" s="113">
        <v>54279</v>
      </c>
      <c r="N2014" s="31">
        <v>0</v>
      </c>
      <c r="O2014" s="32">
        <v>18460</v>
      </c>
      <c r="P2014" s="113">
        <v>390</v>
      </c>
      <c r="Q2014" s="113">
        <v>20017</v>
      </c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1710</v>
      </c>
      <c r="B2015" s="111" t="s">
        <v>649</v>
      </c>
      <c r="C2015" s="112" t="s">
        <v>650</v>
      </c>
      <c r="D2015" s="21">
        <f t="shared" si="35"/>
        <v>180</v>
      </c>
      <c r="E2015" s="24">
        <f t="shared" si="35"/>
        <v>243722</v>
      </c>
      <c r="F2015" s="104">
        <v>100</v>
      </c>
      <c r="G2015" s="104">
        <v>41711</v>
      </c>
      <c r="H2015" s="113">
        <v>0</v>
      </c>
      <c r="I2015" s="113">
        <v>21473</v>
      </c>
      <c r="J2015" s="31">
        <v>0</v>
      </c>
      <c r="K2015" s="32">
        <v>32180</v>
      </c>
      <c r="L2015" s="113">
        <v>80</v>
      </c>
      <c r="M2015" s="113">
        <v>41538</v>
      </c>
      <c r="N2015" s="31">
        <v>0</v>
      </c>
      <c r="O2015" s="32">
        <v>28573</v>
      </c>
      <c r="P2015" s="113">
        <v>0</v>
      </c>
      <c r="Q2015" s="113">
        <v>78247</v>
      </c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1710</v>
      </c>
      <c r="B2016" s="111" t="s">
        <v>651</v>
      </c>
      <c r="C2016" s="112" t="s">
        <v>652</v>
      </c>
      <c r="D2016" s="21">
        <f t="shared" si="35"/>
        <v>1840.5</v>
      </c>
      <c r="E2016" s="24">
        <f t="shared" si="35"/>
        <v>315840.45</v>
      </c>
      <c r="F2016" s="104">
        <v>50</v>
      </c>
      <c r="G2016" s="104">
        <v>46828.2</v>
      </c>
      <c r="H2016" s="113">
        <v>0</v>
      </c>
      <c r="I2016" s="113">
        <v>36941</v>
      </c>
      <c r="J2016" s="31">
        <v>455</v>
      </c>
      <c r="K2016" s="32">
        <v>66833</v>
      </c>
      <c r="L2016" s="113">
        <v>885</v>
      </c>
      <c r="M2016" s="113">
        <v>66290.5</v>
      </c>
      <c r="N2016" s="31">
        <v>450</v>
      </c>
      <c r="O2016" s="32">
        <v>37946</v>
      </c>
      <c r="P2016" s="113">
        <v>0.5</v>
      </c>
      <c r="Q2016" s="113">
        <v>61001.75</v>
      </c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1710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130291.45</v>
      </c>
      <c r="F2017" s="104">
        <v>0</v>
      </c>
      <c r="G2017" s="104">
        <v>29829</v>
      </c>
      <c r="H2017" s="113">
        <v>0</v>
      </c>
      <c r="I2017" s="113">
        <v>0</v>
      </c>
      <c r="J2017" s="31">
        <v>0</v>
      </c>
      <c r="K2017" s="32">
        <v>43433.2</v>
      </c>
      <c r="L2017" s="113">
        <v>0</v>
      </c>
      <c r="M2017" s="113">
        <v>7286</v>
      </c>
      <c r="N2017" s="31">
        <v>0</v>
      </c>
      <c r="O2017" s="32">
        <v>39640.25</v>
      </c>
      <c r="P2017" s="113">
        <v>0</v>
      </c>
      <c r="Q2017" s="113">
        <v>10103</v>
      </c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1710</v>
      </c>
      <c r="B2018" s="111" t="s">
        <v>654</v>
      </c>
      <c r="C2018" s="112" t="s">
        <v>1598</v>
      </c>
      <c r="D2018" s="21">
        <f t="shared" si="35"/>
        <v>29677.24</v>
      </c>
      <c r="E2018" s="24">
        <f t="shared" si="35"/>
        <v>0</v>
      </c>
      <c r="F2018" s="104">
        <v>5552.62</v>
      </c>
      <c r="G2018" s="104">
        <v>0</v>
      </c>
      <c r="H2018" s="113">
        <v>0</v>
      </c>
      <c r="I2018" s="113">
        <v>0</v>
      </c>
      <c r="J2018" s="31">
        <v>10635.93</v>
      </c>
      <c r="K2018" s="32">
        <v>0</v>
      </c>
      <c r="L2018" s="113">
        <v>967.72</v>
      </c>
      <c r="M2018" s="113">
        <v>0</v>
      </c>
      <c r="N2018" s="31">
        <v>5025.13</v>
      </c>
      <c r="O2018" s="32">
        <v>0</v>
      </c>
      <c r="P2018" s="113">
        <v>7495.84</v>
      </c>
      <c r="Q2018" s="113">
        <v>0</v>
      </c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1710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19663.070000000003</v>
      </c>
      <c r="F2019" s="104">
        <v>0</v>
      </c>
      <c r="G2019" s="104">
        <v>3167.36</v>
      </c>
      <c r="H2019" s="105">
        <v>0</v>
      </c>
      <c r="I2019" s="105">
        <v>0</v>
      </c>
      <c r="J2019" s="106">
        <v>0</v>
      </c>
      <c r="K2019" s="107">
        <v>8438.0400000000009</v>
      </c>
      <c r="L2019" s="105">
        <v>0</v>
      </c>
      <c r="M2019" s="105">
        <v>663.88</v>
      </c>
      <c r="N2019" s="106">
        <v>0</v>
      </c>
      <c r="O2019" s="107">
        <v>5614.02</v>
      </c>
      <c r="P2019" s="113">
        <v>0</v>
      </c>
      <c r="Q2019" s="113">
        <v>1779.77</v>
      </c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1710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6258</v>
      </c>
      <c r="F2020" s="104">
        <v>0</v>
      </c>
      <c r="G2020" s="104">
        <v>980</v>
      </c>
      <c r="H2020" s="105">
        <v>0</v>
      </c>
      <c r="I2020" s="105">
        <v>0</v>
      </c>
      <c r="J2020" s="106">
        <v>0</v>
      </c>
      <c r="K2020" s="107">
        <v>320</v>
      </c>
      <c r="L2020" s="105">
        <v>0</v>
      </c>
      <c r="M2020" s="105">
        <v>1420</v>
      </c>
      <c r="N2020" s="106">
        <v>0</v>
      </c>
      <c r="O2020" s="107">
        <v>443</v>
      </c>
      <c r="P2020" s="105">
        <v>0</v>
      </c>
      <c r="Q2020" s="105">
        <v>3095</v>
      </c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1710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1710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1710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1710</v>
      </c>
      <c r="B2024" s="111" t="s">
        <v>663</v>
      </c>
      <c r="C2024" s="112" t="s">
        <v>664</v>
      </c>
      <c r="D2024" s="21">
        <f t="shared" si="35"/>
        <v>719136.05</v>
      </c>
      <c r="E2024" s="24">
        <f t="shared" si="35"/>
        <v>24264875.399999999</v>
      </c>
      <c r="F2024" s="104">
        <v>0</v>
      </c>
      <c r="G2024" s="104">
        <v>3375575.3</v>
      </c>
      <c r="H2024" s="113">
        <v>74159.600000000006</v>
      </c>
      <c r="I2024" s="113">
        <v>3561361.8</v>
      </c>
      <c r="J2024" s="31">
        <v>71698.45</v>
      </c>
      <c r="K2024" s="32">
        <v>4432249.5</v>
      </c>
      <c r="L2024" s="113">
        <v>352695</v>
      </c>
      <c r="M2024" s="113">
        <v>4213142.3499999996</v>
      </c>
      <c r="N2024" s="31">
        <v>214903</v>
      </c>
      <c r="O2024" s="32">
        <v>3137952.85</v>
      </c>
      <c r="P2024" s="113">
        <v>5680</v>
      </c>
      <c r="Q2024" s="113">
        <v>5544593.5999999996</v>
      </c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1710</v>
      </c>
      <c r="B2025" s="111" t="s">
        <v>665</v>
      </c>
      <c r="C2025" s="112" t="s">
        <v>666</v>
      </c>
      <c r="D2025" s="21">
        <f t="shared" si="35"/>
        <v>588050.04</v>
      </c>
      <c r="E2025" s="24">
        <f t="shared" si="35"/>
        <v>16872334.900000002</v>
      </c>
      <c r="F2025" s="104">
        <v>0</v>
      </c>
      <c r="G2025" s="104">
        <v>3029686.45</v>
      </c>
      <c r="H2025" s="113">
        <v>33230.199999999997</v>
      </c>
      <c r="I2025" s="113">
        <v>2355299.7999999998</v>
      </c>
      <c r="J2025" s="31">
        <v>491606.3</v>
      </c>
      <c r="K2025" s="32">
        <v>2298390.85</v>
      </c>
      <c r="L2025" s="113">
        <v>21575</v>
      </c>
      <c r="M2025" s="113">
        <v>2418076.2000000002</v>
      </c>
      <c r="N2025" s="31">
        <v>22155</v>
      </c>
      <c r="O2025" s="32">
        <v>2775713.3</v>
      </c>
      <c r="P2025" s="113">
        <v>19483.54</v>
      </c>
      <c r="Q2025" s="113">
        <v>3995168.3</v>
      </c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1710</v>
      </c>
      <c r="B2026" s="111" t="s">
        <v>667</v>
      </c>
      <c r="C2026" s="112" t="s">
        <v>668</v>
      </c>
      <c r="D2026" s="21">
        <f t="shared" si="35"/>
        <v>900</v>
      </c>
      <c r="E2026" s="24">
        <f t="shared" si="35"/>
        <v>683965</v>
      </c>
      <c r="F2026" s="104">
        <v>0</v>
      </c>
      <c r="G2026" s="104">
        <v>87623</v>
      </c>
      <c r="H2026" s="105">
        <v>0</v>
      </c>
      <c r="I2026" s="105">
        <v>94832</v>
      </c>
      <c r="J2026" s="106">
        <v>855</v>
      </c>
      <c r="K2026" s="107">
        <v>89916</v>
      </c>
      <c r="L2026" s="105">
        <v>0</v>
      </c>
      <c r="M2026" s="105">
        <v>84999</v>
      </c>
      <c r="N2026" s="106">
        <v>45</v>
      </c>
      <c r="O2026" s="107">
        <v>89129.5</v>
      </c>
      <c r="P2026" s="113">
        <v>0</v>
      </c>
      <c r="Q2026" s="113">
        <v>237465.5</v>
      </c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1710</v>
      </c>
      <c r="B2027" s="111" t="s">
        <v>669</v>
      </c>
      <c r="C2027" s="112" t="s">
        <v>670</v>
      </c>
      <c r="D2027" s="21">
        <f t="shared" si="35"/>
        <v>8010</v>
      </c>
      <c r="E2027" s="24">
        <f t="shared" si="35"/>
        <v>23457</v>
      </c>
      <c r="F2027" s="104">
        <v>0</v>
      </c>
      <c r="G2027" s="104">
        <v>7142</v>
      </c>
      <c r="H2027" s="113">
        <v>0</v>
      </c>
      <c r="I2027" s="113">
        <v>2420</v>
      </c>
      <c r="J2027" s="31">
        <v>6230</v>
      </c>
      <c r="K2027" s="32">
        <v>234</v>
      </c>
      <c r="L2027" s="113">
        <v>0</v>
      </c>
      <c r="M2027" s="113">
        <v>4975</v>
      </c>
      <c r="N2027" s="31">
        <v>0</v>
      </c>
      <c r="O2027" s="32">
        <v>5055</v>
      </c>
      <c r="P2027" s="105">
        <v>1780</v>
      </c>
      <c r="Q2027" s="105">
        <v>3631</v>
      </c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1710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1710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3671605.92</v>
      </c>
      <c r="F2029" s="104"/>
      <c r="G2029" s="104"/>
      <c r="H2029" s="113"/>
      <c r="I2029" s="113"/>
      <c r="J2029" s="31">
        <v>0</v>
      </c>
      <c r="K2029" s="32">
        <v>3671605.92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1710</v>
      </c>
      <c r="B2030" s="111" t="s">
        <v>674</v>
      </c>
      <c r="C2030" s="112" t="s">
        <v>675</v>
      </c>
      <c r="D2030" s="21">
        <f t="shared" si="35"/>
        <v>23551419.350000001</v>
      </c>
      <c r="E2030" s="24">
        <f t="shared" si="35"/>
        <v>52516037.00999999</v>
      </c>
      <c r="F2030" s="104">
        <v>3375575.3</v>
      </c>
      <c r="G2030" s="104">
        <v>20346674.43</v>
      </c>
      <c r="H2030" s="113">
        <v>3487202.2</v>
      </c>
      <c r="I2030" s="113">
        <v>15197454.449999999</v>
      </c>
      <c r="J2030" s="31">
        <v>4360551.05</v>
      </c>
      <c r="K2030" s="32">
        <v>248955</v>
      </c>
      <c r="L2030" s="113">
        <v>3860447.35</v>
      </c>
      <c r="M2030" s="113">
        <v>9544086.6600000001</v>
      </c>
      <c r="N2030" s="31">
        <v>2923049.85</v>
      </c>
      <c r="O2030" s="32">
        <v>7173186.4699999997</v>
      </c>
      <c r="P2030" s="113">
        <v>5544593.5999999996</v>
      </c>
      <c r="Q2030" s="113">
        <v>5680</v>
      </c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1710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1710</v>
      </c>
      <c r="B2032" s="111" t="s">
        <v>678</v>
      </c>
      <c r="C2032" s="112" t="s">
        <v>679</v>
      </c>
      <c r="D2032" s="21">
        <f t="shared" si="35"/>
        <v>1744633.5</v>
      </c>
      <c r="E2032" s="24">
        <f t="shared" si="35"/>
        <v>9403401.6799999997</v>
      </c>
      <c r="F2032" s="104">
        <v>436109</v>
      </c>
      <c r="G2032" s="104">
        <v>3044652</v>
      </c>
      <c r="H2032" s="113">
        <v>133997.5</v>
      </c>
      <c r="I2032" s="113">
        <v>4445361</v>
      </c>
      <c r="J2032" s="31">
        <v>156145.5</v>
      </c>
      <c r="K2032" s="32">
        <v>0</v>
      </c>
      <c r="L2032" s="113">
        <v>478628.5</v>
      </c>
      <c r="M2032" s="113">
        <v>0</v>
      </c>
      <c r="N2032" s="31">
        <v>241196.5</v>
      </c>
      <c r="O2032" s="32">
        <v>1913088.68</v>
      </c>
      <c r="P2032" s="113">
        <v>298556.5</v>
      </c>
      <c r="Q2032" s="113">
        <v>300</v>
      </c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1710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785724</v>
      </c>
      <c r="F2033" s="104">
        <v>0</v>
      </c>
      <c r="G2033" s="104">
        <v>1000</v>
      </c>
      <c r="H2033" s="113">
        <v>0</v>
      </c>
      <c r="I2033" s="113">
        <v>0</v>
      </c>
      <c r="J2033" s="31">
        <v>0</v>
      </c>
      <c r="K2033" s="32">
        <v>34811</v>
      </c>
      <c r="L2033" s="113">
        <v>0</v>
      </c>
      <c r="M2033" s="113">
        <v>0</v>
      </c>
      <c r="N2033" s="31">
        <v>0</v>
      </c>
      <c r="O2033" s="32">
        <v>31617</v>
      </c>
      <c r="P2033" s="113">
        <v>0</v>
      </c>
      <c r="Q2033" s="113">
        <v>718296</v>
      </c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1710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1835297.14</v>
      </c>
      <c r="F2034" s="104">
        <v>0</v>
      </c>
      <c r="G2034" s="104">
        <v>289166.28000000003</v>
      </c>
      <c r="H2034" s="113">
        <v>0</v>
      </c>
      <c r="I2034" s="113">
        <v>175857.73</v>
      </c>
      <c r="J2034" s="31">
        <v>0</v>
      </c>
      <c r="K2034" s="32">
        <v>132688.51999999999</v>
      </c>
      <c r="L2034" s="113">
        <v>0</v>
      </c>
      <c r="M2034" s="113">
        <v>405866.02</v>
      </c>
      <c r="N2034" s="31">
        <v>0</v>
      </c>
      <c r="O2034" s="32">
        <v>130358.37</v>
      </c>
      <c r="P2034" s="113">
        <v>0</v>
      </c>
      <c r="Q2034" s="113">
        <v>701360.22</v>
      </c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1710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302897.7</v>
      </c>
      <c r="F2035" s="104">
        <v>0</v>
      </c>
      <c r="G2035" s="104">
        <v>199322.7</v>
      </c>
      <c r="H2035" s="113">
        <v>0</v>
      </c>
      <c r="I2035" s="113">
        <v>0</v>
      </c>
      <c r="J2035" s="31">
        <v>0</v>
      </c>
      <c r="K2035" s="32">
        <v>42075</v>
      </c>
      <c r="L2035" s="113">
        <v>0</v>
      </c>
      <c r="M2035" s="113">
        <v>0</v>
      </c>
      <c r="N2035" s="31">
        <v>0</v>
      </c>
      <c r="O2035" s="32">
        <v>24600</v>
      </c>
      <c r="P2035" s="113">
        <v>0</v>
      </c>
      <c r="Q2035" s="113">
        <v>36900</v>
      </c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1710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1710</v>
      </c>
      <c r="B2037" s="111" t="s">
        <v>688</v>
      </c>
      <c r="C2037" s="112" t="s">
        <v>689</v>
      </c>
      <c r="D2037" s="21">
        <f t="shared" si="35"/>
        <v>5586586.2300000004</v>
      </c>
      <c r="E2037" s="24">
        <f t="shared" si="35"/>
        <v>0</v>
      </c>
      <c r="F2037" s="104"/>
      <c r="G2037" s="104"/>
      <c r="H2037" s="113">
        <v>1271202.6599999999</v>
      </c>
      <c r="I2037" s="113">
        <v>0</v>
      </c>
      <c r="J2037" s="31">
        <v>1275295.07</v>
      </c>
      <c r="K2037" s="32">
        <v>0</v>
      </c>
      <c r="L2037" s="113">
        <v>1053896.0900000001</v>
      </c>
      <c r="M2037" s="113">
        <v>0</v>
      </c>
      <c r="N2037" s="31">
        <v>1002710.65</v>
      </c>
      <c r="O2037" s="32">
        <v>0</v>
      </c>
      <c r="P2037" s="113">
        <v>983481.76</v>
      </c>
      <c r="Q2037" s="113">
        <v>0</v>
      </c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1710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1063022.67</v>
      </c>
      <c r="F2038" s="104"/>
      <c r="G2038" s="104"/>
      <c r="H2038" s="113">
        <v>0</v>
      </c>
      <c r="I2038" s="113">
        <v>286745.99</v>
      </c>
      <c r="J2038" s="31">
        <v>0</v>
      </c>
      <c r="K2038" s="32">
        <v>218116.76</v>
      </c>
      <c r="L2038" s="113">
        <v>0</v>
      </c>
      <c r="M2038" s="113">
        <v>134223.66</v>
      </c>
      <c r="N2038" s="31">
        <v>0</v>
      </c>
      <c r="O2038" s="32">
        <v>218312.11</v>
      </c>
      <c r="P2038" s="113">
        <v>0</v>
      </c>
      <c r="Q2038" s="113">
        <v>205624.15</v>
      </c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1710</v>
      </c>
      <c r="B2039" s="111" t="s">
        <v>692</v>
      </c>
      <c r="C2039" s="112" t="s">
        <v>693</v>
      </c>
      <c r="D2039" s="21">
        <f t="shared" si="35"/>
        <v>120646.5</v>
      </c>
      <c r="E2039" s="24">
        <f t="shared" si="35"/>
        <v>0</v>
      </c>
      <c r="F2039" s="104">
        <v>21836</v>
      </c>
      <c r="G2039" s="104">
        <v>0</v>
      </c>
      <c r="H2039" s="113">
        <v>0</v>
      </c>
      <c r="I2039" s="113">
        <v>0</v>
      </c>
      <c r="J2039" s="31">
        <v>39909</v>
      </c>
      <c r="K2039" s="32">
        <v>0</v>
      </c>
      <c r="L2039" s="113">
        <v>14458</v>
      </c>
      <c r="M2039" s="113">
        <v>0</v>
      </c>
      <c r="N2039" s="31">
        <v>27632</v>
      </c>
      <c r="O2039" s="32">
        <v>0</v>
      </c>
      <c r="P2039" s="113">
        <v>16811.5</v>
      </c>
      <c r="Q2039" s="113">
        <v>0</v>
      </c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1710</v>
      </c>
      <c r="B2040" s="111" t="s">
        <v>694</v>
      </c>
      <c r="C2040" s="112" t="s">
        <v>695</v>
      </c>
      <c r="D2040" s="21">
        <f t="shared" si="35"/>
        <v>120</v>
      </c>
      <c r="E2040" s="24">
        <f t="shared" si="35"/>
        <v>2086210.25</v>
      </c>
      <c r="F2040" s="104">
        <v>0</v>
      </c>
      <c r="G2040" s="104">
        <v>356274.5</v>
      </c>
      <c r="H2040" s="113">
        <v>0</v>
      </c>
      <c r="I2040" s="113">
        <v>321241</v>
      </c>
      <c r="J2040" s="31">
        <v>0</v>
      </c>
      <c r="K2040" s="32">
        <v>315528</v>
      </c>
      <c r="L2040" s="113">
        <v>0</v>
      </c>
      <c r="M2040" s="113">
        <v>350654</v>
      </c>
      <c r="N2040" s="31">
        <v>120</v>
      </c>
      <c r="O2040" s="32">
        <v>363752.5</v>
      </c>
      <c r="P2040" s="113">
        <v>0</v>
      </c>
      <c r="Q2040" s="113">
        <v>378760.25</v>
      </c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1710</v>
      </c>
      <c r="B2041" s="111" t="s">
        <v>696</v>
      </c>
      <c r="C2041" s="112" t="s">
        <v>697</v>
      </c>
      <c r="D2041" s="21">
        <f t="shared" si="35"/>
        <v>680</v>
      </c>
      <c r="E2041" s="24">
        <f t="shared" si="35"/>
        <v>1745013.5</v>
      </c>
      <c r="F2041" s="104">
        <v>0</v>
      </c>
      <c r="G2041" s="104">
        <v>436109</v>
      </c>
      <c r="H2041" s="113">
        <v>0</v>
      </c>
      <c r="I2041" s="113">
        <v>133997.5</v>
      </c>
      <c r="J2041" s="31">
        <v>0</v>
      </c>
      <c r="K2041" s="32">
        <v>156145.5</v>
      </c>
      <c r="L2041" s="113">
        <v>380</v>
      </c>
      <c r="M2041" s="113">
        <v>479008.5</v>
      </c>
      <c r="N2041" s="31">
        <v>0</v>
      </c>
      <c r="O2041" s="32">
        <v>241196.5</v>
      </c>
      <c r="P2041" s="113">
        <v>300</v>
      </c>
      <c r="Q2041" s="113">
        <v>298556.5</v>
      </c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1710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1710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1914480.66</v>
      </c>
      <c r="F2043" s="104"/>
      <c r="G2043" s="104"/>
      <c r="H2043" s="113">
        <v>0</v>
      </c>
      <c r="I2043" s="113">
        <v>1914480.66</v>
      </c>
      <c r="J2043" s="31">
        <v>0</v>
      </c>
      <c r="K2043" s="32">
        <v>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1710</v>
      </c>
      <c r="B2044" s="111" t="s">
        <v>702</v>
      </c>
      <c r="C2044" s="112" t="s">
        <v>1602</v>
      </c>
      <c r="D2044" s="21">
        <f t="shared" si="35"/>
        <v>200</v>
      </c>
      <c r="E2044" s="24">
        <f t="shared" si="35"/>
        <v>1380619.6500000001</v>
      </c>
      <c r="F2044" s="104">
        <v>0</v>
      </c>
      <c r="G2044" s="104">
        <v>120373.5</v>
      </c>
      <c r="H2044" s="113">
        <v>0</v>
      </c>
      <c r="I2044" s="113">
        <v>165593</v>
      </c>
      <c r="J2044" s="31">
        <v>0</v>
      </c>
      <c r="K2044" s="32">
        <v>208530.65</v>
      </c>
      <c r="L2044" s="113">
        <v>0</v>
      </c>
      <c r="M2044" s="113">
        <v>451443.9</v>
      </c>
      <c r="N2044" s="31">
        <v>0</v>
      </c>
      <c r="O2044" s="32">
        <v>300120</v>
      </c>
      <c r="P2044" s="113">
        <v>200</v>
      </c>
      <c r="Q2044" s="113">
        <v>134558.6</v>
      </c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1710</v>
      </c>
      <c r="B2045" s="111" t="s">
        <v>703</v>
      </c>
      <c r="C2045" s="112" t="s">
        <v>704</v>
      </c>
      <c r="D2045" s="21">
        <f t="shared" si="35"/>
        <v>451069.07999999996</v>
      </c>
      <c r="E2045" s="24">
        <f t="shared" si="35"/>
        <v>1081113.25</v>
      </c>
      <c r="F2045" s="104">
        <v>0</v>
      </c>
      <c r="G2045" s="104">
        <v>109531</v>
      </c>
      <c r="H2045" s="113">
        <v>129746.18</v>
      </c>
      <c r="I2045" s="113">
        <v>150581.41</v>
      </c>
      <c r="J2045" s="31">
        <v>97744</v>
      </c>
      <c r="K2045" s="32">
        <v>564530.30000000005</v>
      </c>
      <c r="L2045" s="113">
        <v>91663.9</v>
      </c>
      <c r="M2045" s="113">
        <v>96753</v>
      </c>
      <c r="N2045" s="31">
        <v>65360</v>
      </c>
      <c r="O2045" s="32">
        <v>85177</v>
      </c>
      <c r="P2045" s="113">
        <v>66555</v>
      </c>
      <c r="Q2045" s="113">
        <v>74540.539999999994</v>
      </c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1710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1710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1710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1710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1710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1710</v>
      </c>
      <c r="B2051" s="111" t="s">
        <v>713</v>
      </c>
      <c r="C2051" s="112" t="s">
        <v>714</v>
      </c>
      <c r="D2051" s="21">
        <f t="shared" si="35"/>
        <v>18439.07</v>
      </c>
      <c r="E2051" s="24">
        <f t="shared" si="35"/>
        <v>0</v>
      </c>
      <c r="F2051" s="104"/>
      <c r="G2051" s="104"/>
      <c r="H2051" s="113">
        <v>4611.1499999999996</v>
      </c>
      <c r="I2051" s="113">
        <v>0</v>
      </c>
      <c r="J2051" s="31">
        <v>235.8</v>
      </c>
      <c r="K2051" s="32">
        <v>0</v>
      </c>
      <c r="L2051" s="113">
        <v>6015</v>
      </c>
      <c r="M2051" s="113">
        <v>0</v>
      </c>
      <c r="N2051" s="31">
        <v>2897.12</v>
      </c>
      <c r="O2051" s="32">
        <v>0</v>
      </c>
      <c r="P2051" s="113">
        <v>4680</v>
      </c>
      <c r="Q2051" s="113">
        <v>0</v>
      </c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1710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3140</v>
      </c>
      <c r="F2052" s="104"/>
      <c r="G2052" s="104"/>
      <c r="H2052" s="113"/>
      <c r="I2052" s="113"/>
      <c r="J2052" s="31"/>
      <c r="K2052" s="32"/>
      <c r="L2052" s="113">
        <v>0</v>
      </c>
      <c r="M2052" s="113">
        <v>2715</v>
      </c>
      <c r="N2052" s="31">
        <v>0</v>
      </c>
      <c r="O2052" s="32">
        <v>0</v>
      </c>
      <c r="P2052" s="113">
        <v>0</v>
      </c>
      <c r="Q2052" s="113">
        <v>425</v>
      </c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1710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1710</v>
      </c>
      <c r="B2054" s="111" t="s">
        <v>719</v>
      </c>
      <c r="C2054" s="112" t="s">
        <v>720</v>
      </c>
      <c r="D2054" s="21">
        <f t="shared" si="36"/>
        <v>16346674.43</v>
      </c>
      <c r="E2054" s="24">
        <f t="shared" si="36"/>
        <v>0</v>
      </c>
      <c r="F2054" s="104">
        <v>16346674.43</v>
      </c>
      <c r="G2054" s="104">
        <v>0</v>
      </c>
      <c r="H2054" s="113">
        <v>0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1710</v>
      </c>
      <c r="B2055" s="111" t="s">
        <v>721</v>
      </c>
      <c r="C2055" s="112" t="s">
        <v>722</v>
      </c>
      <c r="D2055" s="21">
        <f t="shared" si="36"/>
        <v>2276239.8200000003</v>
      </c>
      <c r="E2055" s="24">
        <f t="shared" si="36"/>
        <v>0</v>
      </c>
      <c r="F2055" s="104"/>
      <c r="G2055" s="104"/>
      <c r="H2055" s="113">
        <v>455247.96</v>
      </c>
      <c r="I2055" s="113">
        <v>0</v>
      </c>
      <c r="J2055" s="31">
        <v>455247.96</v>
      </c>
      <c r="K2055" s="32">
        <v>0</v>
      </c>
      <c r="L2055" s="113">
        <v>455247.97</v>
      </c>
      <c r="M2055" s="113">
        <v>0</v>
      </c>
      <c r="N2055" s="31">
        <v>455247.96</v>
      </c>
      <c r="O2055" s="32">
        <v>0</v>
      </c>
      <c r="P2055" s="113">
        <v>455247.97</v>
      </c>
      <c r="Q2055" s="113">
        <v>0</v>
      </c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1710</v>
      </c>
      <c r="B2056" s="111" t="s">
        <v>723</v>
      </c>
      <c r="C2056" s="112" t="s">
        <v>724</v>
      </c>
      <c r="D2056" s="21">
        <f t="shared" si="36"/>
        <v>3044652</v>
      </c>
      <c r="E2056" s="24">
        <f t="shared" si="36"/>
        <v>0</v>
      </c>
      <c r="F2056" s="104">
        <v>3044652</v>
      </c>
      <c r="G2056" s="104">
        <v>0</v>
      </c>
      <c r="H2056" s="113">
        <v>0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1710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1300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>
        <v>0</v>
      </c>
      <c r="Q2057" s="113">
        <v>1300</v>
      </c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1710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200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>
        <v>0</v>
      </c>
      <c r="Q2058" s="105">
        <v>200</v>
      </c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1710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61628.43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>
        <v>0</v>
      </c>
      <c r="Q2059" s="113">
        <v>61628.43</v>
      </c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1710</v>
      </c>
      <c r="B2060" s="111" t="s">
        <v>727</v>
      </c>
      <c r="C2060" s="112" t="s">
        <v>728</v>
      </c>
      <c r="D2060" s="21">
        <f t="shared" si="36"/>
        <v>185</v>
      </c>
      <c r="E2060" s="24">
        <f t="shared" si="36"/>
        <v>665523.25</v>
      </c>
      <c r="F2060" s="104">
        <v>0</v>
      </c>
      <c r="G2060" s="104">
        <v>133348.5</v>
      </c>
      <c r="H2060" s="113">
        <v>0</v>
      </c>
      <c r="I2060" s="113">
        <v>97590.75</v>
      </c>
      <c r="J2060" s="31">
        <v>0</v>
      </c>
      <c r="K2060" s="32">
        <v>133853</v>
      </c>
      <c r="L2060" s="113">
        <v>0</v>
      </c>
      <c r="M2060" s="113">
        <v>104087</v>
      </c>
      <c r="N2060" s="31">
        <v>0</v>
      </c>
      <c r="O2060" s="32">
        <v>74729.5</v>
      </c>
      <c r="P2060" s="113">
        <v>185</v>
      </c>
      <c r="Q2060" s="113">
        <v>121914.5</v>
      </c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1710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246039.5</v>
      </c>
      <c r="F2061" s="104">
        <v>0</v>
      </c>
      <c r="G2061" s="104">
        <v>47633</v>
      </c>
      <c r="H2061" s="113">
        <v>0</v>
      </c>
      <c r="I2061" s="113">
        <v>41246</v>
      </c>
      <c r="J2061" s="31">
        <v>0</v>
      </c>
      <c r="K2061" s="32">
        <v>55926.5</v>
      </c>
      <c r="L2061" s="113">
        <v>0</v>
      </c>
      <c r="M2061" s="113">
        <v>9904</v>
      </c>
      <c r="N2061" s="31">
        <v>0</v>
      </c>
      <c r="O2061" s="32">
        <v>56300</v>
      </c>
      <c r="P2061" s="113">
        <v>0</v>
      </c>
      <c r="Q2061" s="113">
        <v>35030</v>
      </c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1710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1710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2638</v>
      </c>
      <c r="F2063" s="104">
        <v>0</v>
      </c>
      <c r="G2063" s="104">
        <v>2196</v>
      </c>
      <c r="H2063" s="113">
        <v>0</v>
      </c>
      <c r="I2063" s="113">
        <v>0</v>
      </c>
      <c r="J2063" s="31">
        <v>0</v>
      </c>
      <c r="K2063" s="32">
        <v>0</v>
      </c>
      <c r="L2063" s="113">
        <v>0</v>
      </c>
      <c r="M2063" s="113">
        <v>0</v>
      </c>
      <c r="N2063" s="31">
        <v>0</v>
      </c>
      <c r="O2063" s="32">
        <v>442</v>
      </c>
      <c r="P2063" s="113">
        <v>0</v>
      </c>
      <c r="Q2063" s="113">
        <v>0</v>
      </c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1710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1710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1710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134289.45000000001</v>
      </c>
      <c r="F2066" s="104">
        <v>0</v>
      </c>
      <c r="G2066" s="104">
        <v>11774</v>
      </c>
      <c r="H2066" s="105">
        <v>0</v>
      </c>
      <c r="I2066" s="105">
        <v>12332.5</v>
      </c>
      <c r="J2066" s="106">
        <v>0</v>
      </c>
      <c r="K2066" s="107">
        <v>65844.56</v>
      </c>
      <c r="L2066" s="105">
        <v>0</v>
      </c>
      <c r="M2066" s="105">
        <v>14117.99</v>
      </c>
      <c r="N2066" s="106">
        <v>0</v>
      </c>
      <c r="O2066" s="107">
        <v>10662</v>
      </c>
      <c r="P2066" s="113">
        <v>0</v>
      </c>
      <c r="Q2066" s="113">
        <v>19558.400000000001</v>
      </c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1710</v>
      </c>
      <c r="B2067" s="111" t="s">
        <v>737</v>
      </c>
      <c r="C2067" s="112" t="s">
        <v>738</v>
      </c>
      <c r="D2067" s="21">
        <f t="shared" si="36"/>
        <v>8708</v>
      </c>
      <c r="E2067" s="24">
        <f t="shared" si="36"/>
        <v>127416</v>
      </c>
      <c r="F2067" s="104">
        <v>2196</v>
      </c>
      <c r="G2067" s="104">
        <v>31117</v>
      </c>
      <c r="H2067" s="113">
        <v>0</v>
      </c>
      <c r="I2067" s="113">
        <v>16752</v>
      </c>
      <c r="J2067" s="31">
        <v>0</v>
      </c>
      <c r="K2067" s="32">
        <v>9227</v>
      </c>
      <c r="L2067" s="113">
        <v>0</v>
      </c>
      <c r="M2067" s="113">
        <v>12014</v>
      </c>
      <c r="N2067" s="31">
        <v>6512</v>
      </c>
      <c r="O2067" s="32">
        <v>30907</v>
      </c>
      <c r="P2067" s="105">
        <v>0</v>
      </c>
      <c r="Q2067" s="105">
        <v>27399</v>
      </c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1710</v>
      </c>
      <c r="B2068" s="111" t="s">
        <v>739</v>
      </c>
      <c r="C2068" s="112" t="s">
        <v>740</v>
      </c>
      <c r="D2068" s="21">
        <f t="shared" si="36"/>
        <v>50</v>
      </c>
      <c r="E2068" s="24">
        <f t="shared" si="36"/>
        <v>63064</v>
      </c>
      <c r="F2068" s="104">
        <v>0</v>
      </c>
      <c r="G2068" s="104">
        <v>15050</v>
      </c>
      <c r="H2068" s="113">
        <v>0</v>
      </c>
      <c r="I2068" s="113">
        <v>3855</v>
      </c>
      <c r="J2068" s="31">
        <v>0</v>
      </c>
      <c r="K2068" s="32">
        <v>5092</v>
      </c>
      <c r="L2068" s="113">
        <v>0</v>
      </c>
      <c r="M2068" s="113">
        <v>7285</v>
      </c>
      <c r="N2068" s="31">
        <v>0</v>
      </c>
      <c r="O2068" s="32">
        <v>20646</v>
      </c>
      <c r="P2068" s="113">
        <v>50</v>
      </c>
      <c r="Q2068" s="113">
        <v>11136</v>
      </c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1710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1710</v>
      </c>
      <c r="B2070" s="111" t="s">
        <v>743</v>
      </c>
      <c r="C2070" s="112" t="s">
        <v>744</v>
      </c>
      <c r="D2070" s="21">
        <f t="shared" si="36"/>
        <v>302329.92</v>
      </c>
      <c r="E2070" s="24">
        <f t="shared" si="36"/>
        <v>168223.76</v>
      </c>
      <c r="F2070" s="104">
        <v>86983.32</v>
      </c>
      <c r="G2070" s="104">
        <v>0</v>
      </c>
      <c r="H2070" s="113">
        <v>30563.09</v>
      </c>
      <c r="I2070" s="113">
        <v>0</v>
      </c>
      <c r="J2070" s="31">
        <v>66825.34</v>
      </c>
      <c r="K2070" s="32">
        <v>0</v>
      </c>
      <c r="L2070" s="113">
        <v>33732.35</v>
      </c>
      <c r="M2070" s="113">
        <v>0</v>
      </c>
      <c r="N2070" s="31">
        <v>7701.84</v>
      </c>
      <c r="O2070" s="32">
        <v>0</v>
      </c>
      <c r="P2070" s="105">
        <v>76523.98</v>
      </c>
      <c r="Q2070" s="105">
        <v>168223.76</v>
      </c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1710</v>
      </c>
      <c r="B2071" s="111" t="s">
        <v>745</v>
      </c>
      <c r="C2071" s="112" t="s">
        <v>746</v>
      </c>
      <c r="D2071" s="21">
        <f t="shared" si="36"/>
        <v>68860.479999999996</v>
      </c>
      <c r="E2071" s="24">
        <f t="shared" si="36"/>
        <v>60993.91</v>
      </c>
      <c r="F2071" s="104"/>
      <c r="G2071" s="104"/>
      <c r="H2071" s="113">
        <v>19819.099999999999</v>
      </c>
      <c r="I2071" s="113">
        <v>0</v>
      </c>
      <c r="J2071" s="31">
        <v>34499.589999999997</v>
      </c>
      <c r="K2071" s="32">
        <v>0</v>
      </c>
      <c r="L2071" s="113">
        <v>0</v>
      </c>
      <c r="M2071" s="113">
        <v>0</v>
      </c>
      <c r="N2071" s="31">
        <v>0</v>
      </c>
      <c r="O2071" s="32">
        <v>0</v>
      </c>
      <c r="P2071" s="113">
        <v>14541.79</v>
      </c>
      <c r="Q2071" s="113">
        <v>60993.91</v>
      </c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1710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1710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1710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1710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1710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1710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7578</v>
      </c>
      <c r="F2077" s="104"/>
      <c r="G2077" s="104"/>
      <c r="H2077" s="113">
        <v>0</v>
      </c>
      <c r="I2077" s="113">
        <v>570</v>
      </c>
      <c r="J2077" s="31">
        <v>0</v>
      </c>
      <c r="K2077" s="32">
        <v>0</v>
      </c>
      <c r="L2077" s="113">
        <v>0</v>
      </c>
      <c r="M2077" s="113">
        <v>1232</v>
      </c>
      <c r="N2077" s="31">
        <v>0</v>
      </c>
      <c r="O2077" s="32">
        <v>1290</v>
      </c>
      <c r="P2077" s="113">
        <v>0</v>
      </c>
      <c r="Q2077" s="113">
        <v>4486</v>
      </c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1710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1700</v>
      </c>
      <c r="F2078" s="104"/>
      <c r="G2078" s="104"/>
      <c r="H2078" s="113"/>
      <c r="I2078" s="113"/>
      <c r="J2078" s="31"/>
      <c r="K2078" s="32"/>
      <c r="L2078" s="113"/>
      <c r="M2078" s="113"/>
      <c r="N2078" s="31">
        <v>0</v>
      </c>
      <c r="O2078" s="32">
        <v>1700</v>
      </c>
      <c r="P2078" s="113">
        <v>0</v>
      </c>
      <c r="Q2078" s="113">
        <v>0</v>
      </c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1710</v>
      </c>
      <c r="B2079" s="111" t="s">
        <v>761</v>
      </c>
      <c r="C2079" s="112" t="s">
        <v>762</v>
      </c>
      <c r="D2079" s="21">
        <f t="shared" si="36"/>
        <v>0</v>
      </c>
      <c r="E2079" s="24">
        <f t="shared" si="36"/>
        <v>0</v>
      </c>
      <c r="F2079" s="104"/>
      <c r="G2079" s="104"/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1710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1710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1710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1710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1710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1710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1710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1710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1710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33000</v>
      </c>
      <c r="F2088" s="104">
        <v>0</v>
      </c>
      <c r="G2088" s="104">
        <v>2000</v>
      </c>
      <c r="H2088" s="113">
        <v>0</v>
      </c>
      <c r="I2088" s="113">
        <v>500</v>
      </c>
      <c r="J2088" s="31">
        <v>0</v>
      </c>
      <c r="K2088" s="32">
        <v>1500</v>
      </c>
      <c r="L2088" s="113">
        <v>0</v>
      </c>
      <c r="M2088" s="113">
        <v>6000</v>
      </c>
      <c r="N2088" s="31">
        <v>0</v>
      </c>
      <c r="O2088" s="32">
        <v>5000</v>
      </c>
      <c r="P2088" s="113">
        <v>0</v>
      </c>
      <c r="Q2088" s="113">
        <v>18000</v>
      </c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1710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1710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1710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1710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4496</v>
      </c>
      <c r="F2092" s="104"/>
      <c r="G2092" s="104"/>
      <c r="H2092" s="113"/>
      <c r="I2092" s="113"/>
      <c r="J2092" s="31"/>
      <c r="K2092" s="32"/>
      <c r="L2092" s="113">
        <v>0</v>
      </c>
      <c r="M2092" s="113">
        <v>3310</v>
      </c>
      <c r="N2092" s="31">
        <v>0</v>
      </c>
      <c r="O2092" s="32">
        <v>600</v>
      </c>
      <c r="P2092" s="113">
        <v>0</v>
      </c>
      <c r="Q2092" s="113">
        <v>586</v>
      </c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1710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273</v>
      </c>
      <c r="F2093" s="104"/>
      <c r="G2093" s="104"/>
      <c r="H2093" s="113">
        <v>0</v>
      </c>
      <c r="I2093" s="113">
        <v>273</v>
      </c>
      <c r="J2093" s="31">
        <v>0</v>
      </c>
      <c r="K2093" s="32">
        <v>0</v>
      </c>
      <c r="L2093" s="113">
        <v>0</v>
      </c>
      <c r="M2093" s="113">
        <v>0</v>
      </c>
      <c r="N2093" s="31">
        <v>0</v>
      </c>
      <c r="O2093" s="32">
        <v>0</v>
      </c>
      <c r="P2093" s="113">
        <v>0</v>
      </c>
      <c r="Q2093" s="113">
        <v>0</v>
      </c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1710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1710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1710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1710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1821</v>
      </c>
      <c r="F2097" s="104">
        <v>0</v>
      </c>
      <c r="G2097" s="104">
        <v>600</v>
      </c>
      <c r="H2097" s="105">
        <v>0</v>
      </c>
      <c r="I2097" s="105">
        <v>325</v>
      </c>
      <c r="J2097" s="106">
        <v>0</v>
      </c>
      <c r="K2097" s="107">
        <v>896</v>
      </c>
      <c r="L2097" s="105">
        <v>0</v>
      </c>
      <c r="M2097" s="105">
        <v>0</v>
      </c>
      <c r="N2097" s="106">
        <v>0</v>
      </c>
      <c r="O2097" s="107">
        <v>0</v>
      </c>
      <c r="P2097" s="105">
        <v>0</v>
      </c>
      <c r="Q2097" s="105">
        <v>0</v>
      </c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1710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1710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1710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1710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1710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1710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1710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1710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1710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1710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1710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960639</v>
      </c>
      <c r="F2108" s="104"/>
      <c r="G2108" s="104"/>
      <c r="H2108" s="105">
        <v>0</v>
      </c>
      <c r="I2108" s="105">
        <v>137155</v>
      </c>
      <c r="J2108" s="106">
        <v>0</v>
      </c>
      <c r="K2108" s="107">
        <v>416693</v>
      </c>
      <c r="L2108" s="105">
        <v>0</v>
      </c>
      <c r="M2108" s="105">
        <v>118025.36</v>
      </c>
      <c r="N2108" s="106">
        <v>0</v>
      </c>
      <c r="O2108" s="107">
        <v>38069.64</v>
      </c>
      <c r="P2108" s="105">
        <v>0</v>
      </c>
      <c r="Q2108" s="105">
        <v>250696</v>
      </c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1710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23971.8</v>
      </c>
      <c r="F2109" s="104">
        <v>0</v>
      </c>
      <c r="G2109" s="104">
        <v>4007.06</v>
      </c>
      <c r="H2109" s="105">
        <v>0</v>
      </c>
      <c r="I2109" s="105">
        <v>4007.06</v>
      </c>
      <c r="J2109" s="106">
        <v>0</v>
      </c>
      <c r="K2109" s="107">
        <v>4007.06</v>
      </c>
      <c r="L2109" s="105">
        <v>0</v>
      </c>
      <c r="M2109" s="105">
        <v>4007.06</v>
      </c>
      <c r="N2109" s="106">
        <v>0</v>
      </c>
      <c r="O2109" s="107">
        <v>4007.06</v>
      </c>
      <c r="P2109" s="105">
        <v>0</v>
      </c>
      <c r="Q2109" s="105">
        <v>3936.5</v>
      </c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1710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1710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54256.38</v>
      </c>
      <c r="F2111" s="104"/>
      <c r="G2111" s="104"/>
      <c r="H2111" s="105"/>
      <c r="I2111" s="105"/>
      <c r="J2111" s="106"/>
      <c r="K2111" s="107"/>
      <c r="L2111" s="105">
        <v>0</v>
      </c>
      <c r="M2111" s="105">
        <v>17328.53</v>
      </c>
      <c r="N2111" s="106">
        <v>0</v>
      </c>
      <c r="O2111" s="107">
        <v>0</v>
      </c>
      <c r="P2111" s="105">
        <v>0</v>
      </c>
      <c r="Q2111" s="105">
        <v>36927.85</v>
      </c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1710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1710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1710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1710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17879885.390000001</v>
      </c>
      <c r="F2115" s="104">
        <v>0</v>
      </c>
      <c r="G2115" s="104">
        <v>2889596.67</v>
      </c>
      <c r="H2115" s="105">
        <v>0</v>
      </c>
      <c r="I2115" s="105">
        <v>2984405.5</v>
      </c>
      <c r="J2115" s="106">
        <v>0</v>
      </c>
      <c r="K2115" s="107">
        <v>3067889.67</v>
      </c>
      <c r="L2115" s="105">
        <v>0</v>
      </c>
      <c r="M2115" s="105">
        <v>2982413.55</v>
      </c>
      <c r="N2115" s="106">
        <v>0</v>
      </c>
      <c r="O2115" s="107">
        <v>2985170</v>
      </c>
      <c r="P2115" s="105">
        <v>0</v>
      </c>
      <c r="Q2115" s="105">
        <v>2970410</v>
      </c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1710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1710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12200.88</v>
      </c>
      <c r="F2117" s="104"/>
      <c r="G2117" s="104"/>
      <c r="H2117" s="113"/>
      <c r="I2117" s="113"/>
      <c r="J2117" s="31">
        <v>0</v>
      </c>
      <c r="K2117" s="32">
        <v>6100.44</v>
      </c>
      <c r="L2117" s="113">
        <v>0</v>
      </c>
      <c r="M2117" s="113">
        <v>2033.48</v>
      </c>
      <c r="N2117" s="31">
        <v>0</v>
      </c>
      <c r="O2117" s="32">
        <v>2033.48</v>
      </c>
      <c r="P2117" s="113">
        <v>0</v>
      </c>
      <c r="Q2117" s="113">
        <v>2033.48</v>
      </c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1710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1710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1710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699309.44000000006</v>
      </c>
      <c r="F2120" s="104">
        <v>0</v>
      </c>
      <c r="G2120" s="104">
        <v>111358</v>
      </c>
      <c r="H2120" s="113">
        <v>0</v>
      </c>
      <c r="I2120" s="113">
        <v>117003.16</v>
      </c>
      <c r="J2120" s="31">
        <v>0</v>
      </c>
      <c r="K2120" s="32">
        <v>122219.88</v>
      </c>
      <c r="L2120" s="113">
        <v>0</v>
      </c>
      <c r="M2120" s="113">
        <v>115892.8</v>
      </c>
      <c r="N2120" s="31">
        <v>0</v>
      </c>
      <c r="O2120" s="32">
        <v>116767.8</v>
      </c>
      <c r="P2120" s="113">
        <v>0</v>
      </c>
      <c r="Q2120" s="113">
        <v>116067.8</v>
      </c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1710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1710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1710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1710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1710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1710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1710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1710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1710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987</v>
      </c>
      <c r="F2129" s="104"/>
      <c r="G2129" s="104"/>
      <c r="H2129" s="105"/>
      <c r="I2129" s="105"/>
      <c r="J2129" s="106">
        <v>0</v>
      </c>
      <c r="K2129" s="107">
        <v>255</v>
      </c>
      <c r="L2129" s="105">
        <v>0</v>
      </c>
      <c r="M2129" s="105">
        <v>732</v>
      </c>
      <c r="N2129" s="106">
        <v>0</v>
      </c>
      <c r="O2129" s="107">
        <v>0</v>
      </c>
      <c r="P2129" s="105">
        <v>0</v>
      </c>
      <c r="Q2129" s="105">
        <v>0</v>
      </c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1710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1710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1710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1710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195300</v>
      </c>
      <c r="F2133" s="104">
        <v>0</v>
      </c>
      <c r="G2133" s="104">
        <v>15000</v>
      </c>
      <c r="H2133" s="113">
        <v>0</v>
      </c>
      <c r="I2133" s="113">
        <v>30900</v>
      </c>
      <c r="J2133" s="31">
        <v>0</v>
      </c>
      <c r="K2133" s="32">
        <v>24900</v>
      </c>
      <c r="L2133" s="113">
        <v>0</v>
      </c>
      <c r="M2133" s="113">
        <v>56900</v>
      </c>
      <c r="N2133" s="31">
        <v>0</v>
      </c>
      <c r="O2133" s="32">
        <v>29900</v>
      </c>
      <c r="P2133" s="113">
        <v>0</v>
      </c>
      <c r="Q2133" s="113">
        <v>37700</v>
      </c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1710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1710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1710</v>
      </c>
      <c r="B2136" s="111" t="s">
        <v>866</v>
      </c>
      <c r="C2136" s="112" t="s">
        <v>867</v>
      </c>
      <c r="D2136" s="21">
        <f t="shared" si="37"/>
        <v>41760</v>
      </c>
      <c r="E2136" s="24">
        <f t="shared" si="37"/>
        <v>243026.05</v>
      </c>
      <c r="F2136" s="104">
        <v>0</v>
      </c>
      <c r="G2136" s="104">
        <v>188466.05</v>
      </c>
      <c r="H2136" s="113">
        <v>0</v>
      </c>
      <c r="I2136" s="113">
        <v>3000</v>
      </c>
      <c r="J2136" s="31">
        <v>0</v>
      </c>
      <c r="K2136" s="32">
        <v>45560</v>
      </c>
      <c r="L2136" s="113">
        <v>41760</v>
      </c>
      <c r="M2136" s="113">
        <v>2100</v>
      </c>
      <c r="N2136" s="31">
        <v>0</v>
      </c>
      <c r="O2136" s="32">
        <v>1200</v>
      </c>
      <c r="P2136" s="105">
        <v>0</v>
      </c>
      <c r="Q2136" s="105">
        <v>2700</v>
      </c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1710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1710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1710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1710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1710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1710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1710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521890</v>
      </c>
      <c r="F2143" s="104">
        <v>0</v>
      </c>
      <c r="G2143" s="104">
        <v>1800</v>
      </c>
      <c r="H2143" s="113">
        <v>0</v>
      </c>
      <c r="I2143" s="113">
        <v>5940</v>
      </c>
      <c r="J2143" s="31">
        <v>0</v>
      </c>
      <c r="K2143" s="32">
        <v>3750</v>
      </c>
      <c r="L2143" s="113">
        <v>0</v>
      </c>
      <c r="M2143" s="113">
        <v>2250</v>
      </c>
      <c r="N2143" s="31">
        <v>0</v>
      </c>
      <c r="O2143" s="32">
        <v>427775</v>
      </c>
      <c r="P2143" s="105">
        <v>0</v>
      </c>
      <c r="Q2143" s="105">
        <v>80375</v>
      </c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1710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1710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1710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227560</v>
      </c>
      <c r="F2146" s="104"/>
      <c r="G2146" s="104"/>
      <c r="H2146" s="105">
        <v>0</v>
      </c>
      <c r="I2146" s="105">
        <v>33000</v>
      </c>
      <c r="J2146" s="106">
        <v>0</v>
      </c>
      <c r="K2146" s="107">
        <v>0</v>
      </c>
      <c r="L2146" s="105">
        <v>0</v>
      </c>
      <c r="M2146" s="105">
        <v>0</v>
      </c>
      <c r="N2146" s="106">
        <v>0</v>
      </c>
      <c r="O2146" s="107">
        <v>9990</v>
      </c>
      <c r="P2146" s="113">
        <v>0</v>
      </c>
      <c r="Q2146" s="113">
        <v>184570</v>
      </c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1710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182830</v>
      </c>
      <c r="F2147" s="104">
        <v>0</v>
      </c>
      <c r="G2147" s="104">
        <v>30540</v>
      </c>
      <c r="H2147" s="113">
        <v>0</v>
      </c>
      <c r="I2147" s="113">
        <v>29710</v>
      </c>
      <c r="J2147" s="31">
        <v>0</v>
      </c>
      <c r="K2147" s="32">
        <v>30480</v>
      </c>
      <c r="L2147" s="113">
        <v>0</v>
      </c>
      <c r="M2147" s="113">
        <v>26580</v>
      </c>
      <c r="N2147" s="31">
        <v>0</v>
      </c>
      <c r="O2147" s="32">
        <v>26730</v>
      </c>
      <c r="P2147" s="105">
        <v>0</v>
      </c>
      <c r="Q2147" s="105">
        <v>38790</v>
      </c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1710</v>
      </c>
      <c r="B2148" s="111" t="s">
        <v>884</v>
      </c>
      <c r="C2148" s="112" t="s">
        <v>885</v>
      </c>
      <c r="D2148" s="21">
        <f t="shared" si="37"/>
        <v>15214929.9</v>
      </c>
      <c r="E2148" s="24">
        <f t="shared" si="37"/>
        <v>0</v>
      </c>
      <c r="F2148" s="104">
        <v>2458456.67</v>
      </c>
      <c r="G2148" s="104">
        <v>0</v>
      </c>
      <c r="H2148" s="113">
        <v>2559533.23</v>
      </c>
      <c r="I2148" s="113">
        <v>0</v>
      </c>
      <c r="J2148" s="31">
        <v>2638910</v>
      </c>
      <c r="K2148" s="32">
        <v>0</v>
      </c>
      <c r="L2148" s="113">
        <v>2522390</v>
      </c>
      <c r="M2148" s="113">
        <v>0</v>
      </c>
      <c r="N2148" s="31">
        <v>2509620</v>
      </c>
      <c r="O2148" s="32">
        <v>0</v>
      </c>
      <c r="P2148" s="113">
        <v>2526020</v>
      </c>
      <c r="Q2148" s="113">
        <v>0</v>
      </c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1710</v>
      </c>
      <c r="B2149" s="111" t="s">
        <v>886</v>
      </c>
      <c r="C2149" s="112" t="s">
        <v>887</v>
      </c>
      <c r="D2149" s="21">
        <f t="shared" si="37"/>
        <v>737119.67</v>
      </c>
      <c r="E2149" s="24">
        <f t="shared" si="37"/>
        <v>0</v>
      </c>
      <c r="F2149" s="104">
        <v>99850</v>
      </c>
      <c r="G2149" s="104">
        <v>0</v>
      </c>
      <c r="H2149" s="105">
        <v>98960</v>
      </c>
      <c r="I2149" s="105">
        <v>0</v>
      </c>
      <c r="J2149" s="106">
        <v>144629.67000000001</v>
      </c>
      <c r="K2149" s="107">
        <v>0</v>
      </c>
      <c r="L2149" s="105">
        <v>120800</v>
      </c>
      <c r="M2149" s="105">
        <v>0</v>
      </c>
      <c r="N2149" s="106">
        <v>152020</v>
      </c>
      <c r="O2149" s="107">
        <v>0</v>
      </c>
      <c r="P2149" s="113">
        <v>120860</v>
      </c>
      <c r="Q2149" s="113">
        <v>0</v>
      </c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1710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1710</v>
      </c>
      <c r="B2151" s="111" t="s">
        <v>889</v>
      </c>
      <c r="C2151" s="112" t="s">
        <v>890</v>
      </c>
      <c r="D2151" s="21">
        <f t="shared" si="37"/>
        <v>484535.49</v>
      </c>
      <c r="E2151" s="24">
        <f t="shared" si="37"/>
        <v>0</v>
      </c>
      <c r="F2151" s="104">
        <v>72100</v>
      </c>
      <c r="G2151" s="104">
        <v>0</v>
      </c>
      <c r="H2151" s="113">
        <v>83841.94</v>
      </c>
      <c r="I2151" s="113">
        <v>0</v>
      </c>
      <c r="J2151" s="31">
        <v>75600</v>
      </c>
      <c r="K2151" s="32">
        <v>0</v>
      </c>
      <c r="L2151" s="113">
        <v>94793.55</v>
      </c>
      <c r="M2151" s="113">
        <v>0</v>
      </c>
      <c r="N2151" s="31">
        <v>79100</v>
      </c>
      <c r="O2151" s="32">
        <v>0</v>
      </c>
      <c r="P2151" s="105">
        <v>79100</v>
      </c>
      <c r="Q2151" s="105">
        <v>0</v>
      </c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1710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1710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1710</v>
      </c>
      <c r="B2154" s="111" t="s">
        <v>895</v>
      </c>
      <c r="C2154" s="112" t="s">
        <v>896</v>
      </c>
      <c r="D2154" s="21">
        <f t="shared" si="37"/>
        <v>6040.08</v>
      </c>
      <c r="E2154" s="24">
        <f t="shared" si="37"/>
        <v>0</v>
      </c>
      <c r="F2154" s="104"/>
      <c r="G2154" s="104"/>
      <c r="H2154" s="113"/>
      <c r="I2154" s="113"/>
      <c r="J2154" s="31">
        <v>3020.04</v>
      </c>
      <c r="K2154" s="32">
        <v>0</v>
      </c>
      <c r="L2154" s="113">
        <v>1006.68</v>
      </c>
      <c r="M2154" s="113">
        <v>0</v>
      </c>
      <c r="N2154" s="31">
        <v>1006.68</v>
      </c>
      <c r="O2154" s="32">
        <v>0</v>
      </c>
      <c r="P2154" s="113">
        <v>1006.68</v>
      </c>
      <c r="Q2154" s="113">
        <v>0</v>
      </c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1710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1710</v>
      </c>
      <c r="B2156" s="111" t="s">
        <v>899</v>
      </c>
      <c r="C2156" s="112" t="s">
        <v>900</v>
      </c>
      <c r="D2156" s="21">
        <f t="shared" si="37"/>
        <v>6160.8</v>
      </c>
      <c r="E2156" s="24">
        <f t="shared" si="37"/>
        <v>0</v>
      </c>
      <c r="F2156" s="104"/>
      <c r="G2156" s="104"/>
      <c r="H2156" s="113"/>
      <c r="I2156" s="113"/>
      <c r="J2156" s="31">
        <v>3080.4</v>
      </c>
      <c r="K2156" s="32">
        <v>0</v>
      </c>
      <c r="L2156" s="113">
        <v>1026.8</v>
      </c>
      <c r="M2156" s="113">
        <v>0</v>
      </c>
      <c r="N2156" s="31">
        <v>1026.8</v>
      </c>
      <c r="O2156" s="32">
        <v>0</v>
      </c>
      <c r="P2156" s="113">
        <v>1026.8</v>
      </c>
      <c r="Q2156" s="113">
        <v>0</v>
      </c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1710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1710</v>
      </c>
      <c r="B2158" s="111" t="s">
        <v>903</v>
      </c>
      <c r="C2158" s="112" t="s">
        <v>904</v>
      </c>
      <c r="D2158" s="21">
        <f t="shared" si="37"/>
        <v>457160</v>
      </c>
      <c r="E2158" s="24">
        <f t="shared" si="37"/>
        <v>0</v>
      </c>
      <c r="F2158" s="104">
        <v>68100</v>
      </c>
      <c r="G2158" s="104">
        <v>0</v>
      </c>
      <c r="H2158" s="113">
        <v>0</v>
      </c>
      <c r="I2158" s="113">
        <v>0</v>
      </c>
      <c r="J2158" s="31">
        <v>100760</v>
      </c>
      <c r="K2158" s="32">
        <v>0</v>
      </c>
      <c r="L2158" s="113">
        <v>96100</v>
      </c>
      <c r="M2158" s="113">
        <v>0</v>
      </c>
      <c r="N2158" s="31">
        <v>96100</v>
      </c>
      <c r="O2158" s="32">
        <v>0</v>
      </c>
      <c r="P2158" s="113">
        <v>96100</v>
      </c>
      <c r="Q2158" s="113">
        <v>0</v>
      </c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1710</v>
      </c>
      <c r="B2159" s="111" t="s">
        <v>905</v>
      </c>
      <c r="C2159" s="112" t="s">
        <v>906</v>
      </c>
      <c r="D2159" s="21">
        <f t="shared" si="37"/>
        <v>261700</v>
      </c>
      <c r="E2159" s="24">
        <f t="shared" si="37"/>
        <v>0</v>
      </c>
      <c r="F2159" s="104">
        <v>48650</v>
      </c>
      <c r="G2159" s="104">
        <v>0</v>
      </c>
      <c r="H2159" s="113">
        <v>116750</v>
      </c>
      <c r="I2159" s="113">
        <v>0</v>
      </c>
      <c r="J2159" s="31">
        <v>25170</v>
      </c>
      <c r="K2159" s="32">
        <v>0</v>
      </c>
      <c r="L2159" s="113">
        <v>23710</v>
      </c>
      <c r="M2159" s="113">
        <v>0</v>
      </c>
      <c r="N2159" s="31">
        <v>23710</v>
      </c>
      <c r="O2159" s="32">
        <v>0</v>
      </c>
      <c r="P2159" s="113">
        <v>23710</v>
      </c>
      <c r="Q2159" s="113">
        <v>0</v>
      </c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1710</v>
      </c>
      <c r="B2160" s="111" t="s">
        <v>907</v>
      </c>
      <c r="C2160" s="112" t="s">
        <v>908</v>
      </c>
      <c r="D2160" s="21">
        <f t="shared" si="37"/>
        <v>717319.89</v>
      </c>
      <c r="E2160" s="24">
        <f t="shared" si="37"/>
        <v>0</v>
      </c>
      <c r="F2160" s="104">
        <v>122840.8</v>
      </c>
      <c r="G2160" s="104">
        <v>0</v>
      </c>
      <c r="H2160" s="113">
        <v>117825.84</v>
      </c>
      <c r="I2160" s="113">
        <v>0</v>
      </c>
      <c r="J2160" s="31">
        <v>124422.83</v>
      </c>
      <c r="K2160" s="32">
        <v>0</v>
      </c>
      <c r="L2160" s="113">
        <v>120258.58</v>
      </c>
      <c r="M2160" s="113">
        <v>0</v>
      </c>
      <c r="N2160" s="31">
        <v>102967.84</v>
      </c>
      <c r="O2160" s="32">
        <v>0</v>
      </c>
      <c r="P2160" s="113">
        <v>129004</v>
      </c>
      <c r="Q2160" s="113">
        <v>0</v>
      </c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1710</v>
      </c>
      <c r="B2161" s="111" t="s">
        <v>909</v>
      </c>
      <c r="C2161" s="112" t="s">
        <v>910</v>
      </c>
      <c r="D2161" s="21">
        <f t="shared" si="37"/>
        <v>307943.54000000004</v>
      </c>
      <c r="E2161" s="24">
        <f t="shared" si="37"/>
        <v>0</v>
      </c>
      <c r="F2161" s="104">
        <v>51940</v>
      </c>
      <c r="G2161" s="104">
        <v>0</v>
      </c>
      <c r="H2161" s="113">
        <v>50190</v>
      </c>
      <c r="I2161" s="113">
        <v>0</v>
      </c>
      <c r="J2161" s="31">
        <v>51590</v>
      </c>
      <c r="K2161" s="32">
        <v>0</v>
      </c>
      <c r="L2161" s="113">
        <v>50540</v>
      </c>
      <c r="M2161" s="113">
        <v>0</v>
      </c>
      <c r="N2161" s="31">
        <v>46843.54</v>
      </c>
      <c r="O2161" s="32">
        <v>0</v>
      </c>
      <c r="P2161" s="113">
        <v>56840</v>
      </c>
      <c r="Q2161" s="113">
        <v>0</v>
      </c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1710</v>
      </c>
      <c r="B2162" s="111" t="s">
        <v>911</v>
      </c>
      <c r="C2162" s="112" t="s">
        <v>912</v>
      </c>
      <c r="D2162" s="21">
        <f t="shared" si="37"/>
        <v>2387720</v>
      </c>
      <c r="E2162" s="24">
        <f t="shared" si="37"/>
        <v>0</v>
      </c>
      <c r="F2162" s="104">
        <v>373585</v>
      </c>
      <c r="G2162" s="104">
        <v>0</v>
      </c>
      <c r="H2162" s="113">
        <v>411035</v>
      </c>
      <c r="I2162" s="113">
        <v>0</v>
      </c>
      <c r="J2162" s="31">
        <v>396025</v>
      </c>
      <c r="K2162" s="32">
        <v>0</v>
      </c>
      <c r="L2162" s="113">
        <v>415025</v>
      </c>
      <c r="M2162" s="113">
        <v>0</v>
      </c>
      <c r="N2162" s="31">
        <v>396025</v>
      </c>
      <c r="O2162" s="32">
        <v>0</v>
      </c>
      <c r="P2162" s="113">
        <v>396025</v>
      </c>
      <c r="Q2162" s="113">
        <v>0</v>
      </c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1710</v>
      </c>
      <c r="B2163" s="111" t="s">
        <v>913</v>
      </c>
      <c r="C2163" s="112" t="s">
        <v>914</v>
      </c>
      <c r="D2163" s="21">
        <f t="shared" si="37"/>
        <v>1762720</v>
      </c>
      <c r="E2163" s="24">
        <f t="shared" si="37"/>
        <v>0</v>
      </c>
      <c r="F2163" s="104">
        <v>298785</v>
      </c>
      <c r="G2163" s="104">
        <v>0</v>
      </c>
      <c r="H2163" s="113">
        <v>305355</v>
      </c>
      <c r="I2163" s="113">
        <v>0</v>
      </c>
      <c r="J2163" s="31">
        <v>294395</v>
      </c>
      <c r="K2163" s="32">
        <v>0</v>
      </c>
      <c r="L2163" s="113">
        <v>275395</v>
      </c>
      <c r="M2163" s="113">
        <v>0</v>
      </c>
      <c r="N2163" s="31">
        <v>294395</v>
      </c>
      <c r="O2163" s="32">
        <v>0</v>
      </c>
      <c r="P2163" s="113">
        <v>294395</v>
      </c>
      <c r="Q2163" s="113">
        <v>0</v>
      </c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1710</v>
      </c>
      <c r="B2164" s="111" t="s">
        <v>915</v>
      </c>
      <c r="C2164" s="112" t="s">
        <v>916</v>
      </c>
      <c r="D2164" s="21">
        <f t="shared" si="37"/>
        <v>14625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>
        <v>5200</v>
      </c>
      <c r="M2164" s="113">
        <v>0</v>
      </c>
      <c r="N2164" s="31">
        <v>5525</v>
      </c>
      <c r="O2164" s="32">
        <v>0</v>
      </c>
      <c r="P2164" s="113">
        <v>3900</v>
      </c>
      <c r="Q2164" s="113">
        <v>0</v>
      </c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1710</v>
      </c>
      <c r="B2165" s="111" t="s">
        <v>917</v>
      </c>
      <c r="C2165" s="112" t="s">
        <v>918</v>
      </c>
      <c r="D2165" s="21">
        <f t="shared" si="37"/>
        <v>15600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>
        <v>7800</v>
      </c>
      <c r="M2165" s="105">
        <v>0</v>
      </c>
      <c r="N2165" s="106">
        <v>0</v>
      </c>
      <c r="O2165" s="107">
        <v>0</v>
      </c>
      <c r="P2165" s="113">
        <v>7800</v>
      </c>
      <c r="Q2165" s="113">
        <v>0</v>
      </c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1710</v>
      </c>
      <c r="B2166" s="111" t="s">
        <v>919</v>
      </c>
      <c r="C2166" s="112" t="s">
        <v>920</v>
      </c>
      <c r="D2166" s="21">
        <f t="shared" si="37"/>
        <v>409840</v>
      </c>
      <c r="E2166" s="24">
        <f t="shared" si="37"/>
        <v>0</v>
      </c>
      <c r="F2166" s="104">
        <v>68590</v>
      </c>
      <c r="G2166" s="104">
        <v>0</v>
      </c>
      <c r="H2166" s="113">
        <v>68250</v>
      </c>
      <c r="I2166" s="113">
        <v>0</v>
      </c>
      <c r="J2166" s="31">
        <v>68250</v>
      </c>
      <c r="K2166" s="32">
        <v>0</v>
      </c>
      <c r="L2166" s="113">
        <v>68250</v>
      </c>
      <c r="M2166" s="113">
        <v>0</v>
      </c>
      <c r="N2166" s="31">
        <v>68250</v>
      </c>
      <c r="O2166" s="32">
        <v>0</v>
      </c>
      <c r="P2166" s="105">
        <v>68250</v>
      </c>
      <c r="Q2166" s="105">
        <v>0</v>
      </c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1710</v>
      </c>
      <c r="B2167" s="111" t="s">
        <v>921</v>
      </c>
      <c r="C2167" s="112" t="s">
        <v>922</v>
      </c>
      <c r="D2167" s="21">
        <f t="shared" si="37"/>
        <v>310840.33</v>
      </c>
      <c r="E2167" s="24">
        <f t="shared" si="37"/>
        <v>47780</v>
      </c>
      <c r="F2167" s="104">
        <v>68250</v>
      </c>
      <c r="G2167" s="104">
        <v>0</v>
      </c>
      <c r="H2167" s="105">
        <v>51470.33</v>
      </c>
      <c r="I2167" s="105">
        <v>0</v>
      </c>
      <c r="J2167" s="106">
        <v>47780</v>
      </c>
      <c r="K2167" s="107">
        <v>47780</v>
      </c>
      <c r="L2167" s="105">
        <v>47780</v>
      </c>
      <c r="M2167" s="105">
        <v>0</v>
      </c>
      <c r="N2167" s="106">
        <v>47780</v>
      </c>
      <c r="O2167" s="107">
        <v>0</v>
      </c>
      <c r="P2167" s="113">
        <v>47780</v>
      </c>
      <c r="Q2167" s="113">
        <v>0</v>
      </c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1710</v>
      </c>
      <c r="B2168" s="111" t="s">
        <v>923</v>
      </c>
      <c r="C2168" s="112" t="s">
        <v>924</v>
      </c>
      <c r="D2168" s="21">
        <f t="shared" si="37"/>
        <v>17940</v>
      </c>
      <c r="E2168" s="24">
        <f t="shared" si="37"/>
        <v>0</v>
      </c>
      <c r="F2168" s="104"/>
      <c r="G2168" s="104"/>
      <c r="H2168" s="113"/>
      <c r="I2168" s="113"/>
      <c r="J2168" s="31">
        <v>8970</v>
      </c>
      <c r="K2168" s="32">
        <v>0</v>
      </c>
      <c r="L2168" s="113">
        <v>2990</v>
      </c>
      <c r="M2168" s="113">
        <v>0</v>
      </c>
      <c r="N2168" s="31">
        <v>2990</v>
      </c>
      <c r="O2168" s="32">
        <v>0</v>
      </c>
      <c r="P2168" s="105">
        <v>2990</v>
      </c>
      <c r="Q2168" s="105">
        <v>0</v>
      </c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1710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1710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1710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1710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1710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1710</v>
      </c>
      <c r="B2174" s="111" t="s">
        <v>935</v>
      </c>
      <c r="C2174" s="112" t="s">
        <v>936</v>
      </c>
      <c r="D2174" s="21">
        <f t="shared" si="37"/>
        <v>33600</v>
      </c>
      <c r="E2174" s="24">
        <f t="shared" si="37"/>
        <v>0</v>
      </c>
      <c r="F2174" s="104">
        <v>5600</v>
      </c>
      <c r="G2174" s="104">
        <v>0</v>
      </c>
      <c r="H2174" s="105">
        <v>5600</v>
      </c>
      <c r="I2174" s="105">
        <v>0</v>
      </c>
      <c r="J2174" s="106">
        <v>5600</v>
      </c>
      <c r="K2174" s="107">
        <v>0</v>
      </c>
      <c r="L2174" s="105">
        <v>5600</v>
      </c>
      <c r="M2174" s="105">
        <v>0</v>
      </c>
      <c r="N2174" s="106">
        <v>5600</v>
      </c>
      <c r="O2174" s="107">
        <v>0</v>
      </c>
      <c r="P2174" s="113">
        <v>5600</v>
      </c>
      <c r="Q2174" s="113">
        <v>0</v>
      </c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1710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1710</v>
      </c>
      <c r="B2176" s="111" t="s">
        <v>939</v>
      </c>
      <c r="C2176" s="112" t="s">
        <v>940</v>
      </c>
      <c r="D2176" s="21">
        <f t="shared" si="37"/>
        <v>283080</v>
      </c>
      <c r="E2176" s="24">
        <f t="shared" si="37"/>
        <v>0</v>
      </c>
      <c r="F2176" s="104">
        <v>75480</v>
      </c>
      <c r="G2176" s="104">
        <v>0</v>
      </c>
      <c r="H2176" s="105">
        <v>53760</v>
      </c>
      <c r="I2176" s="105">
        <v>0</v>
      </c>
      <c r="J2176" s="106">
        <v>0</v>
      </c>
      <c r="K2176" s="107">
        <v>0</v>
      </c>
      <c r="L2176" s="105">
        <v>0</v>
      </c>
      <c r="M2176" s="105">
        <v>0</v>
      </c>
      <c r="N2176" s="106">
        <v>67980</v>
      </c>
      <c r="O2176" s="107">
        <v>0</v>
      </c>
      <c r="P2176" s="113">
        <v>85860</v>
      </c>
      <c r="Q2176" s="113">
        <v>0</v>
      </c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1710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1710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1710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1710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271097.45</v>
      </c>
      <c r="E2180" s="24">
        <f t="shared" si="38"/>
        <v>0</v>
      </c>
      <c r="F2180" s="104">
        <v>43142.2</v>
      </c>
      <c r="G2180" s="104">
        <v>0</v>
      </c>
      <c r="H2180" s="105">
        <v>45400.26</v>
      </c>
      <c r="I2180" s="105">
        <v>0</v>
      </c>
      <c r="J2180" s="106">
        <v>47376.79</v>
      </c>
      <c r="K2180" s="107">
        <v>0</v>
      </c>
      <c r="L2180" s="105">
        <v>44919.4</v>
      </c>
      <c r="M2180" s="105">
        <v>0</v>
      </c>
      <c r="N2180" s="106">
        <v>45269.4</v>
      </c>
      <c r="O2180" s="107">
        <v>0</v>
      </c>
      <c r="P2180" s="105">
        <v>44989.4</v>
      </c>
      <c r="Q2180" s="105">
        <v>0</v>
      </c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1710</v>
      </c>
      <c r="B2181" s="111" t="s">
        <v>946</v>
      </c>
      <c r="C2181" s="112" t="s">
        <v>947</v>
      </c>
      <c r="D2181" s="21">
        <f t="shared" si="38"/>
        <v>406646.18999999994</v>
      </c>
      <c r="E2181" s="24">
        <f t="shared" si="38"/>
        <v>0</v>
      </c>
      <c r="F2181" s="104">
        <v>64713.3</v>
      </c>
      <c r="G2181" s="104">
        <v>0</v>
      </c>
      <c r="H2181" s="113">
        <v>68100.399999999994</v>
      </c>
      <c r="I2181" s="113">
        <v>0</v>
      </c>
      <c r="J2181" s="31">
        <v>71065.19</v>
      </c>
      <c r="K2181" s="32">
        <v>0</v>
      </c>
      <c r="L2181" s="113">
        <v>67379.100000000006</v>
      </c>
      <c r="M2181" s="113">
        <v>0</v>
      </c>
      <c r="N2181" s="31">
        <v>67904.100000000006</v>
      </c>
      <c r="O2181" s="32">
        <v>0</v>
      </c>
      <c r="P2181" s="105">
        <v>67484.100000000006</v>
      </c>
      <c r="Q2181" s="105">
        <v>0</v>
      </c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1710</v>
      </c>
      <c r="B2182" s="111" t="s">
        <v>948</v>
      </c>
      <c r="C2182" s="112" t="s">
        <v>949</v>
      </c>
      <c r="D2182" s="21">
        <f t="shared" si="38"/>
        <v>21565.8</v>
      </c>
      <c r="E2182" s="24">
        <f t="shared" si="38"/>
        <v>0</v>
      </c>
      <c r="F2182" s="104">
        <v>3502.5</v>
      </c>
      <c r="G2182" s="104">
        <v>0</v>
      </c>
      <c r="H2182" s="113">
        <v>3502.5</v>
      </c>
      <c r="I2182" s="113">
        <v>0</v>
      </c>
      <c r="J2182" s="31">
        <v>3777.9</v>
      </c>
      <c r="K2182" s="32">
        <v>0</v>
      </c>
      <c r="L2182" s="113">
        <v>3594.3</v>
      </c>
      <c r="M2182" s="113">
        <v>0</v>
      </c>
      <c r="N2182" s="31">
        <v>3594.3</v>
      </c>
      <c r="O2182" s="32">
        <v>0</v>
      </c>
      <c r="P2182" s="113">
        <v>3594.3</v>
      </c>
      <c r="Q2182" s="113">
        <v>0</v>
      </c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1710</v>
      </c>
      <c r="B2183" s="111" t="s">
        <v>950</v>
      </c>
      <c r="C2183" s="112" t="s">
        <v>951</v>
      </c>
      <c r="D2183" s="21">
        <f t="shared" si="38"/>
        <v>10050</v>
      </c>
      <c r="E2183" s="24">
        <f t="shared" si="38"/>
        <v>0</v>
      </c>
      <c r="F2183" s="104">
        <v>1800</v>
      </c>
      <c r="G2183" s="104">
        <v>0</v>
      </c>
      <c r="H2183" s="105">
        <v>1500</v>
      </c>
      <c r="I2183" s="105">
        <v>0</v>
      </c>
      <c r="J2183" s="106">
        <v>3750</v>
      </c>
      <c r="K2183" s="107">
        <v>0</v>
      </c>
      <c r="L2183" s="105">
        <v>2250</v>
      </c>
      <c r="M2183" s="105">
        <v>0</v>
      </c>
      <c r="N2183" s="106">
        <v>375</v>
      </c>
      <c r="O2183" s="107">
        <v>0</v>
      </c>
      <c r="P2183" s="113">
        <v>375</v>
      </c>
      <c r="Q2183" s="113">
        <v>0</v>
      </c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1710</v>
      </c>
      <c r="B2184" s="111" t="s">
        <v>952</v>
      </c>
      <c r="C2184" s="112" t="s">
        <v>953</v>
      </c>
      <c r="D2184" s="21">
        <f t="shared" si="38"/>
        <v>147833.44</v>
      </c>
      <c r="E2184" s="24">
        <f t="shared" si="38"/>
        <v>0</v>
      </c>
      <c r="F2184" s="104">
        <v>16353</v>
      </c>
      <c r="G2184" s="104">
        <v>0</v>
      </c>
      <c r="H2184" s="105">
        <v>16891</v>
      </c>
      <c r="I2184" s="105">
        <v>0</v>
      </c>
      <c r="J2184" s="106">
        <v>17559</v>
      </c>
      <c r="K2184" s="107">
        <v>0</v>
      </c>
      <c r="L2184" s="105">
        <v>43099</v>
      </c>
      <c r="M2184" s="105">
        <v>0</v>
      </c>
      <c r="N2184" s="106">
        <v>25698</v>
      </c>
      <c r="O2184" s="107">
        <v>0</v>
      </c>
      <c r="P2184" s="105">
        <v>28233.439999999999</v>
      </c>
      <c r="Q2184" s="105">
        <v>0</v>
      </c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1710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1710</v>
      </c>
      <c r="B2186" s="111" t="s">
        <v>956</v>
      </c>
      <c r="C2186" s="112" t="s">
        <v>1616</v>
      </c>
      <c r="D2186" s="21">
        <f t="shared" si="38"/>
        <v>14181.800000000001</v>
      </c>
      <c r="E2186" s="24">
        <f t="shared" si="38"/>
        <v>0</v>
      </c>
      <c r="F2186" s="104">
        <v>2411.3000000000002</v>
      </c>
      <c r="G2186" s="104">
        <v>0</v>
      </c>
      <c r="H2186" s="113">
        <v>2354.1</v>
      </c>
      <c r="I2186" s="113">
        <v>0</v>
      </c>
      <c r="J2186" s="31">
        <v>2354.1</v>
      </c>
      <c r="K2186" s="32">
        <v>0</v>
      </c>
      <c r="L2186" s="113">
        <v>2354.1</v>
      </c>
      <c r="M2186" s="113">
        <v>0</v>
      </c>
      <c r="N2186" s="31">
        <v>2354.1</v>
      </c>
      <c r="O2186" s="32">
        <v>0</v>
      </c>
      <c r="P2186" s="105">
        <v>2354.1</v>
      </c>
      <c r="Q2186" s="105">
        <v>0</v>
      </c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1710</v>
      </c>
      <c r="B2187" s="111" t="s">
        <v>957</v>
      </c>
      <c r="C2187" s="112" t="s">
        <v>1687</v>
      </c>
      <c r="D2187" s="21">
        <f t="shared" si="38"/>
        <v>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1710</v>
      </c>
      <c r="B2188" s="111" t="s">
        <v>958</v>
      </c>
      <c r="C2188" s="112" t="s">
        <v>1688</v>
      </c>
      <c r="D2188" s="21">
        <f t="shared" si="38"/>
        <v>35500</v>
      </c>
      <c r="E2188" s="24">
        <f t="shared" si="38"/>
        <v>0</v>
      </c>
      <c r="F2188" s="104">
        <v>6000</v>
      </c>
      <c r="G2188" s="104">
        <v>0</v>
      </c>
      <c r="H2188" s="105">
        <v>6000</v>
      </c>
      <c r="I2188" s="105">
        <v>0</v>
      </c>
      <c r="J2188" s="106">
        <v>6000</v>
      </c>
      <c r="K2188" s="107">
        <v>0</v>
      </c>
      <c r="L2188" s="105">
        <v>6000</v>
      </c>
      <c r="M2188" s="105">
        <v>0</v>
      </c>
      <c r="N2188" s="106">
        <v>6000</v>
      </c>
      <c r="O2188" s="107">
        <v>0</v>
      </c>
      <c r="P2188" s="113">
        <v>5500</v>
      </c>
      <c r="Q2188" s="113">
        <v>0</v>
      </c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1710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1710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1710</v>
      </c>
      <c r="B2191" s="111" t="s">
        <v>963</v>
      </c>
      <c r="C2191" s="112" t="s">
        <v>1689</v>
      </c>
      <c r="D2191" s="21">
        <f t="shared" si="38"/>
        <v>507400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>
        <v>427400</v>
      </c>
      <c r="O2191" s="32">
        <v>0</v>
      </c>
      <c r="P2191" s="105">
        <v>80000</v>
      </c>
      <c r="Q2191" s="105">
        <v>0</v>
      </c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1710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1710</v>
      </c>
      <c r="B2193" s="111" t="s">
        <v>965</v>
      </c>
      <c r="C2193" s="112" t="s">
        <v>966</v>
      </c>
      <c r="D2193" s="21">
        <f t="shared" si="38"/>
        <v>62800</v>
      </c>
      <c r="E2193" s="24">
        <f t="shared" si="38"/>
        <v>0</v>
      </c>
      <c r="F2193" s="104">
        <v>10200</v>
      </c>
      <c r="G2193" s="104">
        <v>0</v>
      </c>
      <c r="H2193" s="113">
        <v>9200</v>
      </c>
      <c r="I2193" s="113">
        <v>0</v>
      </c>
      <c r="J2193" s="31">
        <v>11600</v>
      </c>
      <c r="K2193" s="32">
        <v>0</v>
      </c>
      <c r="L2193" s="113">
        <v>0</v>
      </c>
      <c r="M2193" s="113">
        <v>0</v>
      </c>
      <c r="N2193" s="31">
        <v>20200</v>
      </c>
      <c r="O2193" s="32">
        <v>0</v>
      </c>
      <c r="P2193" s="113">
        <v>11600</v>
      </c>
      <c r="Q2193" s="113">
        <v>0</v>
      </c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1710</v>
      </c>
      <c r="B2194" s="111" t="s">
        <v>967</v>
      </c>
      <c r="C2194" s="112" t="s">
        <v>968</v>
      </c>
      <c r="D2194" s="21">
        <f t="shared" si="38"/>
        <v>326300</v>
      </c>
      <c r="E2194" s="24">
        <f t="shared" si="38"/>
        <v>0</v>
      </c>
      <c r="F2194" s="104">
        <v>54600</v>
      </c>
      <c r="G2194" s="104">
        <v>0</v>
      </c>
      <c r="H2194" s="105">
        <v>55600</v>
      </c>
      <c r="I2194" s="105">
        <v>0</v>
      </c>
      <c r="J2194" s="106">
        <v>53600</v>
      </c>
      <c r="K2194" s="107">
        <v>0</v>
      </c>
      <c r="L2194" s="105">
        <v>0</v>
      </c>
      <c r="M2194" s="105">
        <v>0</v>
      </c>
      <c r="N2194" s="106">
        <v>108300</v>
      </c>
      <c r="O2194" s="107">
        <v>0</v>
      </c>
      <c r="P2194" s="113">
        <v>54200</v>
      </c>
      <c r="Q2194" s="113">
        <v>0</v>
      </c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1710</v>
      </c>
      <c r="B2195" s="111" t="s">
        <v>969</v>
      </c>
      <c r="C2195" s="112" t="s">
        <v>970</v>
      </c>
      <c r="D2195" s="21">
        <f t="shared" si="38"/>
        <v>1871700</v>
      </c>
      <c r="E2195" s="24">
        <f t="shared" si="38"/>
        <v>62700</v>
      </c>
      <c r="F2195" s="104">
        <v>459600</v>
      </c>
      <c r="G2195" s="104">
        <v>0</v>
      </c>
      <c r="H2195" s="113">
        <v>353700</v>
      </c>
      <c r="I2195" s="113">
        <v>0</v>
      </c>
      <c r="J2195" s="31">
        <v>68200</v>
      </c>
      <c r="K2195" s="32">
        <v>0</v>
      </c>
      <c r="L2195" s="113">
        <v>128500</v>
      </c>
      <c r="M2195" s="113">
        <v>0</v>
      </c>
      <c r="N2195" s="31">
        <v>519800</v>
      </c>
      <c r="O2195" s="32">
        <v>62700</v>
      </c>
      <c r="P2195" s="105">
        <v>341900</v>
      </c>
      <c r="Q2195" s="105">
        <v>0</v>
      </c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1710</v>
      </c>
      <c r="B2196" s="111" t="s">
        <v>971</v>
      </c>
      <c r="C2196" s="112" t="s">
        <v>972</v>
      </c>
      <c r="D2196" s="21">
        <f t="shared" si="38"/>
        <v>632500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>
        <v>344400</v>
      </c>
      <c r="O2196" s="107">
        <v>0</v>
      </c>
      <c r="P2196" s="113">
        <v>288100</v>
      </c>
      <c r="Q2196" s="113">
        <v>0</v>
      </c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1710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1710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1710</v>
      </c>
      <c r="B2199" s="111" t="s">
        <v>976</v>
      </c>
      <c r="C2199" s="112" t="s">
        <v>1618</v>
      </c>
      <c r="D2199" s="21">
        <f t="shared" si="38"/>
        <v>22000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>
        <v>22000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1710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1710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1710</v>
      </c>
      <c r="B2202" s="111" t="s">
        <v>981</v>
      </c>
      <c r="C2202" s="112" t="s">
        <v>982</v>
      </c>
      <c r="D2202" s="21">
        <f t="shared" si="38"/>
        <v>113560</v>
      </c>
      <c r="E2202" s="24">
        <f t="shared" si="38"/>
        <v>0</v>
      </c>
      <c r="F2202" s="104"/>
      <c r="G2202" s="104"/>
      <c r="H2202" s="105"/>
      <c r="I2202" s="105"/>
      <c r="J2202" s="106"/>
      <c r="K2202" s="107"/>
      <c r="L2202" s="105"/>
      <c r="M2202" s="105"/>
      <c r="N2202" s="106">
        <v>9990</v>
      </c>
      <c r="O2202" s="107">
        <v>0</v>
      </c>
      <c r="P2202" s="113">
        <v>103570</v>
      </c>
      <c r="Q2202" s="113">
        <v>0</v>
      </c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1710</v>
      </c>
      <c r="B2203" s="111" t="s">
        <v>983</v>
      </c>
      <c r="C2203" s="112" t="s">
        <v>1619</v>
      </c>
      <c r="D2203" s="21">
        <f t="shared" si="38"/>
        <v>10000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>
        <v>10000</v>
      </c>
      <c r="Q2203" s="105">
        <v>0</v>
      </c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1710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1710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1710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1710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1710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1710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1710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1710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1710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1710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1710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1710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1710</v>
      </c>
      <c r="B2216" s="111" t="s">
        <v>1000</v>
      </c>
      <c r="C2216" s="112" t="s">
        <v>1623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1710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1710</v>
      </c>
      <c r="B2218" s="111" t="s">
        <v>1003</v>
      </c>
      <c r="C2218" s="112" t="s">
        <v>1624</v>
      </c>
      <c r="D2218" s="21">
        <f t="shared" si="38"/>
        <v>225767.36000000004</v>
      </c>
      <c r="E2218" s="24">
        <f t="shared" si="38"/>
        <v>4000</v>
      </c>
      <c r="F2218" s="104"/>
      <c r="G2218" s="104"/>
      <c r="H2218" s="105">
        <v>6694</v>
      </c>
      <c r="I2218" s="105">
        <v>0</v>
      </c>
      <c r="J2218" s="106">
        <v>63086</v>
      </c>
      <c r="K2218" s="107">
        <v>0</v>
      </c>
      <c r="L2218" s="105">
        <v>68930.02</v>
      </c>
      <c r="M2218" s="105">
        <v>0</v>
      </c>
      <c r="N2218" s="106">
        <v>78099.14</v>
      </c>
      <c r="O2218" s="107">
        <v>0</v>
      </c>
      <c r="P2218" s="113">
        <v>8958.2000000000007</v>
      </c>
      <c r="Q2218" s="113">
        <v>4000</v>
      </c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1710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1710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1710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1710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1710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1710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1710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1710</v>
      </c>
      <c r="B2226" s="111" t="s">
        <v>1016</v>
      </c>
      <c r="C2226" s="112" t="s">
        <v>1017</v>
      </c>
      <c r="D2226" s="21">
        <f t="shared" si="38"/>
        <v>4208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>
        <v>1968</v>
      </c>
      <c r="M2226" s="113">
        <v>0</v>
      </c>
      <c r="N2226" s="31">
        <v>656</v>
      </c>
      <c r="O2226" s="32">
        <v>0</v>
      </c>
      <c r="P2226" s="113">
        <v>1584</v>
      </c>
      <c r="Q2226" s="113">
        <v>0</v>
      </c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1710</v>
      </c>
      <c r="B2227" s="111" t="s">
        <v>1018</v>
      </c>
      <c r="C2227" s="112" t="s">
        <v>1019</v>
      </c>
      <c r="D2227" s="21">
        <f t="shared" si="38"/>
        <v>363468.88</v>
      </c>
      <c r="E2227" s="24">
        <f t="shared" si="38"/>
        <v>0</v>
      </c>
      <c r="F2227" s="104">
        <v>43204.87</v>
      </c>
      <c r="G2227" s="104">
        <v>0</v>
      </c>
      <c r="H2227" s="113">
        <v>56208.11</v>
      </c>
      <c r="I2227" s="113">
        <v>0</v>
      </c>
      <c r="J2227" s="31">
        <v>80509.14</v>
      </c>
      <c r="K2227" s="32">
        <v>0</v>
      </c>
      <c r="L2227" s="113">
        <v>86044.17</v>
      </c>
      <c r="M2227" s="113">
        <v>0</v>
      </c>
      <c r="N2227" s="31">
        <v>46387.68</v>
      </c>
      <c r="O2227" s="32">
        <v>0</v>
      </c>
      <c r="P2227" s="113">
        <v>51114.91</v>
      </c>
      <c r="Q2227" s="113">
        <v>0</v>
      </c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1710</v>
      </c>
      <c r="B2228" s="111" t="s">
        <v>1020</v>
      </c>
      <c r="C2228" s="112" t="s">
        <v>1021</v>
      </c>
      <c r="D2228" s="21">
        <f t="shared" si="38"/>
        <v>96735</v>
      </c>
      <c r="E2228" s="24">
        <f t="shared" si="38"/>
        <v>0</v>
      </c>
      <c r="F2228" s="104">
        <v>20386</v>
      </c>
      <c r="G2228" s="104">
        <v>0</v>
      </c>
      <c r="H2228" s="113">
        <v>14900</v>
      </c>
      <c r="I2228" s="113">
        <v>0</v>
      </c>
      <c r="J2228" s="31">
        <v>2040</v>
      </c>
      <c r="K2228" s="32">
        <v>0</v>
      </c>
      <c r="L2228" s="113">
        <v>18110</v>
      </c>
      <c r="M2228" s="113">
        <v>0</v>
      </c>
      <c r="N2228" s="31">
        <v>13499</v>
      </c>
      <c r="O2228" s="32">
        <v>0</v>
      </c>
      <c r="P2228" s="113">
        <v>27800</v>
      </c>
      <c r="Q2228" s="113">
        <v>0</v>
      </c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1710</v>
      </c>
      <c r="B2229" s="111" t="s">
        <v>1022</v>
      </c>
      <c r="C2229" s="112" t="s">
        <v>1023</v>
      </c>
      <c r="D2229" s="21">
        <f t="shared" si="38"/>
        <v>107438</v>
      </c>
      <c r="E2229" s="24">
        <f t="shared" si="38"/>
        <v>0</v>
      </c>
      <c r="F2229" s="104">
        <v>5546</v>
      </c>
      <c r="G2229" s="104">
        <v>0</v>
      </c>
      <c r="H2229" s="113">
        <v>19028</v>
      </c>
      <c r="I2229" s="113">
        <v>0</v>
      </c>
      <c r="J2229" s="31">
        <v>17526</v>
      </c>
      <c r="K2229" s="32">
        <v>0</v>
      </c>
      <c r="L2229" s="113">
        <v>18090</v>
      </c>
      <c r="M2229" s="113">
        <v>0</v>
      </c>
      <c r="N2229" s="31">
        <v>15706</v>
      </c>
      <c r="O2229" s="32">
        <v>0</v>
      </c>
      <c r="P2229" s="113">
        <v>31542</v>
      </c>
      <c r="Q2229" s="113">
        <v>0</v>
      </c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1710</v>
      </c>
      <c r="B2230" s="111" t="s">
        <v>1024</v>
      </c>
      <c r="C2230" s="112" t="s">
        <v>1025</v>
      </c>
      <c r="D2230" s="21">
        <f t="shared" si="38"/>
        <v>3870</v>
      </c>
      <c r="E2230" s="24">
        <f t="shared" si="38"/>
        <v>0</v>
      </c>
      <c r="F2230" s="104"/>
      <c r="G2230" s="104"/>
      <c r="H2230" s="113"/>
      <c r="I2230" s="113"/>
      <c r="J2230" s="31">
        <v>870</v>
      </c>
      <c r="K2230" s="32">
        <v>0</v>
      </c>
      <c r="L2230" s="113">
        <v>750</v>
      </c>
      <c r="M2230" s="113">
        <v>0</v>
      </c>
      <c r="N2230" s="31">
        <v>0</v>
      </c>
      <c r="O2230" s="32">
        <v>0</v>
      </c>
      <c r="P2230" s="113">
        <v>2250</v>
      </c>
      <c r="Q2230" s="113">
        <v>0</v>
      </c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1710</v>
      </c>
      <c r="B2231" s="111" t="s">
        <v>1026</v>
      </c>
      <c r="C2231" s="112" t="s">
        <v>1027</v>
      </c>
      <c r="D2231" s="21">
        <f t="shared" si="38"/>
        <v>63614</v>
      </c>
      <c r="E2231" s="24">
        <f t="shared" si="38"/>
        <v>0</v>
      </c>
      <c r="F2231" s="104">
        <v>7900</v>
      </c>
      <c r="G2231" s="104">
        <v>0</v>
      </c>
      <c r="H2231" s="113">
        <v>4420</v>
      </c>
      <c r="I2231" s="113">
        <v>0</v>
      </c>
      <c r="J2231" s="31">
        <v>4821</v>
      </c>
      <c r="K2231" s="32">
        <v>0</v>
      </c>
      <c r="L2231" s="113">
        <v>13510</v>
      </c>
      <c r="M2231" s="113">
        <v>0</v>
      </c>
      <c r="N2231" s="31">
        <v>26638</v>
      </c>
      <c r="O2231" s="32">
        <v>0</v>
      </c>
      <c r="P2231" s="113">
        <v>6325</v>
      </c>
      <c r="Q2231" s="113">
        <v>0</v>
      </c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1710</v>
      </c>
      <c r="B2232" s="111" t="s">
        <v>1028</v>
      </c>
      <c r="C2232" s="112" t="s">
        <v>1029</v>
      </c>
      <c r="D2232" s="21">
        <f t="shared" si="38"/>
        <v>728998.05</v>
      </c>
      <c r="E2232" s="24">
        <f t="shared" si="38"/>
        <v>0</v>
      </c>
      <c r="F2232" s="104">
        <v>89363</v>
      </c>
      <c r="G2232" s="104">
        <v>0</v>
      </c>
      <c r="H2232" s="113">
        <v>133890</v>
      </c>
      <c r="I2232" s="113">
        <v>0</v>
      </c>
      <c r="J2232" s="31">
        <v>152848</v>
      </c>
      <c r="K2232" s="32">
        <v>0</v>
      </c>
      <c r="L2232" s="113">
        <v>111360</v>
      </c>
      <c r="M2232" s="113">
        <v>0</v>
      </c>
      <c r="N2232" s="31">
        <v>112753.27</v>
      </c>
      <c r="O2232" s="32">
        <v>0</v>
      </c>
      <c r="P2232" s="113">
        <v>128783.78</v>
      </c>
      <c r="Q2232" s="113">
        <v>0</v>
      </c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1710</v>
      </c>
      <c r="B2233" s="111" t="s">
        <v>1030</v>
      </c>
      <c r="C2233" s="112" t="s">
        <v>1031</v>
      </c>
      <c r="D2233" s="21">
        <f t="shared" si="38"/>
        <v>415408.89</v>
      </c>
      <c r="E2233" s="24">
        <f t="shared" si="38"/>
        <v>0</v>
      </c>
      <c r="F2233" s="104">
        <v>94122.59</v>
      </c>
      <c r="G2233" s="104">
        <v>0</v>
      </c>
      <c r="H2233" s="105">
        <v>54858</v>
      </c>
      <c r="I2233" s="105">
        <v>0</v>
      </c>
      <c r="J2233" s="106">
        <v>170058.3</v>
      </c>
      <c r="K2233" s="107">
        <v>0</v>
      </c>
      <c r="L2233" s="105">
        <v>31109</v>
      </c>
      <c r="M2233" s="105">
        <v>0</v>
      </c>
      <c r="N2233" s="106">
        <v>5000</v>
      </c>
      <c r="O2233" s="107">
        <v>0</v>
      </c>
      <c r="P2233" s="113">
        <v>60261</v>
      </c>
      <c r="Q2233" s="113">
        <v>0</v>
      </c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1710</v>
      </c>
      <c r="B2234" s="111" t="s">
        <v>1032</v>
      </c>
      <c r="C2234" s="112" t="s">
        <v>1033</v>
      </c>
      <c r="D2234" s="21">
        <f t="shared" si="38"/>
        <v>425618</v>
      </c>
      <c r="E2234" s="24">
        <f t="shared" si="38"/>
        <v>0</v>
      </c>
      <c r="F2234" s="104"/>
      <c r="G2234" s="104"/>
      <c r="H2234" s="113">
        <v>98000</v>
      </c>
      <c r="I2234" s="113">
        <v>0</v>
      </c>
      <c r="J2234" s="31">
        <v>203836</v>
      </c>
      <c r="K2234" s="32">
        <v>0</v>
      </c>
      <c r="L2234" s="113">
        <v>53222</v>
      </c>
      <c r="M2234" s="113">
        <v>0</v>
      </c>
      <c r="N2234" s="31">
        <v>30000</v>
      </c>
      <c r="O2234" s="32">
        <v>0</v>
      </c>
      <c r="P2234" s="105">
        <v>40560</v>
      </c>
      <c r="Q2234" s="105">
        <v>0</v>
      </c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1710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1710</v>
      </c>
      <c r="B2236" s="111" t="s">
        <v>1036</v>
      </c>
      <c r="C2236" s="112" t="s">
        <v>1037</v>
      </c>
      <c r="D2236" s="21">
        <f t="shared" si="38"/>
        <v>1889600</v>
      </c>
      <c r="E2236" s="24">
        <f t="shared" si="38"/>
        <v>9000</v>
      </c>
      <c r="F2236" s="104"/>
      <c r="G2236" s="104"/>
      <c r="H2236" s="105"/>
      <c r="I2236" s="105"/>
      <c r="J2236" s="106">
        <v>146500</v>
      </c>
      <c r="K2236" s="107">
        <v>0</v>
      </c>
      <c r="L2236" s="105">
        <v>148000</v>
      </c>
      <c r="M2236" s="105">
        <v>0</v>
      </c>
      <c r="N2236" s="106">
        <v>1202960</v>
      </c>
      <c r="O2236" s="107">
        <v>0</v>
      </c>
      <c r="P2236" s="113">
        <v>392140</v>
      </c>
      <c r="Q2236" s="113">
        <v>9000</v>
      </c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1710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1710</v>
      </c>
      <c r="B2238" s="111" t="s">
        <v>1040</v>
      </c>
      <c r="C2238" s="112" t="s">
        <v>1041</v>
      </c>
      <c r="D2238" s="21">
        <f t="shared" si="38"/>
        <v>82050</v>
      </c>
      <c r="E2238" s="24">
        <f t="shared" si="38"/>
        <v>0</v>
      </c>
      <c r="F2238" s="104">
        <v>8100</v>
      </c>
      <c r="G2238" s="104">
        <v>0</v>
      </c>
      <c r="H2238" s="113">
        <v>4660</v>
      </c>
      <c r="I2238" s="113">
        <v>0</v>
      </c>
      <c r="J2238" s="31">
        <v>57310</v>
      </c>
      <c r="K2238" s="32">
        <v>0</v>
      </c>
      <c r="L2238" s="113">
        <v>4900</v>
      </c>
      <c r="M2238" s="113">
        <v>0</v>
      </c>
      <c r="N2238" s="31">
        <v>7080</v>
      </c>
      <c r="O2238" s="32">
        <v>0</v>
      </c>
      <c r="P2238" s="105">
        <v>0</v>
      </c>
      <c r="Q2238" s="105">
        <v>0</v>
      </c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1710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1710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1710</v>
      </c>
      <c r="B2241" s="111" t="s">
        <v>1046</v>
      </c>
      <c r="C2241" s="112" t="s">
        <v>1047</v>
      </c>
      <c r="D2241" s="21">
        <f t="shared" si="38"/>
        <v>70220</v>
      </c>
      <c r="E2241" s="24">
        <f t="shared" si="38"/>
        <v>0</v>
      </c>
      <c r="F2241" s="104"/>
      <c r="G2241" s="104"/>
      <c r="H2241" s="113"/>
      <c r="I2241" s="113"/>
      <c r="J2241" s="31">
        <v>70220</v>
      </c>
      <c r="K2241" s="32">
        <v>0</v>
      </c>
      <c r="L2241" s="113">
        <v>0</v>
      </c>
      <c r="M2241" s="113">
        <v>0</v>
      </c>
      <c r="N2241" s="31">
        <v>0</v>
      </c>
      <c r="O2241" s="32">
        <v>0</v>
      </c>
      <c r="P2241" s="113">
        <v>0</v>
      </c>
      <c r="Q2241" s="113">
        <v>0</v>
      </c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1710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1710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1710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1710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1710</v>
      </c>
      <c r="B2246" s="111" t="s">
        <v>1056</v>
      </c>
      <c r="C2246" s="112" t="s">
        <v>1057</v>
      </c>
      <c r="D2246" s="21">
        <f t="shared" si="39"/>
        <v>47245</v>
      </c>
      <c r="E2246" s="24">
        <f t="shared" si="39"/>
        <v>0</v>
      </c>
      <c r="F2246" s="104"/>
      <c r="G2246" s="104"/>
      <c r="H2246" s="113">
        <v>3745</v>
      </c>
      <c r="I2246" s="113">
        <v>0</v>
      </c>
      <c r="J2246" s="31">
        <v>0</v>
      </c>
      <c r="K2246" s="32">
        <v>0</v>
      </c>
      <c r="L2246" s="113">
        <v>0</v>
      </c>
      <c r="M2246" s="113">
        <v>0</v>
      </c>
      <c r="N2246" s="31">
        <v>0</v>
      </c>
      <c r="O2246" s="32">
        <v>0</v>
      </c>
      <c r="P2246" s="113">
        <v>43500</v>
      </c>
      <c r="Q2246" s="113">
        <v>0</v>
      </c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1710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1710</v>
      </c>
      <c r="B2248" s="111" t="s">
        <v>1060</v>
      </c>
      <c r="C2248" s="112" t="s">
        <v>1061</v>
      </c>
      <c r="D2248" s="21">
        <f t="shared" si="39"/>
        <v>503000</v>
      </c>
      <c r="E2248" s="24">
        <f t="shared" si="39"/>
        <v>0</v>
      </c>
      <c r="F2248" s="104"/>
      <c r="G2248" s="104"/>
      <c r="H2248" s="105">
        <v>85000</v>
      </c>
      <c r="I2248" s="105">
        <v>0</v>
      </c>
      <c r="J2248" s="106">
        <v>0</v>
      </c>
      <c r="K2248" s="107">
        <v>0</v>
      </c>
      <c r="L2248" s="105">
        <v>140000</v>
      </c>
      <c r="M2248" s="105">
        <v>0</v>
      </c>
      <c r="N2248" s="106">
        <v>0</v>
      </c>
      <c r="O2248" s="107">
        <v>0</v>
      </c>
      <c r="P2248" s="113">
        <v>278000</v>
      </c>
      <c r="Q2248" s="113">
        <v>0</v>
      </c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1710</v>
      </c>
      <c r="B2249" s="111" t="s">
        <v>1062</v>
      </c>
      <c r="C2249" s="112" t="s">
        <v>1063</v>
      </c>
      <c r="D2249" s="21">
        <f t="shared" si="39"/>
        <v>506118.19999999995</v>
      </c>
      <c r="E2249" s="24">
        <f t="shared" si="39"/>
        <v>0</v>
      </c>
      <c r="F2249" s="104">
        <v>92298.4</v>
      </c>
      <c r="G2249" s="104">
        <v>0</v>
      </c>
      <c r="H2249" s="105">
        <v>72380.100000000006</v>
      </c>
      <c r="I2249" s="105">
        <v>0</v>
      </c>
      <c r="J2249" s="106">
        <v>73605.600000000006</v>
      </c>
      <c r="K2249" s="107">
        <v>0</v>
      </c>
      <c r="L2249" s="105">
        <v>70730</v>
      </c>
      <c r="M2249" s="105">
        <v>0</v>
      </c>
      <c r="N2249" s="106">
        <v>86324.1</v>
      </c>
      <c r="O2249" s="107">
        <v>0</v>
      </c>
      <c r="P2249" s="105">
        <v>110780</v>
      </c>
      <c r="Q2249" s="105">
        <v>0</v>
      </c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1710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1710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1710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1710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1710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1710</v>
      </c>
      <c r="B2255" s="111" t="s">
        <v>1074</v>
      </c>
      <c r="C2255" s="112" t="s">
        <v>1075</v>
      </c>
      <c r="D2255" s="21">
        <f t="shared" si="39"/>
        <v>58948</v>
      </c>
      <c r="E2255" s="24">
        <f t="shared" si="39"/>
        <v>0</v>
      </c>
      <c r="F2255" s="104"/>
      <c r="G2255" s="104"/>
      <c r="H2255" s="105">
        <v>34610</v>
      </c>
      <c r="I2255" s="105">
        <v>0</v>
      </c>
      <c r="J2255" s="106">
        <v>19164</v>
      </c>
      <c r="K2255" s="107">
        <v>0</v>
      </c>
      <c r="L2255" s="105">
        <v>3924</v>
      </c>
      <c r="M2255" s="105">
        <v>0</v>
      </c>
      <c r="N2255" s="106">
        <v>0</v>
      </c>
      <c r="O2255" s="107">
        <v>0</v>
      </c>
      <c r="P2255" s="113">
        <v>1250</v>
      </c>
      <c r="Q2255" s="113">
        <v>0</v>
      </c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1710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1710</v>
      </c>
      <c r="B2257" s="111" t="s">
        <v>1078</v>
      </c>
      <c r="C2257" s="112" t="s">
        <v>1079</v>
      </c>
      <c r="D2257" s="21">
        <f t="shared" si="39"/>
        <v>1480607.7500000002</v>
      </c>
      <c r="E2257" s="24">
        <f t="shared" si="39"/>
        <v>27444</v>
      </c>
      <c r="F2257" s="104">
        <v>393841.2</v>
      </c>
      <c r="G2257" s="104">
        <v>0</v>
      </c>
      <c r="H2257" s="113">
        <v>204406.1</v>
      </c>
      <c r="I2257" s="113">
        <v>19644</v>
      </c>
      <c r="J2257" s="31">
        <v>263530.15000000002</v>
      </c>
      <c r="K2257" s="32">
        <v>0</v>
      </c>
      <c r="L2257" s="113">
        <v>303243.25</v>
      </c>
      <c r="M2257" s="113">
        <v>7800</v>
      </c>
      <c r="N2257" s="31">
        <v>216243.75</v>
      </c>
      <c r="O2257" s="32">
        <v>0</v>
      </c>
      <c r="P2257" s="113">
        <v>99343.3</v>
      </c>
      <c r="Q2257" s="113">
        <v>0</v>
      </c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1710</v>
      </c>
      <c r="B2258" s="111" t="s">
        <v>1080</v>
      </c>
      <c r="C2258" s="112" t="s">
        <v>1081</v>
      </c>
      <c r="D2258" s="21">
        <f t="shared" si="39"/>
        <v>736679</v>
      </c>
      <c r="E2258" s="24">
        <f t="shared" si="39"/>
        <v>0</v>
      </c>
      <c r="F2258" s="104">
        <v>115166</v>
      </c>
      <c r="G2258" s="104">
        <v>0</v>
      </c>
      <c r="H2258" s="113">
        <v>136778</v>
      </c>
      <c r="I2258" s="113">
        <v>0</v>
      </c>
      <c r="J2258" s="31">
        <v>109465</v>
      </c>
      <c r="K2258" s="32">
        <v>0</v>
      </c>
      <c r="L2258" s="113">
        <v>137776</v>
      </c>
      <c r="M2258" s="113">
        <v>0</v>
      </c>
      <c r="N2258" s="31">
        <v>107265</v>
      </c>
      <c r="O2258" s="32">
        <v>0</v>
      </c>
      <c r="P2258" s="113">
        <v>130229</v>
      </c>
      <c r="Q2258" s="113">
        <v>0</v>
      </c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1710</v>
      </c>
      <c r="B2259" s="111" t="s">
        <v>1082</v>
      </c>
      <c r="C2259" s="112" t="s">
        <v>1083</v>
      </c>
      <c r="D2259" s="21">
        <f t="shared" si="39"/>
        <v>715650</v>
      </c>
      <c r="E2259" s="24">
        <f t="shared" si="39"/>
        <v>0</v>
      </c>
      <c r="F2259" s="104">
        <v>423725</v>
      </c>
      <c r="G2259" s="104">
        <v>0</v>
      </c>
      <c r="H2259" s="113">
        <v>0</v>
      </c>
      <c r="I2259" s="113">
        <v>0</v>
      </c>
      <c r="J2259" s="31">
        <v>28000</v>
      </c>
      <c r="K2259" s="32">
        <v>0</v>
      </c>
      <c r="L2259" s="113">
        <v>105825</v>
      </c>
      <c r="M2259" s="113">
        <v>0</v>
      </c>
      <c r="N2259" s="31">
        <v>0</v>
      </c>
      <c r="O2259" s="32">
        <v>0</v>
      </c>
      <c r="P2259" s="113">
        <v>158100</v>
      </c>
      <c r="Q2259" s="113">
        <v>0</v>
      </c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1710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1710</v>
      </c>
      <c r="B2261" s="111" t="s">
        <v>1086</v>
      </c>
      <c r="C2261" s="112" t="s">
        <v>1087</v>
      </c>
      <c r="D2261" s="21">
        <f t="shared" si="39"/>
        <v>6</v>
      </c>
      <c r="E2261" s="24">
        <f t="shared" si="39"/>
        <v>0</v>
      </c>
      <c r="F2261" s="104"/>
      <c r="G2261" s="104"/>
      <c r="H2261" s="113">
        <v>6</v>
      </c>
      <c r="I2261" s="113">
        <v>0</v>
      </c>
      <c r="J2261" s="31">
        <v>0</v>
      </c>
      <c r="K2261" s="32">
        <v>0</v>
      </c>
      <c r="L2261" s="113">
        <v>0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1710</v>
      </c>
      <c r="B2262" s="111" t="s">
        <v>1088</v>
      </c>
      <c r="C2262" s="112" t="s">
        <v>1089</v>
      </c>
      <c r="D2262" s="21">
        <f t="shared" si="39"/>
        <v>1122888.68</v>
      </c>
      <c r="E2262" s="24">
        <f t="shared" si="39"/>
        <v>54703.839999999997</v>
      </c>
      <c r="F2262" s="104">
        <v>213930.66</v>
      </c>
      <c r="G2262" s="104">
        <v>0</v>
      </c>
      <c r="H2262" s="113">
        <v>186654.3</v>
      </c>
      <c r="I2262" s="113">
        <v>9631.15</v>
      </c>
      <c r="J2262" s="31">
        <v>186654.3</v>
      </c>
      <c r="K2262" s="32">
        <v>9098.11</v>
      </c>
      <c r="L2262" s="113">
        <v>127680.46</v>
      </c>
      <c r="M2262" s="113">
        <v>27099.91</v>
      </c>
      <c r="N2262" s="31">
        <v>163881.87</v>
      </c>
      <c r="O2262" s="32">
        <v>3168.57</v>
      </c>
      <c r="P2262" s="113">
        <v>244087.09</v>
      </c>
      <c r="Q2262" s="113">
        <v>5706.1</v>
      </c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1710</v>
      </c>
      <c r="B2263" s="111" t="s">
        <v>1090</v>
      </c>
      <c r="C2263" s="112" t="s">
        <v>1091</v>
      </c>
      <c r="D2263" s="21">
        <f t="shared" si="39"/>
        <v>28424.34</v>
      </c>
      <c r="E2263" s="24">
        <f t="shared" si="39"/>
        <v>0</v>
      </c>
      <c r="F2263" s="104">
        <v>535</v>
      </c>
      <c r="G2263" s="104">
        <v>0</v>
      </c>
      <c r="H2263" s="113">
        <v>1147.04</v>
      </c>
      <c r="I2263" s="113">
        <v>0</v>
      </c>
      <c r="J2263" s="31">
        <v>1147.04</v>
      </c>
      <c r="K2263" s="32">
        <v>0</v>
      </c>
      <c r="L2263" s="113">
        <v>9515.4</v>
      </c>
      <c r="M2263" s="113">
        <v>0</v>
      </c>
      <c r="N2263" s="31">
        <v>5644.68</v>
      </c>
      <c r="O2263" s="32">
        <v>0</v>
      </c>
      <c r="P2263" s="113">
        <v>10435.18</v>
      </c>
      <c r="Q2263" s="113">
        <v>0</v>
      </c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1710</v>
      </c>
      <c r="B2264" s="111" t="s">
        <v>1092</v>
      </c>
      <c r="C2264" s="112" t="s">
        <v>1093</v>
      </c>
      <c r="D2264" s="21">
        <f t="shared" si="39"/>
        <v>33058.550000000003</v>
      </c>
      <c r="E2264" s="24">
        <f t="shared" si="39"/>
        <v>769.29</v>
      </c>
      <c r="F2264" s="104">
        <v>5324.76</v>
      </c>
      <c r="G2264" s="104">
        <v>0</v>
      </c>
      <c r="H2264" s="113">
        <v>5846.26</v>
      </c>
      <c r="I2264" s="113">
        <v>240.98</v>
      </c>
      <c r="J2264" s="31">
        <v>5574.85</v>
      </c>
      <c r="K2264" s="32">
        <v>0.21</v>
      </c>
      <c r="L2264" s="113">
        <v>5422.94</v>
      </c>
      <c r="M2264" s="113">
        <v>201.27</v>
      </c>
      <c r="N2264" s="31">
        <v>5437.77</v>
      </c>
      <c r="O2264" s="32">
        <v>234.81</v>
      </c>
      <c r="P2264" s="113">
        <v>5451.97</v>
      </c>
      <c r="Q2264" s="113">
        <v>92.02</v>
      </c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1710</v>
      </c>
      <c r="B2265" s="111" t="s">
        <v>1094</v>
      </c>
      <c r="C2265" s="112" t="s">
        <v>1095</v>
      </c>
      <c r="D2265" s="21">
        <f t="shared" si="39"/>
        <v>49931.16</v>
      </c>
      <c r="E2265" s="24">
        <f t="shared" si="39"/>
        <v>0</v>
      </c>
      <c r="F2265" s="104">
        <v>8321.86</v>
      </c>
      <c r="G2265" s="104">
        <v>0</v>
      </c>
      <c r="H2265" s="113">
        <v>8321.86</v>
      </c>
      <c r="I2265" s="113">
        <v>0</v>
      </c>
      <c r="J2265" s="31">
        <v>8321.86</v>
      </c>
      <c r="K2265" s="32">
        <v>0</v>
      </c>
      <c r="L2265" s="113">
        <v>8321.86</v>
      </c>
      <c r="M2265" s="113">
        <v>0</v>
      </c>
      <c r="N2265" s="31">
        <v>8321.86</v>
      </c>
      <c r="O2265" s="32">
        <v>0</v>
      </c>
      <c r="P2265" s="113">
        <v>8321.86</v>
      </c>
      <c r="Q2265" s="113">
        <v>0</v>
      </c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1710</v>
      </c>
      <c r="B2266" s="111" t="s">
        <v>1096</v>
      </c>
      <c r="C2266" s="112" t="s">
        <v>1097</v>
      </c>
      <c r="D2266" s="21">
        <f t="shared" si="39"/>
        <v>18233</v>
      </c>
      <c r="E2266" s="24">
        <f t="shared" si="39"/>
        <v>0</v>
      </c>
      <c r="F2266" s="104">
        <v>2415.6</v>
      </c>
      <c r="G2266" s="104">
        <v>0</v>
      </c>
      <c r="H2266" s="113">
        <v>2531.4</v>
      </c>
      <c r="I2266" s="113">
        <v>0</v>
      </c>
      <c r="J2266" s="31">
        <v>2229</v>
      </c>
      <c r="K2266" s="32">
        <v>0</v>
      </c>
      <c r="L2266" s="113">
        <v>4675</v>
      </c>
      <c r="M2266" s="113">
        <v>0</v>
      </c>
      <c r="N2266" s="31">
        <v>2974</v>
      </c>
      <c r="O2266" s="32">
        <v>0</v>
      </c>
      <c r="P2266" s="113">
        <v>3408</v>
      </c>
      <c r="Q2266" s="113">
        <v>0</v>
      </c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1710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1710</v>
      </c>
      <c r="B2268" s="111" t="s">
        <v>1100</v>
      </c>
      <c r="C2268" s="112" t="s">
        <v>1101</v>
      </c>
      <c r="D2268" s="21">
        <f t="shared" si="39"/>
        <v>114781.34</v>
      </c>
      <c r="E2268" s="24">
        <f t="shared" si="39"/>
        <v>0</v>
      </c>
      <c r="F2268" s="104">
        <v>33379.01</v>
      </c>
      <c r="G2268" s="104">
        <v>0</v>
      </c>
      <c r="H2268" s="113">
        <v>14253.41</v>
      </c>
      <c r="I2268" s="113">
        <v>0</v>
      </c>
      <c r="J2268" s="31">
        <v>14253.41</v>
      </c>
      <c r="K2268" s="32">
        <v>0</v>
      </c>
      <c r="L2268" s="113">
        <v>16381.81</v>
      </c>
      <c r="M2268" s="113">
        <v>0</v>
      </c>
      <c r="N2268" s="31">
        <v>16381.81</v>
      </c>
      <c r="O2268" s="32">
        <v>0</v>
      </c>
      <c r="P2268" s="113">
        <v>20131.89</v>
      </c>
      <c r="Q2268" s="113">
        <v>0</v>
      </c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1710</v>
      </c>
      <c r="B2269" s="111" t="s">
        <v>1102</v>
      </c>
      <c r="C2269" s="112" t="s">
        <v>1103</v>
      </c>
      <c r="D2269" s="21">
        <f t="shared" si="39"/>
        <v>5353705.37</v>
      </c>
      <c r="E2269" s="24">
        <f t="shared" si="39"/>
        <v>0</v>
      </c>
      <c r="F2269" s="104">
        <v>689810.83</v>
      </c>
      <c r="G2269" s="104">
        <v>0</v>
      </c>
      <c r="H2269" s="113">
        <v>866882.65</v>
      </c>
      <c r="I2269" s="113">
        <v>0</v>
      </c>
      <c r="J2269" s="31">
        <v>1055844.8700000001</v>
      </c>
      <c r="K2269" s="32">
        <v>0</v>
      </c>
      <c r="L2269" s="113">
        <v>874381.47</v>
      </c>
      <c r="M2269" s="113">
        <v>0</v>
      </c>
      <c r="N2269" s="31">
        <v>925236.01</v>
      </c>
      <c r="O2269" s="32">
        <v>0</v>
      </c>
      <c r="P2269" s="113">
        <v>941549.54</v>
      </c>
      <c r="Q2269" s="113">
        <v>0</v>
      </c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1710</v>
      </c>
      <c r="B2270" s="111" t="s">
        <v>1104</v>
      </c>
      <c r="C2270" s="112" t="s">
        <v>1105</v>
      </c>
      <c r="D2270" s="21">
        <f t="shared" si="39"/>
        <v>2720</v>
      </c>
      <c r="E2270" s="24">
        <f t="shared" si="39"/>
        <v>0</v>
      </c>
      <c r="F2270" s="104">
        <v>1360</v>
      </c>
      <c r="G2270" s="104">
        <v>0</v>
      </c>
      <c r="H2270" s="113">
        <v>0</v>
      </c>
      <c r="I2270" s="113">
        <v>0</v>
      </c>
      <c r="J2270" s="31">
        <v>0</v>
      </c>
      <c r="K2270" s="32">
        <v>0</v>
      </c>
      <c r="L2270" s="113">
        <v>1360</v>
      </c>
      <c r="M2270" s="113">
        <v>0</v>
      </c>
      <c r="N2270" s="31">
        <v>0</v>
      </c>
      <c r="O2270" s="32">
        <v>0</v>
      </c>
      <c r="P2270" s="113">
        <v>0</v>
      </c>
      <c r="Q2270" s="113">
        <v>0</v>
      </c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1710</v>
      </c>
      <c r="B2271" s="111" t="s">
        <v>1106</v>
      </c>
      <c r="C2271" s="112" t="s">
        <v>1107</v>
      </c>
      <c r="D2271" s="21">
        <f t="shared" si="39"/>
        <v>1708702.17</v>
      </c>
      <c r="E2271" s="24">
        <f t="shared" si="39"/>
        <v>0</v>
      </c>
      <c r="F2271" s="104">
        <v>348300</v>
      </c>
      <c r="G2271" s="104">
        <v>0</v>
      </c>
      <c r="H2271" s="113">
        <v>237015.91</v>
      </c>
      <c r="I2271" s="113">
        <v>0</v>
      </c>
      <c r="J2271" s="31">
        <v>296502.46999999997</v>
      </c>
      <c r="K2271" s="32">
        <v>0</v>
      </c>
      <c r="L2271" s="113">
        <v>356619.08</v>
      </c>
      <c r="M2271" s="113">
        <v>0</v>
      </c>
      <c r="N2271" s="31">
        <v>157433.18</v>
      </c>
      <c r="O2271" s="32">
        <v>0</v>
      </c>
      <c r="P2271" s="113">
        <v>312831.53000000003</v>
      </c>
      <c r="Q2271" s="113">
        <v>0</v>
      </c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1710</v>
      </c>
      <c r="B2272" s="111" t="s">
        <v>1108</v>
      </c>
      <c r="C2272" s="112" t="s">
        <v>1109</v>
      </c>
      <c r="D2272" s="21">
        <f t="shared" si="39"/>
        <v>1822577.1</v>
      </c>
      <c r="E2272" s="24">
        <f t="shared" si="39"/>
        <v>0</v>
      </c>
      <c r="F2272" s="104">
        <v>278938</v>
      </c>
      <c r="G2272" s="104">
        <v>0</v>
      </c>
      <c r="H2272" s="113">
        <v>263961</v>
      </c>
      <c r="I2272" s="113">
        <v>0</v>
      </c>
      <c r="J2272" s="31">
        <v>238993</v>
      </c>
      <c r="K2272" s="32">
        <v>0</v>
      </c>
      <c r="L2272" s="113">
        <v>350263.6</v>
      </c>
      <c r="M2272" s="113">
        <v>0</v>
      </c>
      <c r="N2272" s="31">
        <v>254213.5</v>
      </c>
      <c r="O2272" s="32">
        <v>0</v>
      </c>
      <c r="P2272" s="113">
        <v>436208</v>
      </c>
      <c r="Q2272" s="113">
        <v>0</v>
      </c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1710</v>
      </c>
      <c r="B2273" s="111" t="s">
        <v>1110</v>
      </c>
      <c r="C2273" s="112" t="s">
        <v>1111</v>
      </c>
      <c r="D2273" s="21">
        <f t="shared" si="39"/>
        <v>475020</v>
      </c>
      <c r="E2273" s="24">
        <f t="shared" si="39"/>
        <v>0</v>
      </c>
      <c r="F2273" s="104">
        <v>99376</v>
      </c>
      <c r="G2273" s="104">
        <v>0</v>
      </c>
      <c r="H2273" s="113">
        <v>60425</v>
      </c>
      <c r="I2273" s="113">
        <v>0</v>
      </c>
      <c r="J2273" s="31">
        <v>74070</v>
      </c>
      <c r="K2273" s="32">
        <v>0</v>
      </c>
      <c r="L2273" s="113">
        <v>69389</v>
      </c>
      <c r="M2273" s="113">
        <v>0</v>
      </c>
      <c r="N2273" s="31">
        <v>79200</v>
      </c>
      <c r="O2273" s="32">
        <v>0</v>
      </c>
      <c r="P2273" s="113">
        <v>92560</v>
      </c>
      <c r="Q2273" s="113">
        <v>0</v>
      </c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1710</v>
      </c>
      <c r="B2274" s="111" t="s">
        <v>1112</v>
      </c>
      <c r="C2274" s="112" t="s">
        <v>1113</v>
      </c>
      <c r="D2274" s="21">
        <f t="shared" si="39"/>
        <v>331610</v>
      </c>
      <c r="E2274" s="24">
        <f t="shared" si="39"/>
        <v>0</v>
      </c>
      <c r="F2274" s="104"/>
      <c r="G2274" s="104"/>
      <c r="H2274" s="113">
        <v>267130</v>
      </c>
      <c r="I2274" s="113">
        <v>0</v>
      </c>
      <c r="J2274" s="31">
        <v>0</v>
      </c>
      <c r="K2274" s="32">
        <v>0</v>
      </c>
      <c r="L2274" s="113">
        <v>0</v>
      </c>
      <c r="M2274" s="113">
        <v>0</v>
      </c>
      <c r="N2274" s="31">
        <v>0</v>
      </c>
      <c r="O2274" s="32">
        <v>0</v>
      </c>
      <c r="P2274" s="113">
        <v>64480</v>
      </c>
      <c r="Q2274" s="113">
        <v>0</v>
      </c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1710</v>
      </c>
      <c r="B2275" s="111" t="s">
        <v>1114</v>
      </c>
      <c r="C2275" s="112" t="s">
        <v>1115</v>
      </c>
      <c r="D2275" s="21">
        <f t="shared" si="39"/>
        <v>172586.71000000002</v>
      </c>
      <c r="E2275" s="24">
        <f t="shared" si="39"/>
        <v>0</v>
      </c>
      <c r="F2275" s="104">
        <v>11550</v>
      </c>
      <c r="G2275" s="104">
        <v>0</v>
      </c>
      <c r="H2275" s="113">
        <v>25637.61</v>
      </c>
      <c r="I2275" s="113">
        <v>0</v>
      </c>
      <c r="J2275" s="31">
        <v>37946.49</v>
      </c>
      <c r="K2275" s="32">
        <v>0</v>
      </c>
      <c r="L2275" s="113">
        <v>29082</v>
      </c>
      <c r="M2275" s="113">
        <v>0</v>
      </c>
      <c r="N2275" s="31">
        <v>19469.61</v>
      </c>
      <c r="O2275" s="32">
        <v>0</v>
      </c>
      <c r="P2275" s="113">
        <v>48901</v>
      </c>
      <c r="Q2275" s="113">
        <v>0</v>
      </c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1710</v>
      </c>
      <c r="B2276" s="111" t="s">
        <v>1116</v>
      </c>
      <c r="C2276" s="112" t="s">
        <v>1117</v>
      </c>
      <c r="D2276" s="21">
        <f t="shared" si="39"/>
        <v>5000</v>
      </c>
      <c r="E2276" s="24">
        <f t="shared" si="39"/>
        <v>0</v>
      </c>
      <c r="F2276" s="104">
        <v>5000</v>
      </c>
      <c r="G2276" s="104">
        <v>0</v>
      </c>
      <c r="H2276" s="113">
        <v>0</v>
      </c>
      <c r="I2276" s="113">
        <v>0</v>
      </c>
      <c r="J2276" s="31">
        <v>0</v>
      </c>
      <c r="K2276" s="32">
        <v>0</v>
      </c>
      <c r="L2276" s="113">
        <v>0</v>
      </c>
      <c r="M2276" s="113">
        <v>0</v>
      </c>
      <c r="N2276" s="31">
        <v>0</v>
      </c>
      <c r="O2276" s="32">
        <v>0</v>
      </c>
      <c r="P2276" s="113">
        <v>0</v>
      </c>
      <c r="Q2276" s="113">
        <v>0</v>
      </c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1710</v>
      </c>
      <c r="B2277" s="111" t="s">
        <v>1118</v>
      </c>
      <c r="C2277" s="112" t="s">
        <v>1119</v>
      </c>
      <c r="D2277" s="21">
        <f t="shared" si="39"/>
        <v>385519</v>
      </c>
      <c r="E2277" s="24">
        <f t="shared" si="39"/>
        <v>0</v>
      </c>
      <c r="F2277" s="104">
        <v>87800</v>
      </c>
      <c r="G2277" s="104">
        <v>0</v>
      </c>
      <c r="H2277" s="113">
        <v>58500</v>
      </c>
      <c r="I2277" s="113">
        <v>0</v>
      </c>
      <c r="J2277" s="31">
        <v>43000</v>
      </c>
      <c r="K2277" s="32">
        <v>0</v>
      </c>
      <c r="L2277" s="113">
        <v>74190</v>
      </c>
      <c r="M2277" s="113">
        <v>0</v>
      </c>
      <c r="N2277" s="31">
        <v>38859</v>
      </c>
      <c r="O2277" s="32">
        <v>0</v>
      </c>
      <c r="P2277" s="113">
        <v>83170</v>
      </c>
      <c r="Q2277" s="113">
        <v>0</v>
      </c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1710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1710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1710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1710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1710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1710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1710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1710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1710</v>
      </c>
      <c r="B2286" s="111" t="s">
        <v>1136</v>
      </c>
      <c r="C2286" s="112" t="s">
        <v>1137</v>
      </c>
      <c r="D2286" s="21">
        <f t="shared" si="39"/>
        <v>349745</v>
      </c>
      <c r="E2286" s="24">
        <f t="shared" si="39"/>
        <v>0</v>
      </c>
      <c r="F2286" s="104"/>
      <c r="G2286" s="104"/>
      <c r="H2286" s="105">
        <v>70920</v>
      </c>
      <c r="I2286" s="105">
        <v>0</v>
      </c>
      <c r="J2286" s="106">
        <v>58230</v>
      </c>
      <c r="K2286" s="107">
        <v>0</v>
      </c>
      <c r="L2286" s="105">
        <v>50880</v>
      </c>
      <c r="M2286" s="105">
        <v>0</v>
      </c>
      <c r="N2286" s="106">
        <v>49080</v>
      </c>
      <c r="O2286" s="107">
        <v>0</v>
      </c>
      <c r="P2286" s="105">
        <v>120635</v>
      </c>
      <c r="Q2286" s="105">
        <v>0</v>
      </c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1710</v>
      </c>
      <c r="B2287" s="111" t="s">
        <v>1138</v>
      </c>
      <c r="C2287" s="112" t="s">
        <v>1627</v>
      </c>
      <c r="D2287" s="21">
        <f t="shared" si="39"/>
        <v>145912</v>
      </c>
      <c r="E2287" s="24">
        <f t="shared" si="39"/>
        <v>141472</v>
      </c>
      <c r="F2287" s="104">
        <v>141472</v>
      </c>
      <c r="G2287" s="104">
        <v>0</v>
      </c>
      <c r="H2287" s="105">
        <v>4440</v>
      </c>
      <c r="I2287" s="105">
        <v>141472</v>
      </c>
      <c r="J2287" s="106">
        <v>0</v>
      </c>
      <c r="K2287" s="107">
        <v>0</v>
      </c>
      <c r="L2287" s="105">
        <v>0</v>
      </c>
      <c r="M2287" s="105">
        <v>0</v>
      </c>
      <c r="N2287" s="106">
        <v>0</v>
      </c>
      <c r="O2287" s="107">
        <v>0</v>
      </c>
      <c r="P2287" s="105">
        <v>0</v>
      </c>
      <c r="Q2287" s="105">
        <v>0</v>
      </c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1710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1710</v>
      </c>
      <c r="B2289" s="111" t="s">
        <v>1141</v>
      </c>
      <c r="C2289" s="112" t="s">
        <v>1628</v>
      </c>
      <c r="D2289" s="21">
        <f t="shared" si="39"/>
        <v>605240</v>
      </c>
      <c r="E2289" s="24">
        <f t="shared" si="39"/>
        <v>0</v>
      </c>
      <c r="F2289" s="104"/>
      <c r="G2289" s="104"/>
      <c r="H2289" s="105"/>
      <c r="I2289" s="105"/>
      <c r="J2289" s="106"/>
      <c r="K2289" s="107"/>
      <c r="L2289" s="105">
        <v>243740</v>
      </c>
      <c r="M2289" s="105">
        <v>0</v>
      </c>
      <c r="N2289" s="106">
        <v>361500</v>
      </c>
      <c r="O2289" s="107">
        <v>0</v>
      </c>
      <c r="P2289" s="105">
        <v>0</v>
      </c>
      <c r="Q2289" s="105">
        <v>0</v>
      </c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1710</v>
      </c>
      <c r="B2290" s="111" t="s">
        <v>1142</v>
      </c>
      <c r="C2290" s="112" t="s">
        <v>1143</v>
      </c>
      <c r="D2290" s="21">
        <f t="shared" si="39"/>
        <v>6066327.5800000001</v>
      </c>
      <c r="E2290" s="24">
        <f t="shared" si="39"/>
        <v>81141</v>
      </c>
      <c r="F2290" s="104">
        <v>884596.58</v>
      </c>
      <c r="G2290" s="104">
        <v>4486</v>
      </c>
      <c r="H2290" s="105">
        <v>1022899.5</v>
      </c>
      <c r="I2290" s="105">
        <v>1477</v>
      </c>
      <c r="J2290" s="106">
        <v>961981.5</v>
      </c>
      <c r="K2290" s="107">
        <v>3299</v>
      </c>
      <c r="L2290" s="105">
        <v>1129700</v>
      </c>
      <c r="M2290" s="105">
        <v>5123</v>
      </c>
      <c r="N2290" s="106">
        <v>1143666.5</v>
      </c>
      <c r="O2290" s="107">
        <v>37418</v>
      </c>
      <c r="P2290" s="105">
        <v>923483.5</v>
      </c>
      <c r="Q2290" s="105">
        <v>29338</v>
      </c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1710</v>
      </c>
      <c r="B2291" s="111" t="s">
        <v>1144</v>
      </c>
      <c r="C2291" s="112" t="s">
        <v>1629</v>
      </c>
      <c r="D2291" s="21">
        <f t="shared" si="39"/>
        <v>868215.25</v>
      </c>
      <c r="E2291" s="24">
        <f t="shared" si="39"/>
        <v>0</v>
      </c>
      <c r="F2291" s="104"/>
      <c r="G2291" s="104"/>
      <c r="H2291" s="105">
        <v>187762.75</v>
      </c>
      <c r="I2291" s="105">
        <v>0</v>
      </c>
      <c r="J2291" s="106">
        <v>261370.75</v>
      </c>
      <c r="K2291" s="107">
        <v>0</v>
      </c>
      <c r="L2291" s="105">
        <v>184649</v>
      </c>
      <c r="M2291" s="105">
        <v>0</v>
      </c>
      <c r="N2291" s="106">
        <v>234432.75</v>
      </c>
      <c r="O2291" s="107">
        <v>0</v>
      </c>
      <c r="P2291" s="105">
        <v>0</v>
      </c>
      <c r="Q2291" s="105">
        <v>0</v>
      </c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1710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1710</v>
      </c>
      <c r="B2293" s="111" t="s">
        <v>1631</v>
      </c>
      <c r="C2293" s="112" t="s">
        <v>1632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1710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1710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1710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1710</v>
      </c>
      <c r="B2297" s="111" t="s">
        <v>1150</v>
      </c>
      <c r="C2297" s="112" t="s">
        <v>1635</v>
      </c>
      <c r="D2297" s="21">
        <f t="shared" si="39"/>
        <v>6701862.8399999999</v>
      </c>
      <c r="E2297" s="24">
        <f t="shared" si="39"/>
        <v>0</v>
      </c>
      <c r="F2297" s="104">
        <v>1008536.25</v>
      </c>
      <c r="G2297" s="104">
        <v>0</v>
      </c>
      <c r="H2297" s="105">
        <v>1029215</v>
      </c>
      <c r="I2297" s="105">
        <v>0</v>
      </c>
      <c r="J2297" s="106">
        <v>1141664.81</v>
      </c>
      <c r="K2297" s="107">
        <v>0</v>
      </c>
      <c r="L2297" s="105">
        <v>1264328.3400000001</v>
      </c>
      <c r="M2297" s="105">
        <v>0</v>
      </c>
      <c r="N2297" s="106">
        <v>1090620</v>
      </c>
      <c r="O2297" s="107">
        <v>0</v>
      </c>
      <c r="P2297" s="105">
        <v>1167498.44</v>
      </c>
      <c r="Q2297" s="105">
        <v>0</v>
      </c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1710</v>
      </c>
      <c r="B2298" s="111" t="s">
        <v>1151</v>
      </c>
      <c r="C2298" s="112" t="s">
        <v>1636</v>
      </c>
      <c r="D2298" s="21">
        <f t="shared" si="39"/>
        <v>1394644</v>
      </c>
      <c r="E2298" s="24">
        <f t="shared" si="39"/>
        <v>0</v>
      </c>
      <c r="F2298" s="104">
        <v>237087.5</v>
      </c>
      <c r="G2298" s="104">
        <v>0</v>
      </c>
      <c r="H2298" s="105">
        <v>218692.5</v>
      </c>
      <c r="I2298" s="105">
        <v>0</v>
      </c>
      <c r="J2298" s="106">
        <v>226877.5</v>
      </c>
      <c r="K2298" s="107">
        <v>0</v>
      </c>
      <c r="L2298" s="105">
        <v>261533</v>
      </c>
      <c r="M2298" s="105">
        <v>0</v>
      </c>
      <c r="N2298" s="106">
        <v>221101</v>
      </c>
      <c r="O2298" s="107">
        <v>0</v>
      </c>
      <c r="P2298" s="105">
        <v>229352.5</v>
      </c>
      <c r="Q2298" s="105">
        <v>0</v>
      </c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1710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1710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1710</v>
      </c>
      <c r="B2301" s="111" t="s">
        <v>1154</v>
      </c>
      <c r="C2301" s="112" t="s">
        <v>1639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1710</v>
      </c>
      <c r="B2302" s="111" t="s">
        <v>1155</v>
      </c>
      <c r="C2302" s="112" t="s">
        <v>1156</v>
      </c>
      <c r="D2302" s="21">
        <f t="shared" si="39"/>
        <v>380000</v>
      </c>
      <c r="E2302" s="24">
        <f t="shared" si="39"/>
        <v>0</v>
      </c>
      <c r="F2302" s="104">
        <v>60000</v>
      </c>
      <c r="G2302" s="104">
        <v>0</v>
      </c>
      <c r="H2302" s="113">
        <v>70000</v>
      </c>
      <c r="I2302" s="113">
        <v>0</v>
      </c>
      <c r="J2302" s="31">
        <v>60000</v>
      </c>
      <c r="K2302" s="32">
        <v>0</v>
      </c>
      <c r="L2302" s="113">
        <v>70000</v>
      </c>
      <c r="M2302" s="113">
        <v>0</v>
      </c>
      <c r="N2302" s="31">
        <v>70000</v>
      </c>
      <c r="O2302" s="32">
        <v>0</v>
      </c>
      <c r="P2302" s="113">
        <v>50000</v>
      </c>
      <c r="Q2302" s="113">
        <v>0</v>
      </c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1710</v>
      </c>
      <c r="B2303" s="111" t="s">
        <v>1157</v>
      </c>
      <c r="C2303" s="112" t="s">
        <v>1158</v>
      </c>
      <c r="D2303" s="21">
        <f t="shared" si="39"/>
        <v>240000</v>
      </c>
      <c r="E2303" s="24">
        <f t="shared" si="39"/>
        <v>0</v>
      </c>
      <c r="F2303" s="104">
        <v>40000</v>
      </c>
      <c r="G2303" s="104">
        <v>0</v>
      </c>
      <c r="H2303" s="113">
        <v>40000</v>
      </c>
      <c r="I2303" s="113">
        <v>0</v>
      </c>
      <c r="J2303" s="31">
        <v>40000</v>
      </c>
      <c r="K2303" s="32">
        <v>0</v>
      </c>
      <c r="L2303" s="113">
        <v>40000</v>
      </c>
      <c r="M2303" s="113">
        <v>0</v>
      </c>
      <c r="N2303" s="31">
        <v>40000</v>
      </c>
      <c r="O2303" s="32">
        <v>0</v>
      </c>
      <c r="P2303" s="113">
        <v>40000</v>
      </c>
      <c r="Q2303" s="113">
        <v>0</v>
      </c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1710</v>
      </c>
      <c r="B2304" s="111" t="s">
        <v>1159</v>
      </c>
      <c r="C2304" s="112" t="s">
        <v>1160</v>
      </c>
      <c r="D2304" s="21">
        <f t="shared" si="39"/>
        <v>110000</v>
      </c>
      <c r="E2304" s="24">
        <f t="shared" si="39"/>
        <v>0</v>
      </c>
      <c r="F2304" s="104">
        <v>20000</v>
      </c>
      <c r="G2304" s="104">
        <v>0</v>
      </c>
      <c r="H2304" s="113">
        <v>20000</v>
      </c>
      <c r="I2304" s="113">
        <v>0</v>
      </c>
      <c r="J2304" s="31">
        <v>20000</v>
      </c>
      <c r="K2304" s="32">
        <v>0</v>
      </c>
      <c r="L2304" s="113">
        <v>20000</v>
      </c>
      <c r="M2304" s="113">
        <v>0</v>
      </c>
      <c r="N2304" s="31">
        <v>10000</v>
      </c>
      <c r="O2304" s="32">
        <v>0</v>
      </c>
      <c r="P2304" s="113">
        <v>20000</v>
      </c>
      <c r="Q2304" s="113">
        <v>0</v>
      </c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1710</v>
      </c>
      <c r="B2305" s="111" t="s">
        <v>1161</v>
      </c>
      <c r="C2305" s="112" t="s">
        <v>1640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1710</v>
      </c>
      <c r="B2306" s="111" t="s">
        <v>1162</v>
      </c>
      <c r="C2306" s="112" t="s">
        <v>1163</v>
      </c>
      <c r="D2306" s="21">
        <f t="shared" si="39"/>
        <v>112760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>
        <v>112760</v>
      </c>
      <c r="Q2306" s="113">
        <v>0</v>
      </c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1710</v>
      </c>
      <c r="B2307" s="111" t="s">
        <v>1164</v>
      </c>
      <c r="C2307" s="112" t="s">
        <v>1641</v>
      </c>
      <c r="D2307" s="21">
        <f t="shared" si="39"/>
        <v>17400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>
        <v>17400</v>
      </c>
      <c r="O2307" s="32">
        <v>0</v>
      </c>
      <c r="P2307" s="113">
        <v>0</v>
      </c>
      <c r="Q2307" s="113">
        <v>0</v>
      </c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1710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8100</v>
      </c>
      <c r="E2308" s="24">
        <f t="shared" si="40"/>
        <v>0</v>
      </c>
      <c r="F2308" s="104">
        <v>1350</v>
      </c>
      <c r="G2308" s="104">
        <v>0</v>
      </c>
      <c r="H2308" s="113">
        <v>1350</v>
      </c>
      <c r="I2308" s="113">
        <v>0</v>
      </c>
      <c r="J2308" s="31">
        <v>1350</v>
      </c>
      <c r="K2308" s="32">
        <v>0</v>
      </c>
      <c r="L2308" s="113">
        <v>1350</v>
      </c>
      <c r="M2308" s="113">
        <v>0</v>
      </c>
      <c r="N2308" s="31">
        <v>1350</v>
      </c>
      <c r="O2308" s="32">
        <v>0</v>
      </c>
      <c r="P2308" s="113">
        <v>1350</v>
      </c>
      <c r="Q2308" s="113">
        <v>0</v>
      </c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1710</v>
      </c>
      <c r="B2309" s="111" t="s">
        <v>1167</v>
      </c>
      <c r="C2309" s="112" t="s">
        <v>1642</v>
      </c>
      <c r="D2309" s="21">
        <f t="shared" si="40"/>
        <v>0</v>
      </c>
      <c r="E2309" s="24">
        <f t="shared" si="40"/>
        <v>0</v>
      </c>
      <c r="F2309" s="104"/>
      <c r="G2309" s="104"/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1710</v>
      </c>
      <c r="B2310" s="111" t="s">
        <v>1168</v>
      </c>
      <c r="C2310" s="112" t="s">
        <v>1643</v>
      </c>
      <c r="D2310" s="21">
        <f t="shared" si="40"/>
        <v>24333.360000000001</v>
      </c>
      <c r="E2310" s="24">
        <f t="shared" si="40"/>
        <v>0</v>
      </c>
      <c r="F2310" s="104">
        <v>4055.56</v>
      </c>
      <c r="G2310" s="104">
        <v>0</v>
      </c>
      <c r="H2310" s="113">
        <v>4055.56</v>
      </c>
      <c r="I2310" s="113">
        <v>0</v>
      </c>
      <c r="J2310" s="31">
        <v>4055.56</v>
      </c>
      <c r="K2310" s="32">
        <v>0</v>
      </c>
      <c r="L2310" s="113">
        <v>4055.56</v>
      </c>
      <c r="M2310" s="113">
        <v>0</v>
      </c>
      <c r="N2310" s="31">
        <v>4055.56</v>
      </c>
      <c r="O2310" s="32">
        <v>0</v>
      </c>
      <c r="P2310" s="113">
        <v>4055.56</v>
      </c>
      <c r="Q2310" s="113">
        <v>0</v>
      </c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1710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1710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1710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1710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1710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1710</v>
      </c>
      <c r="B2316" s="111" t="s">
        <v>1176</v>
      </c>
      <c r="C2316" s="112" t="s">
        <v>1177</v>
      </c>
      <c r="D2316" s="21">
        <f t="shared" si="40"/>
        <v>24000</v>
      </c>
      <c r="E2316" s="24">
        <f t="shared" si="40"/>
        <v>0</v>
      </c>
      <c r="F2316" s="104">
        <v>4000</v>
      </c>
      <c r="G2316" s="104">
        <v>0</v>
      </c>
      <c r="H2316" s="113">
        <v>4000</v>
      </c>
      <c r="I2316" s="113">
        <v>0</v>
      </c>
      <c r="J2316" s="31">
        <v>4000</v>
      </c>
      <c r="K2316" s="32">
        <v>0</v>
      </c>
      <c r="L2316" s="113">
        <v>4000</v>
      </c>
      <c r="M2316" s="113">
        <v>0</v>
      </c>
      <c r="N2316" s="31">
        <v>4000</v>
      </c>
      <c r="O2316" s="32">
        <v>0</v>
      </c>
      <c r="P2316" s="113">
        <v>4000</v>
      </c>
      <c r="Q2316" s="113">
        <v>0</v>
      </c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1710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1710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1710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1710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1710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1710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1710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1710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1710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1710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1710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1710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1710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1710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1710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1710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1710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1710</v>
      </c>
      <c r="B2334" s="111" t="s">
        <v>1211</v>
      </c>
      <c r="C2334" s="112" t="s">
        <v>1212</v>
      </c>
      <c r="D2334" s="21">
        <f t="shared" si="40"/>
        <v>77546.52</v>
      </c>
      <c r="E2334" s="24">
        <f t="shared" si="40"/>
        <v>0</v>
      </c>
      <c r="F2334" s="104">
        <v>12924.42</v>
      </c>
      <c r="G2334" s="104">
        <v>0</v>
      </c>
      <c r="H2334" s="113">
        <v>12924.42</v>
      </c>
      <c r="I2334" s="113">
        <v>0</v>
      </c>
      <c r="J2334" s="31">
        <v>12924.42</v>
      </c>
      <c r="K2334" s="32">
        <v>0</v>
      </c>
      <c r="L2334" s="113">
        <v>12924.42</v>
      </c>
      <c r="M2334" s="113">
        <v>0</v>
      </c>
      <c r="N2334" s="31">
        <v>12924.42</v>
      </c>
      <c r="O2334" s="32">
        <v>0</v>
      </c>
      <c r="P2334" s="113">
        <v>12924.42</v>
      </c>
      <c r="Q2334" s="113">
        <v>0</v>
      </c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1710</v>
      </c>
      <c r="B2335" s="111" t="s">
        <v>1213</v>
      </c>
      <c r="C2335" s="112" t="s">
        <v>1214</v>
      </c>
      <c r="D2335" s="21">
        <f t="shared" si="40"/>
        <v>387112.68000000005</v>
      </c>
      <c r="E2335" s="24">
        <f t="shared" si="40"/>
        <v>0</v>
      </c>
      <c r="F2335" s="104">
        <v>64518.78</v>
      </c>
      <c r="G2335" s="104">
        <v>0</v>
      </c>
      <c r="H2335" s="113">
        <v>64518.78</v>
      </c>
      <c r="I2335" s="113">
        <v>0</v>
      </c>
      <c r="J2335" s="31">
        <v>64518.78</v>
      </c>
      <c r="K2335" s="32">
        <v>0</v>
      </c>
      <c r="L2335" s="113">
        <v>64518.78</v>
      </c>
      <c r="M2335" s="113">
        <v>0</v>
      </c>
      <c r="N2335" s="31">
        <v>64518.78</v>
      </c>
      <c r="O2335" s="32">
        <v>0</v>
      </c>
      <c r="P2335" s="113">
        <v>64518.78</v>
      </c>
      <c r="Q2335" s="113">
        <v>0</v>
      </c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1710</v>
      </c>
      <c r="B2336" s="111" t="s">
        <v>1215</v>
      </c>
      <c r="C2336" s="112" t="s">
        <v>1216</v>
      </c>
      <c r="D2336" s="21">
        <f t="shared" si="40"/>
        <v>77942.22</v>
      </c>
      <c r="E2336" s="24">
        <f t="shared" si="40"/>
        <v>0</v>
      </c>
      <c r="F2336" s="104">
        <v>12990.37</v>
      </c>
      <c r="G2336" s="104">
        <v>0</v>
      </c>
      <c r="H2336" s="113">
        <v>12990.37</v>
      </c>
      <c r="I2336" s="113">
        <v>0</v>
      </c>
      <c r="J2336" s="31">
        <v>12990.37</v>
      </c>
      <c r="K2336" s="32">
        <v>0</v>
      </c>
      <c r="L2336" s="113">
        <v>12990.37</v>
      </c>
      <c r="M2336" s="113">
        <v>0</v>
      </c>
      <c r="N2336" s="31">
        <v>12990.37</v>
      </c>
      <c r="O2336" s="32">
        <v>0</v>
      </c>
      <c r="P2336" s="113">
        <v>12990.37</v>
      </c>
      <c r="Q2336" s="113">
        <v>0</v>
      </c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1710</v>
      </c>
      <c r="B2337" s="111" t="s">
        <v>1217</v>
      </c>
      <c r="C2337" s="112" t="s">
        <v>1218</v>
      </c>
      <c r="D2337" s="21">
        <f t="shared" si="40"/>
        <v>147346.20000000001</v>
      </c>
      <c r="E2337" s="24">
        <f t="shared" si="40"/>
        <v>0</v>
      </c>
      <c r="F2337" s="104">
        <v>24557.7</v>
      </c>
      <c r="G2337" s="104">
        <v>0</v>
      </c>
      <c r="H2337" s="113">
        <v>24557.7</v>
      </c>
      <c r="I2337" s="113">
        <v>0</v>
      </c>
      <c r="J2337" s="31">
        <v>24557.7</v>
      </c>
      <c r="K2337" s="32">
        <v>0</v>
      </c>
      <c r="L2337" s="113">
        <v>24557.7</v>
      </c>
      <c r="M2337" s="113">
        <v>0</v>
      </c>
      <c r="N2337" s="31">
        <v>24557.7</v>
      </c>
      <c r="O2337" s="32">
        <v>0</v>
      </c>
      <c r="P2337" s="113">
        <v>24557.7</v>
      </c>
      <c r="Q2337" s="113">
        <v>0</v>
      </c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1710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1710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1710</v>
      </c>
      <c r="B2340" s="111" t="s">
        <v>1223</v>
      </c>
      <c r="C2340" s="112" t="s">
        <v>1224</v>
      </c>
      <c r="D2340" s="21">
        <f t="shared" si="40"/>
        <v>119951.75999999998</v>
      </c>
      <c r="E2340" s="24">
        <f t="shared" si="40"/>
        <v>0</v>
      </c>
      <c r="F2340" s="104">
        <v>19991.96</v>
      </c>
      <c r="G2340" s="104">
        <v>0</v>
      </c>
      <c r="H2340" s="113">
        <v>19991.96</v>
      </c>
      <c r="I2340" s="113">
        <v>0</v>
      </c>
      <c r="J2340" s="31">
        <v>19991.96</v>
      </c>
      <c r="K2340" s="32">
        <v>0</v>
      </c>
      <c r="L2340" s="113">
        <v>19991.96</v>
      </c>
      <c r="M2340" s="113">
        <v>0</v>
      </c>
      <c r="N2340" s="31">
        <v>19991.96</v>
      </c>
      <c r="O2340" s="32">
        <v>0</v>
      </c>
      <c r="P2340" s="113">
        <v>19991.96</v>
      </c>
      <c r="Q2340" s="113">
        <v>0</v>
      </c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1710</v>
      </c>
      <c r="B2341" s="111" t="s">
        <v>1225</v>
      </c>
      <c r="C2341" s="112" t="s">
        <v>1226</v>
      </c>
      <c r="D2341" s="21">
        <f t="shared" si="40"/>
        <v>3324.12</v>
      </c>
      <c r="E2341" s="24">
        <f t="shared" si="40"/>
        <v>0</v>
      </c>
      <c r="F2341" s="104">
        <v>554.02</v>
      </c>
      <c r="G2341" s="104">
        <v>0</v>
      </c>
      <c r="H2341" s="113">
        <v>554.02</v>
      </c>
      <c r="I2341" s="113">
        <v>0</v>
      </c>
      <c r="J2341" s="31">
        <v>554.02</v>
      </c>
      <c r="K2341" s="32">
        <v>0</v>
      </c>
      <c r="L2341" s="113">
        <v>554.02</v>
      </c>
      <c r="M2341" s="113">
        <v>0</v>
      </c>
      <c r="N2341" s="31">
        <v>554.02</v>
      </c>
      <c r="O2341" s="32">
        <v>0</v>
      </c>
      <c r="P2341" s="113">
        <v>554.02</v>
      </c>
      <c r="Q2341" s="113">
        <v>0</v>
      </c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1710</v>
      </c>
      <c r="B2342" s="111" t="s">
        <v>1227</v>
      </c>
      <c r="C2342" s="112" t="s">
        <v>1228</v>
      </c>
      <c r="D2342" s="21">
        <f t="shared" si="40"/>
        <v>41059.68</v>
      </c>
      <c r="E2342" s="24">
        <f t="shared" si="40"/>
        <v>0</v>
      </c>
      <c r="F2342" s="104">
        <v>6843.28</v>
      </c>
      <c r="G2342" s="104">
        <v>0</v>
      </c>
      <c r="H2342" s="113">
        <v>6843.28</v>
      </c>
      <c r="I2342" s="113">
        <v>0</v>
      </c>
      <c r="J2342" s="31">
        <v>6843.28</v>
      </c>
      <c r="K2342" s="32">
        <v>0</v>
      </c>
      <c r="L2342" s="113">
        <v>6843.28</v>
      </c>
      <c r="M2342" s="113">
        <v>0</v>
      </c>
      <c r="N2342" s="31">
        <v>6843.28</v>
      </c>
      <c r="O2342" s="32">
        <v>0</v>
      </c>
      <c r="P2342" s="113">
        <v>6843.28</v>
      </c>
      <c r="Q2342" s="113">
        <v>0</v>
      </c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1710</v>
      </c>
      <c r="B2343" s="111" t="s">
        <v>1229</v>
      </c>
      <c r="C2343" s="112" t="s">
        <v>1230</v>
      </c>
      <c r="D2343" s="21">
        <f t="shared" si="40"/>
        <v>282691.62</v>
      </c>
      <c r="E2343" s="24">
        <f t="shared" si="40"/>
        <v>0</v>
      </c>
      <c r="F2343" s="104">
        <v>47661.11</v>
      </c>
      <c r="G2343" s="104">
        <v>0</v>
      </c>
      <c r="H2343" s="113">
        <v>48872.99</v>
      </c>
      <c r="I2343" s="113">
        <v>0</v>
      </c>
      <c r="J2343" s="31">
        <v>48335.12</v>
      </c>
      <c r="K2343" s="32">
        <v>0</v>
      </c>
      <c r="L2343" s="113">
        <v>46530.559999999998</v>
      </c>
      <c r="M2343" s="113">
        <v>0</v>
      </c>
      <c r="N2343" s="31">
        <v>46527.56</v>
      </c>
      <c r="O2343" s="32">
        <v>0</v>
      </c>
      <c r="P2343" s="113">
        <v>44764.28</v>
      </c>
      <c r="Q2343" s="113">
        <v>0</v>
      </c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1710</v>
      </c>
      <c r="B2344" s="111" t="s">
        <v>1231</v>
      </c>
      <c r="C2344" s="112" t="s">
        <v>1232</v>
      </c>
      <c r="D2344" s="21">
        <f t="shared" si="40"/>
        <v>555424.98</v>
      </c>
      <c r="E2344" s="24">
        <f t="shared" si="40"/>
        <v>0</v>
      </c>
      <c r="F2344" s="104">
        <v>82033.33</v>
      </c>
      <c r="G2344" s="104">
        <v>0</v>
      </c>
      <c r="H2344" s="113">
        <v>82033.33</v>
      </c>
      <c r="I2344" s="113">
        <v>0</v>
      </c>
      <c r="J2344" s="31">
        <v>82033.33</v>
      </c>
      <c r="K2344" s="32">
        <v>0</v>
      </c>
      <c r="L2344" s="113">
        <v>82033.33</v>
      </c>
      <c r="M2344" s="113">
        <v>0</v>
      </c>
      <c r="N2344" s="31">
        <v>113533.33</v>
      </c>
      <c r="O2344" s="32">
        <v>0</v>
      </c>
      <c r="P2344" s="113">
        <v>113758.33</v>
      </c>
      <c r="Q2344" s="113">
        <v>0</v>
      </c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1710</v>
      </c>
      <c r="B2345" s="111" t="s">
        <v>1233</v>
      </c>
      <c r="C2345" s="112" t="s">
        <v>1234</v>
      </c>
      <c r="D2345" s="21">
        <f t="shared" si="40"/>
        <v>13486.869999999999</v>
      </c>
      <c r="E2345" s="24">
        <f t="shared" si="40"/>
        <v>0</v>
      </c>
      <c r="F2345" s="104">
        <v>1948.37</v>
      </c>
      <c r="G2345" s="104">
        <v>0</v>
      </c>
      <c r="H2345" s="113">
        <v>1817.7</v>
      </c>
      <c r="I2345" s="113">
        <v>0</v>
      </c>
      <c r="J2345" s="31">
        <v>1817.7</v>
      </c>
      <c r="K2345" s="32">
        <v>0</v>
      </c>
      <c r="L2345" s="113">
        <v>1817.7</v>
      </c>
      <c r="M2345" s="113">
        <v>0</v>
      </c>
      <c r="N2345" s="31">
        <v>3192.7</v>
      </c>
      <c r="O2345" s="32">
        <v>0</v>
      </c>
      <c r="P2345" s="113">
        <v>2892.7</v>
      </c>
      <c r="Q2345" s="113">
        <v>0</v>
      </c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1710</v>
      </c>
      <c r="B2346" s="111" t="s">
        <v>1235</v>
      </c>
      <c r="C2346" s="112" t="s">
        <v>1236</v>
      </c>
      <c r="D2346" s="21">
        <f t="shared" si="40"/>
        <v>23751.17</v>
      </c>
      <c r="E2346" s="24">
        <f t="shared" si="40"/>
        <v>0</v>
      </c>
      <c r="F2346" s="104">
        <v>3520.34</v>
      </c>
      <c r="G2346" s="104">
        <v>0</v>
      </c>
      <c r="H2346" s="113">
        <v>3388.17</v>
      </c>
      <c r="I2346" s="113">
        <v>0</v>
      </c>
      <c r="J2346" s="31">
        <v>3388.17</v>
      </c>
      <c r="K2346" s="32">
        <v>0</v>
      </c>
      <c r="L2346" s="113">
        <v>9517.99</v>
      </c>
      <c r="M2346" s="113">
        <v>0</v>
      </c>
      <c r="N2346" s="31">
        <v>0</v>
      </c>
      <c r="O2346" s="32">
        <v>0</v>
      </c>
      <c r="P2346" s="113">
        <v>3936.5</v>
      </c>
      <c r="Q2346" s="113">
        <v>0</v>
      </c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1710</v>
      </c>
      <c r="B2347" s="111" t="s">
        <v>1237</v>
      </c>
      <c r="C2347" s="112" t="s">
        <v>1238</v>
      </c>
      <c r="D2347" s="21">
        <f t="shared" si="40"/>
        <v>7515.7199999999993</v>
      </c>
      <c r="E2347" s="24">
        <f t="shared" si="40"/>
        <v>0</v>
      </c>
      <c r="F2347" s="104">
        <v>1205.56</v>
      </c>
      <c r="G2347" s="104">
        <v>0</v>
      </c>
      <c r="H2347" s="113">
        <v>1205.56</v>
      </c>
      <c r="I2347" s="113">
        <v>0</v>
      </c>
      <c r="J2347" s="31">
        <v>1205.56</v>
      </c>
      <c r="K2347" s="32">
        <v>0</v>
      </c>
      <c r="L2347" s="113">
        <v>1205.56</v>
      </c>
      <c r="M2347" s="113">
        <v>0</v>
      </c>
      <c r="N2347" s="31">
        <v>1205.56</v>
      </c>
      <c r="O2347" s="32">
        <v>0</v>
      </c>
      <c r="P2347" s="113">
        <v>1487.92</v>
      </c>
      <c r="Q2347" s="113">
        <v>0</v>
      </c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1710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1710</v>
      </c>
      <c r="B2349" s="111" t="s">
        <v>1241</v>
      </c>
      <c r="C2349" s="112" t="s">
        <v>1242</v>
      </c>
      <c r="D2349" s="21">
        <f t="shared" si="40"/>
        <v>1419785.1700000002</v>
      </c>
      <c r="E2349" s="24">
        <f t="shared" si="40"/>
        <v>0</v>
      </c>
      <c r="F2349" s="104">
        <v>235710.75</v>
      </c>
      <c r="G2349" s="104">
        <v>0</v>
      </c>
      <c r="H2349" s="113">
        <v>235710.75</v>
      </c>
      <c r="I2349" s="113">
        <v>0</v>
      </c>
      <c r="J2349" s="31">
        <v>235709.75</v>
      </c>
      <c r="K2349" s="32">
        <v>0</v>
      </c>
      <c r="L2349" s="113">
        <v>235176.42</v>
      </c>
      <c r="M2349" s="113">
        <v>0</v>
      </c>
      <c r="N2349" s="31">
        <v>245674.42</v>
      </c>
      <c r="O2349" s="32">
        <v>0</v>
      </c>
      <c r="P2349" s="113">
        <v>231803.08</v>
      </c>
      <c r="Q2349" s="113">
        <v>0</v>
      </c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1710</v>
      </c>
      <c r="B2350" s="111" t="s">
        <v>1243</v>
      </c>
      <c r="C2350" s="112" t="s">
        <v>1244</v>
      </c>
      <c r="D2350" s="21">
        <f t="shared" si="40"/>
        <v>162917.18</v>
      </c>
      <c r="E2350" s="24">
        <f t="shared" si="40"/>
        <v>0</v>
      </c>
      <c r="F2350" s="104">
        <v>27314.14</v>
      </c>
      <c r="G2350" s="104">
        <v>0</v>
      </c>
      <c r="H2350" s="113">
        <v>27314.14</v>
      </c>
      <c r="I2350" s="113">
        <v>0</v>
      </c>
      <c r="J2350" s="31">
        <v>27313.14</v>
      </c>
      <c r="K2350" s="32">
        <v>0</v>
      </c>
      <c r="L2350" s="113">
        <v>26991.919999999998</v>
      </c>
      <c r="M2350" s="113">
        <v>0</v>
      </c>
      <c r="N2350" s="31">
        <v>26991.919999999998</v>
      </c>
      <c r="O2350" s="32">
        <v>0</v>
      </c>
      <c r="P2350" s="113">
        <v>26991.919999999998</v>
      </c>
      <c r="Q2350" s="113">
        <v>0</v>
      </c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1710</v>
      </c>
      <c r="B2351" s="111" t="s">
        <v>1245</v>
      </c>
      <c r="C2351" s="112" t="s">
        <v>1246</v>
      </c>
      <c r="D2351" s="21">
        <f t="shared" si="40"/>
        <v>33330.469999999994</v>
      </c>
      <c r="E2351" s="24">
        <f t="shared" si="40"/>
        <v>0</v>
      </c>
      <c r="F2351" s="104">
        <v>6205.89</v>
      </c>
      <c r="G2351" s="104">
        <v>0</v>
      </c>
      <c r="H2351" s="113">
        <v>6014.23</v>
      </c>
      <c r="I2351" s="113">
        <v>0</v>
      </c>
      <c r="J2351" s="31">
        <v>5287.84</v>
      </c>
      <c r="K2351" s="32">
        <v>0</v>
      </c>
      <c r="L2351" s="113">
        <v>5274.17</v>
      </c>
      <c r="M2351" s="113">
        <v>0</v>
      </c>
      <c r="N2351" s="31">
        <v>5274.17</v>
      </c>
      <c r="O2351" s="32">
        <v>0</v>
      </c>
      <c r="P2351" s="113">
        <v>5274.17</v>
      </c>
      <c r="Q2351" s="113">
        <v>0</v>
      </c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1710</v>
      </c>
      <c r="B2352" s="111" t="s">
        <v>1247</v>
      </c>
      <c r="C2352" s="112" t="s">
        <v>1248</v>
      </c>
      <c r="D2352" s="21">
        <f t="shared" si="40"/>
        <v>6357.1200000000008</v>
      </c>
      <c r="E2352" s="24">
        <f t="shared" si="40"/>
        <v>0</v>
      </c>
      <c r="F2352" s="104">
        <v>1059.52</v>
      </c>
      <c r="G2352" s="104">
        <v>0</v>
      </c>
      <c r="H2352" s="113">
        <v>1059.52</v>
      </c>
      <c r="I2352" s="113">
        <v>0</v>
      </c>
      <c r="J2352" s="31">
        <v>1059.52</v>
      </c>
      <c r="K2352" s="32">
        <v>0</v>
      </c>
      <c r="L2352" s="113">
        <v>1059.52</v>
      </c>
      <c r="M2352" s="113">
        <v>0</v>
      </c>
      <c r="N2352" s="31">
        <v>1059.52</v>
      </c>
      <c r="O2352" s="32">
        <v>0</v>
      </c>
      <c r="P2352" s="113">
        <v>1059.52</v>
      </c>
      <c r="Q2352" s="113">
        <v>0</v>
      </c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1710</v>
      </c>
      <c r="B2353" s="111" t="s">
        <v>1249</v>
      </c>
      <c r="C2353" s="112" t="s">
        <v>1250</v>
      </c>
      <c r="D2353" s="21">
        <f t="shared" si="40"/>
        <v>2666.64</v>
      </c>
      <c r="E2353" s="24">
        <f t="shared" si="40"/>
        <v>0</v>
      </c>
      <c r="F2353" s="104">
        <v>444.44</v>
      </c>
      <c r="G2353" s="104">
        <v>0</v>
      </c>
      <c r="H2353" s="113">
        <v>444.44</v>
      </c>
      <c r="I2353" s="113">
        <v>0</v>
      </c>
      <c r="J2353" s="31">
        <v>444.44</v>
      </c>
      <c r="K2353" s="32">
        <v>0</v>
      </c>
      <c r="L2353" s="113">
        <v>444.44</v>
      </c>
      <c r="M2353" s="113">
        <v>0</v>
      </c>
      <c r="N2353" s="31">
        <v>444.44</v>
      </c>
      <c r="O2353" s="32">
        <v>0</v>
      </c>
      <c r="P2353" s="113">
        <v>444.44</v>
      </c>
      <c r="Q2353" s="113">
        <v>0</v>
      </c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1710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1710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1710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1710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1710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1710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1710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1710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1710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1710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1710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1710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1710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1710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1710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1710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1710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1710</v>
      </c>
      <c r="B2371" s="111" t="s">
        <v>1281</v>
      </c>
      <c r="C2371" s="112" t="s">
        <v>1282</v>
      </c>
      <c r="D2371" s="21">
        <f t="shared" si="40"/>
        <v>2551141.4299999997</v>
      </c>
      <c r="E2371" s="24">
        <f t="shared" si="40"/>
        <v>2071908.7</v>
      </c>
      <c r="F2371" s="104">
        <v>364001.53</v>
      </c>
      <c r="G2371" s="104">
        <v>0</v>
      </c>
      <c r="H2371" s="113">
        <v>387504.53</v>
      </c>
      <c r="I2371" s="113">
        <v>364001.53</v>
      </c>
      <c r="J2371" s="31">
        <v>419588.88</v>
      </c>
      <c r="K2371" s="32">
        <v>387504.53</v>
      </c>
      <c r="L2371" s="113">
        <v>440296.98</v>
      </c>
      <c r="M2371" s="113">
        <v>419588.88</v>
      </c>
      <c r="N2371" s="31">
        <v>460516.78</v>
      </c>
      <c r="O2371" s="32">
        <v>440296.98</v>
      </c>
      <c r="P2371" s="113">
        <v>479232.73</v>
      </c>
      <c r="Q2371" s="113">
        <v>460516.78</v>
      </c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1710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1551874.4100000001</v>
      </c>
      <c r="E2372" s="24">
        <f t="shared" si="41"/>
        <v>1261925.8600000001</v>
      </c>
      <c r="F2372" s="104">
        <v>229802.15</v>
      </c>
      <c r="G2372" s="104">
        <v>0</v>
      </c>
      <c r="H2372" s="105">
        <v>232417.97</v>
      </c>
      <c r="I2372" s="105">
        <v>229802.15</v>
      </c>
      <c r="J2372" s="106">
        <v>260890.43</v>
      </c>
      <c r="K2372" s="107">
        <v>232417.97</v>
      </c>
      <c r="L2372" s="105">
        <v>260620.63</v>
      </c>
      <c r="M2372" s="105">
        <v>260890.43</v>
      </c>
      <c r="N2372" s="106">
        <v>278194.68</v>
      </c>
      <c r="O2372" s="107">
        <v>260620.63</v>
      </c>
      <c r="P2372" s="113">
        <v>289948.55</v>
      </c>
      <c r="Q2372" s="113">
        <v>278194.68</v>
      </c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1710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1710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1710</v>
      </c>
      <c r="B2375" s="111" t="s">
        <v>1284</v>
      </c>
      <c r="C2375" s="112" t="s">
        <v>1285</v>
      </c>
      <c r="D2375" s="21">
        <f t="shared" si="41"/>
        <v>105371.25</v>
      </c>
      <c r="E2375" s="24">
        <f t="shared" si="41"/>
        <v>0</v>
      </c>
      <c r="F2375" s="104">
        <v>922</v>
      </c>
      <c r="G2375" s="104">
        <v>0</v>
      </c>
      <c r="H2375" s="113">
        <v>460.5</v>
      </c>
      <c r="I2375" s="113">
        <v>0</v>
      </c>
      <c r="J2375" s="31">
        <v>1141.25</v>
      </c>
      <c r="K2375" s="32">
        <v>0</v>
      </c>
      <c r="L2375" s="113">
        <v>101395</v>
      </c>
      <c r="M2375" s="113">
        <v>0</v>
      </c>
      <c r="N2375" s="31">
        <v>440</v>
      </c>
      <c r="O2375" s="32">
        <v>0</v>
      </c>
      <c r="P2375" s="113">
        <v>1012.5</v>
      </c>
      <c r="Q2375" s="113">
        <v>0</v>
      </c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1710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1710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1710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1710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1710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1710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1710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1710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1710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1710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1710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1710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1710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1710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1710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1710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1710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1710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1710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1710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1710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1710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1710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1710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1710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1710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1710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1710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1710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1710</v>
      </c>
      <c r="B2405" s="111" t="s">
        <v>1342</v>
      </c>
      <c r="C2405" s="112" t="s">
        <v>1695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1710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1710</v>
      </c>
      <c r="B2407" s="111" t="s">
        <v>1345</v>
      </c>
      <c r="C2407" s="112" t="s">
        <v>1346</v>
      </c>
      <c r="D2407" s="21">
        <f t="shared" si="41"/>
        <v>142.24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>
        <v>142.24</v>
      </c>
      <c r="Q2407" s="113">
        <v>0</v>
      </c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1710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1710</v>
      </c>
      <c r="B2409" s="111" t="s">
        <v>1349</v>
      </c>
      <c r="C2409" s="112" t="s">
        <v>1350</v>
      </c>
      <c r="D2409" s="21">
        <f t="shared" si="41"/>
        <v>404464.42</v>
      </c>
      <c r="E2409" s="24">
        <f t="shared" si="41"/>
        <v>0</v>
      </c>
      <c r="F2409" s="104">
        <v>71205.289999999994</v>
      </c>
      <c r="G2409" s="104">
        <v>0</v>
      </c>
      <c r="H2409" s="105">
        <v>57331.53</v>
      </c>
      <c r="I2409" s="105">
        <v>0</v>
      </c>
      <c r="J2409" s="106">
        <v>57220.91</v>
      </c>
      <c r="K2409" s="107">
        <v>0</v>
      </c>
      <c r="L2409" s="105">
        <v>88646.38</v>
      </c>
      <c r="M2409" s="105">
        <v>0</v>
      </c>
      <c r="N2409" s="106">
        <v>70071.55</v>
      </c>
      <c r="O2409" s="107">
        <v>0</v>
      </c>
      <c r="P2409" s="105">
        <v>59988.76</v>
      </c>
      <c r="Q2409" s="105">
        <v>0</v>
      </c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1710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1710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1710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1710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1710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1710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1710</v>
      </c>
      <c r="B2416" s="111" t="s">
        <v>1359</v>
      </c>
      <c r="C2416" s="112" t="s">
        <v>1663</v>
      </c>
      <c r="D2416" s="21">
        <f t="shared" si="41"/>
        <v>781860</v>
      </c>
      <c r="E2416" s="24">
        <f t="shared" si="41"/>
        <v>0</v>
      </c>
      <c r="F2416" s="104">
        <v>5550</v>
      </c>
      <c r="G2416" s="104">
        <v>0</v>
      </c>
      <c r="H2416" s="105">
        <v>5500</v>
      </c>
      <c r="I2416" s="105">
        <v>0</v>
      </c>
      <c r="J2416" s="106">
        <v>75810</v>
      </c>
      <c r="K2416" s="107">
        <v>0</v>
      </c>
      <c r="L2416" s="105">
        <v>500000</v>
      </c>
      <c r="M2416" s="105">
        <v>0</v>
      </c>
      <c r="N2416" s="106">
        <v>195000</v>
      </c>
      <c r="O2416" s="107">
        <v>0</v>
      </c>
      <c r="P2416" s="105">
        <v>0</v>
      </c>
      <c r="Q2416" s="105">
        <v>0</v>
      </c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1710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1711</v>
      </c>
      <c r="B2418" s="111" t="s">
        <v>3</v>
      </c>
      <c r="C2418" s="112" t="s">
        <v>4</v>
      </c>
      <c r="D2418" s="21">
        <f t="shared" si="41"/>
        <v>4384361.25</v>
      </c>
      <c r="E2418" s="24">
        <f t="shared" si="41"/>
        <v>4384361.25</v>
      </c>
      <c r="F2418" s="104">
        <v>793453</v>
      </c>
      <c r="G2418" s="104">
        <v>793453</v>
      </c>
      <c r="H2418" s="113">
        <v>676242</v>
      </c>
      <c r="I2418" s="113">
        <v>676242</v>
      </c>
      <c r="J2418" s="31">
        <v>686710</v>
      </c>
      <c r="K2418" s="32">
        <v>686710</v>
      </c>
      <c r="L2418" s="113">
        <v>653000.25</v>
      </c>
      <c r="M2418" s="113">
        <v>653000</v>
      </c>
      <c r="N2418" s="31">
        <v>615101</v>
      </c>
      <c r="O2418" s="32">
        <v>615101.25</v>
      </c>
      <c r="P2418" s="105">
        <v>959855</v>
      </c>
      <c r="Q2418" s="105">
        <v>959855</v>
      </c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1711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1711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1711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1711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1711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/>
      <c r="G2423" s="104"/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1711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1711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1711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1711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1711</v>
      </c>
      <c r="B2428" s="111" t="s">
        <v>16</v>
      </c>
      <c r="C2428" s="112" t="s">
        <v>1445</v>
      </c>
      <c r="D2428" s="21">
        <f t="shared" si="41"/>
        <v>0</v>
      </c>
      <c r="E2428" s="24">
        <f t="shared" si="41"/>
        <v>0</v>
      </c>
      <c r="F2428" s="104">
        <v>0</v>
      </c>
      <c r="G2428" s="104">
        <v>0</v>
      </c>
      <c r="H2428" s="105">
        <v>0</v>
      </c>
      <c r="I2428" s="105">
        <v>0</v>
      </c>
      <c r="J2428" s="106">
        <v>0</v>
      </c>
      <c r="K2428" s="107">
        <v>0</v>
      </c>
      <c r="L2428" s="105">
        <v>0</v>
      </c>
      <c r="M2428" s="105">
        <v>0</v>
      </c>
      <c r="N2428" s="106">
        <v>0</v>
      </c>
      <c r="O2428" s="107">
        <v>0</v>
      </c>
      <c r="P2428" s="105">
        <v>0</v>
      </c>
      <c r="Q2428" s="105">
        <v>0</v>
      </c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1711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1711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1711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1711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1711</v>
      </c>
      <c r="B2433" s="111" t="s">
        <v>23</v>
      </c>
      <c r="C2433" s="112" t="s">
        <v>1699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1711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1711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1711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68013499.350000009</v>
      </c>
      <c r="E2436" s="24">
        <f t="shared" si="42"/>
        <v>74250716.969999999</v>
      </c>
      <c r="F2436" s="104">
        <v>7818621.54</v>
      </c>
      <c r="G2436" s="104">
        <v>16204817.609999999</v>
      </c>
      <c r="H2436" s="105">
        <v>32256787.02</v>
      </c>
      <c r="I2436" s="105">
        <v>9536520.6199999992</v>
      </c>
      <c r="J2436" s="106">
        <v>10100870.85</v>
      </c>
      <c r="K2436" s="107">
        <v>15770306.09</v>
      </c>
      <c r="L2436" s="105">
        <v>5790212.0700000003</v>
      </c>
      <c r="M2436" s="105">
        <v>10791205.65</v>
      </c>
      <c r="N2436" s="106">
        <v>5778830.4500000002</v>
      </c>
      <c r="O2436" s="107">
        <v>10355503.75</v>
      </c>
      <c r="P2436" s="105">
        <v>6268177.4199999999</v>
      </c>
      <c r="Q2436" s="105">
        <v>11592363.25</v>
      </c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1711</v>
      </c>
      <c r="B2437" s="111" t="s">
        <v>28</v>
      </c>
      <c r="C2437" s="112" t="s">
        <v>1450</v>
      </c>
      <c r="D2437" s="21">
        <f t="shared" si="42"/>
        <v>57521595.109999999</v>
      </c>
      <c r="E2437" s="24">
        <f t="shared" si="42"/>
        <v>30153677.57</v>
      </c>
      <c r="F2437" s="104">
        <v>0</v>
      </c>
      <c r="G2437" s="104">
        <v>59258.93</v>
      </c>
      <c r="H2437" s="105">
        <v>25559080.32</v>
      </c>
      <c r="I2437" s="105">
        <v>19043165.949999999</v>
      </c>
      <c r="J2437" s="106">
        <v>4607087.88</v>
      </c>
      <c r="K2437" s="107">
        <v>4958064.8600000003</v>
      </c>
      <c r="L2437" s="105">
        <v>15030495.32</v>
      </c>
      <c r="M2437" s="105">
        <v>3614565.27</v>
      </c>
      <c r="N2437" s="106">
        <v>12309789.57</v>
      </c>
      <c r="O2437" s="107">
        <v>1968314.19</v>
      </c>
      <c r="P2437" s="105">
        <v>15142.02</v>
      </c>
      <c r="Q2437" s="105">
        <v>510308.37</v>
      </c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1711</v>
      </c>
      <c r="B2438" s="111" t="s">
        <v>29</v>
      </c>
      <c r="C2438" s="112" t="s">
        <v>1451</v>
      </c>
      <c r="D2438" s="21">
        <f t="shared" si="42"/>
        <v>743280</v>
      </c>
      <c r="E2438" s="24">
        <f t="shared" si="42"/>
        <v>856190</v>
      </c>
      <c r="F2438" s="104">
        <v>0</v>
      </c>
      <c r="G2438" s="104">
        <v>48100</v>
      </c>
      <c r="H2438" s="105">
        <v>0</v>
      </c>
      <c r="I2438" s="105">
        <v>574950</v>
      </c>
      <c r="J2438" s="106">
        <v>320000</v>
      </c>
      <c r="K2438" s="107">
        <v>48000</v>
      </c>
      <c r="L2438" s="105">
        <v>0</v>
      </c>
      <c r="M2438" s="105">
        <v>71240</v>
      </c>
      <c r="N2438" s="106">
        <v>389280</v>
      </c>
      <c r="O2438" s="107">
        <v>0</v>
      </c>
      <c r="P2438" s="105">
        <v>34000</v>
      </c>
      <c r="Q2438" s="105">
        <v>113900</v>
      </c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1711</v>
      </c>
      <c r="B2439" s="111" t="s">
        <v>30</v>
      </c>
      <c r="C2439" s="112" t="s">
        <v>1452</v>
      </c>
      <c r="D2439" s="21">
        <f t="shared" si="42"/>
        <v>4604485.21</v>
      </c>
      <c r="E2439" s="24">
        <f t="shared" si="42"/>
        <v>1870880.56</v>
      </c>
      <c r="F2439" s="104">
        <v>0</v>
      </c>
      <c r="G2439" s="104">
        <v>943.92</v>
      </c>
      <c r="H2439" s="105">
        <v>0</v>
      </c>
      <c r="I2439" s="105">
        <v>472542.06</v>
      </c>
      <c r="J2439" s="106">
        <v>4601940.84</v>
      </c>
      <c r="K2439" s="107">
        <v>77985.42</v>
      </c>
      <c r="L2439" s="105">
        <v>0</v>
      </c>
      <c r="M2439" s="105">
        <v>154989.53</v>
      </c>
      <c r="N2439" s="106">
        <v>0</v>
      </c>
      <c r="O2439" s="107">
        <v>326084.28999999998</v>
      </c>
      <c r="P2439" s="105">
        <v>2544.37</v>
      </c>
      <c r="Q2439" s="105">
        <v>838335.34</v>
      </c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1711</v>
      </c>
      <c r="B2440" s="111" t="s">
        <v>31</v>
      </c>
      <c r="C2440" s="112" t="s">
        <v>1664</v>
      </c>
      <c r="D2440" s="21">
        <f t="shared" si="42"/>
        <v>55042.74</v>
      </c>
      <c r="E2440" s="24">
        <f t="shared" si="42"/>
        <v>392271.6</v>
      </c>
      <c r="F2440" s="104">
        <v>18460</v>
      </c>
      <c r="G2440" s="104">
        <v>310</v>
      </c>
      <c r="H2440" s="105">
        <v>4700</v>
      </c>
      <c r="I2440" s="105">
        <v>388298.41</v>
      </c>
      <c r="J2440" s="106">
        <v>11001.74</v>
      </c>
      <c r="K2440" s="107">
        <v>3663.19</v>
      </c>
      <c r="L2440" s="105">
        <v>20880</v>
      </c>
      <c r="M2440" s="105">
        <v>0</v>
      </c>
      <c r="N2440" s="106">
        <v>1</v>
      </c>
      <c r="O2440" s="107">
        <v>0</v>
      </c>
      <c r="P2440" s="105">
        <v>0</v>
      </c>
      <c r="Q2440" s="105">
        <v>0</v>
      </c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1711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1711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1711</v>
      </c>
      <c r="B2443" s="111" t="s">
        <v>36</v>
      </c>
      <c r="C2443" s="112" t="s">
        <v>1453</v>
      </c>
      <c r="D2443" s="21">
        <f t="shared" si="42"/>
        <v>171116.2</v>
      </c>
      <c r="E2443" s="24">
        <f t="shared" si="42"/>
        <v>255959.2</v>
      </c>
      <c r="F2443" s="104">
        <v>0</v>
      </c>
      <c r="G2443" s="104">
        <v>100978</v>
      </c>
      <c r="H2443" s="105">
        <v>52165</v>
      </c>
      <c r="I2443" s="105">
        <v>8500</v>
      </c>
      <c r="J2443" s="106">
        <v>52251.199999999997</v>
      </c>
      <c r="K2443" s="107">
        <v>12330</v>
      </c>
      <c r="L2443" s="105">
        <v>11200</v>
      </c>
      <c r="M2443" s="105">
        <v>45841.2</v>
      </c>
      <c r="N2443" s="106">
        <v>49000</v>
      </c>
      <c r="O2443" s="107">
        <v>34610</v>
      </c>
      <c r="P2443" s="113">
        <v>6500</v>
      </c>
      <c r="Q2443" s="113">
        <v>53700</v>
      </c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1711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1711</v>
      </c>
      <c r="B2445" s="111" t="s">
        <v>38</v>
      </c>
      <c r="C2445" s="112" t="s">
        <v>1455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1711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1711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1711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>
        <v>0</v>
      </c>
      <c r="K2448" s="107">
        <v>0</v>
      </c>
      <c r="L2448" s="105">
        <v>0</v>
      </c>
      <c r="M2448" s="105">
        <v>0</v>
      </c>
      <c r="N2448" s="106">
        <v>0</v>
      </c>
      <c r="O2448" s="107">
        <v>0</v>
      </c>
      <c r="P2448" s="105">
        <v>0</v>
      </c>
      <c r="Q2448" s="105">
        <v>0</v>
      </c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1711</v>
      </c>
      <c r="B2449" s="111" t="s">
        <v>1459</v>
      </c>
      <c r="C2449" s="112" t="s">
        <v>58</v>
      </c>
      <c r="D2449" s="21">
        <f t="shared" si="42"/>
        <v>75657</v>
      </c>
      <c r="E2449" s="24">
        <f t="shared" si="42"/>
        <v>55897</v>
      </c>
      <c r="F2449" s="104">
        <v>0</v>
      </c>
      <c r="G2449" s="104">
        <v>0</v>
      </c>
      <c r="H2449" s="105">
        <v>0</v>
      </c>
      <c r="I2449" s="105">
        <v>0</v>
      </c>
      <c r="J2449" s="106">
        <v>4275</v>
      </c>
      <c r="K2449" s="107">
        <v>4275</v>
      </c>
      <c r="L2449" s="105">
        <v>50870</v>
      </c>
      <c r="M2449" s="105">
        <v>50870</v>
      </c>
      <c r="N2449" s="106">
        <v>752</v>
      </c>
      <c r="O2449" s="107">
        <v>752</v>
      </c>
      <c r="P2449" s="105">
        <v>19760</v>
      </c>
      <c r="Q2449" s="105">
        <v>0</v>
      </c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1711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1711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1711</v>
      </c>
      <c r="B2452" s="111" t="s">
        <v>1462</v>
      </c>
      <c r="C2452" s="112" t="s">
        <v>1463</v>
      </c>
      <c r="D2452" s="21">
        <f t="shared" si="42"/>
        <v>17000</v>
      </c>
      <c r="E2452" s="24">
        <f t="shared" si="42"/>
        <v>21500</v>
      </c>
      <c r="F2452" s="104">
        <v>6500</v>
      </c>
      <c r="G2452" s="104">
        <v>11000</v>
      </c>
      <c r="H2452" s="105">
        <v>3000</v>
      </c>
      <c r="I2452" s="105">
        <v>3000</v>
      </c>
      <c r="J2452" s="106">
        <v>2500</v>
      </c>
      <c r="K2452" s="107">
        <v>2500</v>
      </c>
      <c r="L2452" s="105">
        <v>3000</v>
      </c>
      <c r="M2452" s="105">
        <v>3000</v>
      </c>
      <c r="N2452" s="106">
        <v>2000</v>
      </c>
      <c r="O2452" s="107">
        <v>2000</v>
      </c>
      <c r="P2452" s="113">
        <v>0</v>
      </c>
      <c r="Q2452" s="113">
        <v>0</v>
      </c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1711</v>
      </c>
      <c r="B2453" s="111" t="s">
        <v>1464</v>
      </c>
      <c r="C2453" s="112" t="s">
        <v>67</v>
      </c>
      <c r="D2453" s="21">
        <f t="shared" si="42"/>
        <v>38453384.399999999</v>
      </c>
      <c r="E2453" s="24">
        <f t="shared" si="42"/>
        <v>38453384.399999999</v>
      </c>
      <c r="F2453" s="104">
        <v>7388198.5700000003</v>
      </c>
      <c r="G2453" s="104">
        <v>7388198.5700000003</v>
      </c>
      <c r="H2453" s="105">
        <v>6453702.6399999997</v>
      </c>
      <c r="I2453" s="105">
        <v>6453702.6399999997</v>
      </c>
      <c r="J2453" s="106">
        <v>7224371.8099999996</v>
      </c>
      <c r="K2453" s="107">
        <v>7224371.8099999996</v>
      </c>
      <c r="L2453" s="105">
        <v>5289167.8099999996</v>
      </c>
      <c r="M2453" s="105">
        <v>5289167.8099999996</v>
      </c>
      <c r="N2453" s="106">
        <v>5707700.5099999998</v>
      </c>
      <c r="O2453" s="107">
        <v>5707700.5099999998</v>
      </c>
      <c r="P2453" s="105">
        <v>6390243.0599999996</v>
      </c>
      <c r="Q2453" s="105">
        <v>6390243.0599999996</v>
      </c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1711</v>
      </c>
      <c r="B2454" s="111" t="s">
        <v>1465</v>
      </c>
      <c r="C2454" s="112" t="s">
        <v>1466</v>
      </c>
      <c r="D2454" s="21">
        <f t="shared" si="42"/>
        <v>45124573.350000001</v>
      </c>
      <c r="E2454" s="24">
        <f t="shared" si="42"/>
        <v>34819957.759999998</v>
      </c>
      <c r="F2454" s="104">
        <v>8624296.4499999993</v>
      </c>
      <c r="G2454" s="104">
        <v>0</v>
      </c>
      <c r="H2454" s="105">
        <v>7174890.25</v>
      </c>
      <c r="I2454" s="105">
        <v>9900534.9600000009</v>
      </c>
      <c r="J2454" s="106">
        <v>8245557.2000000002</v>
      </c>
      <c r="K2454" s="107">
        <v>6422214.3200000003</v>
      </c>
      <c r="L2454" s="105">
        <v>7283994.7999999998</v>
      </c>
      <c r="M2454" s="105">
        <v>7521919.3399999999</v>
      </c>
      <c r="N2454" s="106">
        <v>6547814.1500000004</v>
      </c>
      <c r="O2454" s="107">
        <v>6969575.7000000002</v>
      </c>
      <c r="P2454" s="105">
        <v>7248020.5</v>
      </c>
      <c r="Q2454" s="105">
        <v>4005713.44</v>
      </c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1711</v>
      </c>
      <c r="B2455" s="111" t="s">
        <v>1467</v>
      </c>
      <c r="C2455" s="112" t="s">
        <v>1468</v>
      </c>
      <c r="D2455" s="21">
        <f t="shared" si="42"/>
        <v>170641</v>
      </c>
      <c r="E2455" s="24">
        <f t="shared" si="42"/>
        <v>5531501.7999999998</v>
      </c>
      <c r="F2455" s="104">
        <v>0</v>
      </c>
      <c r="G2455" s="104">
        <v>0</v>
      </c>
      <c r="H2455" s="105">
        <v>15974</v>
      </c>
      <c r="I2455" s="105">
        <v>0</v>
      </c>
      <c r="J2455" s="106">
        <v>8464</v>
      </c>
      <c r="K2455" s="107">
        <v>0</v>
      </c>
      <c r="L2455" s="105">
        <v>30079</v>
      </c>
      <c r="M2455" s="105">
        <v>5531501.7999999998</v>
      </c>
      <c r="N2455" s="106">
        <v>60377</v>
      </c>
      <c r="O2455" s="107">
        <v>0</v>
      </c>
      <c r="P2455" s="105">
        <v>55747</v>
      </c>
      <c r="Q2455" s="105">
        <v>0</v>
      </c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1711</v>
      </c>
      <c r="B2456" s="111" t="s">
        <v>1469</v>
      </c>
      <c r="C2456" s="112" t="s">
        <v>1470</v>
      </c>
      <c r="D2456" s="21">
        <f t="shared" si="42"/>
        <v>200446.5</v>
      </c>
      <c r="E2456" s="24">
        <f t="shared" si="42"/>
        <v>0</v>
      </c>
      <c r="F2456" s="104">
        <v>29559</v>
      </c>
      <c r="G2456" s="104">
        <v>0</v>
      </c>
      <c r="H2456" s="105">
        <v>20560.5</v>
      </c>
      <c r="I2456" s="105">
        <v>0</v>
      </c>
      <c r="J2456" s="106">
        <v>30490</v>
      </c>
      <c r="K2456" s="107">
        <v>0</v>
      </c>
      <c r="L2456" s="105">
        <v>12789</v>
      </c>
      <c r="M2456" s="105">
        <v>0</v>
      </c>
      <c r="N2456" s="106">
        <v>18708</v>
      </c>
      <c r="O2456" s="107">
        <v>0</v>
      </c>
      <c r="P2456" s="105">
        <v>88340</v>
      </c>
      <c r="Q2456" s="105">
        <v>0</v>
      </c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1711</v>
      </c>
      <c r="B2457" s="111" t="s">
        <v>1471</v>
      </c>
      <c r="C2457" s="112" t="s">
        <v>68</v>
      </c>
      <c r="D2457" s="21">
        <f t="shared" si="42"/>
        <v>1495660.5</v>
      </c>
      <c r="E2457" s="24">
        <f t="shared" si="42"/>
        <v>1495660.5</v>
      </c>
      <c r="F2457" s="104">
        <v>288154</v>
      </c>
      <c r="G2457" s="104">
        <v>288154</v>
      </c>
      <c r="H2457" s="113">
        <v>174256</v>
      </c>
      <c r="I2457" s="113">
        <v>174256</v>
      </c>
      <c r="J2457" s="31">
        <v>266057</v>
      </c>
      <c r="K2457" s="32">
        <v>266057</v>
      </c>
      <c r="L2457" s="113">
        <v>304229</v>
      </c>
      <c r="M2457" s="113">
        <v>304229</v>
      </c>
      <c r="N2457" s="31">
        <v>165430</v>
      </c>
      <c r="O2457" s="32">
        <v>165430</v>
      </c>
      <c r="P2457" s="105">
        <v>297534.5</v>
      </c>
      <c r="Q2457" s="105">
        <v>297534.5</v>
      </c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1711</v>
      </c>
      <c r="B2458" s="111" t="s">
        <v>1472</v>
      </c>
      <c r="C2458" s="112" t="s">
        <v>1473</v>
      </c>
      <c r="D2458" s="21">
        <f t="shared" si="42"/>
        <v>1787084.75</v>
      </c>
      <c r="E2458" s="24">
        <f t="shared" si="42"/>
        <v>1787084.75</v>
      </c>
      <c r="F2458" s="104">
        <v>288500</v>
      </c>
      <c r="G2458" s="104">
        <v>288500</v>
      </c>
      <c r="H2458" s="113">
        <v>59954.5</v>
      </c>
      <c r="I2458" s="113">
        <v>59954.5</v>
      </c>
      <c r="J2458" s="31">
        <v>741478.75</v>
      </c>
      <c r="K2458" s="32">
        <v>741478.75</v>
      </c>
      <c r="L2458" s="113">
        <v>54855.48</v>
      </c>
      <c r="M2458" s="113">
        <v>47224.5</v>
      </c>
      <c r="N2458" s="31">
        <v>357597.02</v>
      </c>
      <c r="O2458" s="32">
        <v>365228</v>
      </c>
      <c r="P2458" s="113">
        <v>284699</v>
      </c>
      <c r="Q2458" s="113">
        <v>284699</v>
      </c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1711</v>
      </c>
      <c r="B2459" s="111" t="s">
        <v>1474</v>
      </c>
      <c r="C2459" s="112" t="s">
        <v>1475</v>
      </c>
      <c r="D2459" s="21">
        <f t="shared" si="42"/>
        <v>1461045</v>
      </c>
      <c r="E2459" s="24">
        <f t="shared" si="42"/>
        <v>1464669.77</v>
      </c>
      <c r="F2459" s="104">
        <v>115887</v>
      </c>
      <c r="G2459" s="104">
        <v>0</v>
      </c>
      <c r="H2459" s="105">
        <v>1158402.25</v>
      </c>
      <c r="I2459" s="105">
        <v>1014646.45</v>
      </c>
      <c r="J2459" s="106">
        <v>98776.25</v>
      </c>
      <c r="K2459" s="107">
        <v>108608.75</v>
      </c>
      <c r="L2459" s="105">
        <v>44637</v>
      </c>
      <c r="M2459" s="105">
        <v>214797.07</v>
      </c>
      <c r="N2459" s="106">
        <v>20893</v>
      </c>
      <c r="O2459" s="107">
        <v>117117.5</v>
      </c>
      <c r="P2459" s="113">
        <v>22449.5</v>
      </c>
      <c r="Q2459" s="113">
        <v>9500</v>
      </c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1711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1711</v>
      </c>
      <c r="B2461" s="111" t="s">
        <v>1478</v>
      </c>
      <c r="C2461" s="112" t="s">
        <v>1479</v>
      </c>
      <c r="D2461" s="21">
        <f t="shared" si="42"/>
        <v>13500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>
        <v>13500</v>
      </c>
      <c r="Q2461" s="105">
        <v>0</v>
      </c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1711</v>
      </c>
      <c r="B2462" s="111" t="s">
        <v>1480</v>
      </c>
      <c r="C2462" s="112" t="s">
        <v>1481</v>
      </c>
      <c r="D2462" s="21">
        <f t="shared" si="42"/>
        <v>3700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>
        <v>3700</v>
      </c>
      <c r="Q2462" s="113">
        <v>0</v>
      </c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1711</v>
      </c>
      <c r="B2463" s="111" t="s">
        <v>1482</v>
      </c>
      <c r="C2463" s="112" t="s">
        <v>1483</v>
      </c>
      <c r="D2463" s="21">
        <f t="shared" si="42"/>
        <v>1789451.5</v>
      </c>
      <c r="E2463" s="24">
        <f t="shared" si="42"/>
        <v>1631630.7800000003</v>
      </c>
      <c r="F2463" s="104">
        <v>235810</v>
      </c>
      <c r="G2463" s="104">
        <v>0</v>
      </c>
      <c r="H2463" s="105">
        <v>385804.5</v>
      </c>
      <c r="I2463" s="105">
        <v>344758.27</v>
      </c>
      <c r="J2463" s="106">
        <v>266411</v>
      </c>
      <c r="K2463" s="107">
        <v>197361.88</v>
      </c>
      <c r="L2463" s="105">
        <v>210607</v>
      </c>
      <c r="M2463" s="105">
        <v>197657.88</v>
      </c>
      <c r="N2463" s="106">
        <v>405760</v>
      </c>
      <c r="O2463" s="107">
        <v>318032.88</v>
      </c>
      <c r="P2463" s="105">
        <v>285059</v>
      </c>
      <c r="Q2463" s="105">
        <v>573819.87</v>
      </c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1711</v>
      </c>
      <c r="B2464" s="111" t="s">
        <v>1484</v>
      </c>
      <c r="C2464" s="112" t="s">
        <v>1485</v>
      </c>
      <c r="D2464" s="21">
        <f t="shared" si="42"/>
        <v>1313922</v>
      </c>
      <c r="E2464" s="24">
        <f t="shared" si="42"/>
        <v>801965.82</v>
      </c>
      <c r="F2464" s="104">
        <v>215631</v>
      </c>
      <c r="G2464" s="104">
        <v>0</v>
      </c>
      <c r="H2464" s="105">
        <v>163929</v>
      </c>
      <c r="I2464" s="105">
        <v>0</v>
      </c>
      <c r="J2464" s="106">
        <v>99045</v>
      </c>
      <c r="K2464" s="107">
        <v>0</v>
      </c>
      <c r="L2464" s="105">
        <v>147306</v>
      </c>
      <c r="M2464" s="105">
        <v>0</v>
      </c>
      <c r="N2464" s="106">
        <v>178162</v>
      </c>
      <c r="O2464" s="107">
        <v>0</v>
      </c>
      <c r="P2464" s="105">
        <v>509849</v>
      </c>
      <c r="Q2464" s="105">
        <v>801965.82</v>
      </c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1711</v>
      </c>
      <c r="B2465" s="111" t="s">
        <v>1486</v>
      </c>
      <c r="C2465" s="112" t="s">
        <v>1487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1711</v>
      </c>
      <c r="B2466" s="111" t="s">
        <v>1488</v>
      </c>
      <c r="C2466" s="112" t="s">
        <v>1489</v>
      </c>
      <c r="D2466" s="21">
        <f t="shared" si="42"/>
        <v>201769</v>
      </c>
      <c r="E2466" s="24">
        <f t="shared" si="42"/>
        <v>200117</v>
      </c>
      <c r="F2466" s="104">
        <v>159805</v>
      </c>
      <c r="G2466" s="104">
        <v>158153</v>
      </c>
      <c r="H2466" s="105">
        <v>0</v>
      </c>
      <c r="I2466" s="105">
        <v>0</v>
      </c>
      <c r="J2466" s="106">
        <v>0</v>
      </c>
      <c r="K2466" s="107">
        <v>0</v>
      </c>
      <c r="L2466" s="105">
        <v>0</v>
      </c>
      <c r="M2466" s="105">
        <v>0</v>
      </c>
      <c r="N2466" s="106">
        <v>38624</v>
      </c>
      <c r="O2466" s="107">
        <v>38624</v>
      </c>
      <c r="P2466" s="105">
        <v>3340</v>
      </c>
      <c r="Q2466" s="105">
        <v>3340</v>
      </c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1711</v>
      </c>
      <c r="B2467" s="111" t="s">
        <v>1490</v>
      </c>
      <c r="C2467" s="112" t="s">
        <v>1491</v>
      </c>
      <c r="D2467" s="21">
        <f t="shared" si="42"/>
        <v>122680</v>
      </c>
      <c r="E2467" s="24">
        <f t="shared" si="42"/>
        <v>62896.229999999996</v>
      </c>
      <c r="F2467" s="104">
        <v>29133</v>
      </c>
      <c r="G2467" s="104">
        <v>0</v>
      </c>
      <c r="H2467" s="105">
        <v>9045</v>
      </c>
      <c r="I2467" s="105">
        <v>17977</v>
      </c>
      <c r="J2467" s="106">
        <v>19649</v>
      </c>
      <c r="K2467" s="107">
        <v>9441.23</v>
      </c>
      <c r="L2467" s="105">
        <v>18601</v>
      </c>
      <c r="M2467" s="105">
        <v>0</v>
      </c>
      <c r="N2467" s="106">
        <v>18558</v>
      </c>
      <c r="O2467" s="107">
        <v>34273</v>
      </c>
      <c r="P2467" s="105">
        <v>27694</v>
      </c>
      <c r="Q2467" s="105">
        <v>1205</v>
      </c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1711</v>
      </c>
      <c r="B2468" s="111" t="s">
        <v>1492</v>
      </c>
      <c r="C2468" s="112" t="s">
        <v>70</v>
      </c>
      <c r="D2468" s="21">
        <f t="shared" si="42"/>
        <v>670</v>
      </c>
      <c r="E2468" s="24">
        <f t="shared" si="42"/>
        <v>140794</v>
      </c>
      <c r="F2468" s="104">
        <v>0</v>
      </c>
      <c r="G2468" s="104">
        <v>0</v>
      </c>
      <c r="H2468" s="105">
        <v>0</v>
      </c>
      <c r="I2468" s="105">
        <v>140124</v>
      </c>
      <c r="J2468" s="106">
        <v>0</v>
      </c>
      <c r="K2468" s="107">
        <v>0</v>
      </c>
      <c r="L2468" s="105">
        <v>0</v>
      </c>
      <c r="M2468" s="105">
        <v>0</v>
      </c>
      <c r="N2468" s="106">
        <v>670</v>
      </c>
      <c r="O2468" s="107">
        <v>670</v>
      </c>
      <c r="P2468" s="105">
        <v>0</v>
      </c>
      <c r="Q2468" s="105">
        <v>0</v>
      </c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1711</v>
      </c>
      <c r="B2469" s="111" t="s">
        <v>1493</v>
      </c>
      <c r="C2469" s="112" t="s">
        <v>1494</v>
      </c>
      <c r="D2469" s="21">
        <f t="shared" si="42"/>
        <v>0</v>
      </c>
      <c r="E2469" s="24">
        <f t="shared" si="42"/>
        <v>0</v>
      </c>
      <c r="F2469" s="104">
        <v>0</v>
      </c>
      <c r="G2469" s="104">
        <v>0</v>
      </c>
      <c r="H2469" s="105">
        <v>0</v>
      </c>
      <c r="I2469" s="105">
        <v>0</v>
      </c>
      <c r="J2469" s="106">
        <v>0</v>
      </c>
      <c r="K2469" s="107">
        <v>0</v>
      </c>
      <c r="L2469" s="105">
        <v>0</v>
      </c>
      <c r="M2469" s="105">
        <v>0</v>
      </c>
      <c r="N2469" s="106">
        <v>0</v>
      </c>
      <c r="O2469" s="107">
        <v>0</v>
      </c>
      <c r="P2469" s="105">
        <v>0</v>
      </c>
      <c r="Q2469" s="105">
        <v>0</v>
      </c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1711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1711</v>
      </c>
      <c r="B2471" s="111" t="s">
        <v>1497</v>
      </c>
      <c r="C2471" s="112" t="s">
        <v>71</v>
      </c>
      <c r="D2471" s="21">
        <f t="shared" si="42"/>
        <v>7392806.0899999999</v>
      </c>
      <c r="E2471" s="24">
        <f t="shared" si="42"/>
        <v>6911407.2999999998</v>
      </c>
      <c r="F2471" s="104">
        <v>1286858</v>
      </c>
      <c r="G2471" s="104">
        <v>1460179.17</v>
      </c>
      <c r="H2471" s="105">
        <v>1253967.8500000001</v>
      </c>
      <c r="I2471" s="105">
        <v>1432162</v>
      </c>
      <c r="J2471" s="106">
        <v>1229093.77</v>
      </c>
      <c r="K2471" s="107">
        <v>1315161.98</v>
      </c>
      <c r="L2471" s="105">
        <v>1209066.46</v>
      </c>
      <c r="M2471" s="105">
        <v>692189.77</v>
      </c>
      <c r="N2471" s="106">
        <v>1137781.55</v>
      </c>
      <c r="O2471" s="107">
        <v>1352705.92</v>
      </c>
      <c r="P2471" s="105">
        <v>1276038.46</v>
      </c>
      <c r="Q2471" s="105">
        <v>659008.46</v>
      </c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1711</v>
      </c>
      <c r="B2472" s="111" t="s">
        <v>1498</v>
      </c>
      <c r="C2472" s="112" t="s">
        <v>1499</v>
      </c>
      <c r="D2472" s="21">
        <f t="shared" si="42"/>
        <v>4084478</v>
      </c>
      <c r="E2472" s="24">
        <f t="shared" si="42"/>
        <v>888857.87999999989</v>
      </c>
      <c r="F2472" s="104">
        <v>630821</v>
      </c>
      <c r="G2472" s="104">
        <v>156149.49</v>
      </c>
      <c r="H2472" s="105">
        <v>508463</v>
      </c>
      <c r="I2472" s="105">
        <v>243503.58</v>
      </c>
      <c r="J2472" s="106">
        <v>594541</v>
      </c>
      <c r="K2472" s="107">
        <v>193525.73</v>
      </c>
      <c r="L2472" s="105">
        <v>737383</v>
      </c>
      <c r="M2472" s="105">
        <v>0</v>
      </c>
      <c r="N2472" s="106">
        <v>286251</v>
      </c>
      <c r="O2472" s="107">
        <v>145694.62</v>
      </c>
      <c r="P2472" s="105">
        <v>1327019</v>
      </c>
      <c r="Q2472" s="105">
        <v>149984.46</v>
      </c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1711</v>
      </c>
      <c r="B2473" s="111" t="s">
        <v>1500</v>
      </c>
      <c r="C2473" s="112" t="s">
        <v>1501</v>
      </c>
      <c r="D2473" s="21">
        <f t="shared" si="42"/>
        <v>5079</v>
      </c>
      <c r="E2473" s="24">
        <f t="shared" si="42"/>
        <v>5079</v>
      </c>
      <c r="F2473" s="104">
        <v>1837</v>
      </c>
      <c r="G2473" s="104">
        <v>1837</v>
      </c>
      <c r="H2473" s="105">
        <v>790</v>
      </c>
      <c r="I2473" s="105">
        <v>790</v>
      </c>
      <c r="J2473" s="106">
        <v>1083</v>
      </c>
      <c r="K2473" s="107">
        <v>1083</v>
      </c>
      <c r="L2473" s="105">
        <v>1022</v>
      </c>
      <c r="M2473" s="105">
        <v>1022</v>
      </c>
      <c r="N2473" s="106">
        <v>130</v>
      </c>
      <c r="O2473" s="107">
        <v>130</v>
      </c>
      <c r="P2473" s="105">
        <v>217</v>
      </c>
      <c r="Q2473" s="105">
        <v>217</v>
      </c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1711</v>
      </c>
      <c r="B2474" s="111" t="s">
        <v>1502</v>
      </c>
      <c r="C2474" s="112" t="s">
        <v>1503</v>
      </c>
      <c r="D2474" s="21">
        <f t="shared" si="42"/>
        <v>21080</v>
      </c>
      <c r="E2474" s="24">
        <f t="shared" si="42"/>
        <v>21080</v>
      </c>
      <c r="F2474" s="104"/>
      <c r="G2474" s="104"/>
      <c r="H2474" s="105">
        <v>21080</v>
      </c>
      <c r="I2474" s="105">
        <v>21080</v>
      </c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1711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1711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1711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1711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1711</v>
      </c>
      <c r="B2479" s="111" t="s">
        <v>1511</v>
      </c>
      <c r="C2479" s="112" t="s">
        <v>1512</v>
      </c>
      <c r="D2479" s="21">
        <f t="shared" si="42"/>
        <v>0</v>
      </c>
      <c r="E2479" s="24">
        <f t="shared" si="42"/>
        <v>0</v>
      </c>
      <c r="F2479" s="104"/>
      <c r="G2479" s="104"/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1711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1711</v>
      </c>
      <c r="B2481" s="111" t="s">
        <v>1515</v>
      </c>
      <c r="C2481" s="112" t="s">
        <v>1516</v>
      </c>
      <c r="D2481" s="21">
        <f t="shared" si="42"/>
        <v>970</v>
      </c>
      <c r="E2481" s="24">
        <f t="shared" si="42"/>
        <v>970</v>
      </c>
      <c r="F2481" s="104"/>
      <c r="G2481" s="104"/>
      <c r="H2481" s="113">
        <v>350</v>
      </c>
      <c r="I2481" s="113">
        <v>350</v>
      </c>
      <c r="J2481" s="31"/>
      <c r="K2481" s="32"/>
      <c r="L2481" s="113">
        <v>520</v>
      </c>
      <c r="M2481" s="113">
        <v>520</v>
      </c>
      <c r="N2481" s="31">
        <v>100</v>
      </c>
      <c r="O2481" s="32">
        <v>100</v>
      </c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1711</v>
      </c>
      <c r="B2482" s="111" t="s">
        <v>1517</v>
      </c>
      <c r="C2482" s="112" t="s">
        <v>1518</v>
      </c>
      <c r="D2482" s="21">
        <f t="shared" si="42"/>
        <v>26311</v>
      </c>
      <c r="E2482" s="24">
        <f t="shared" si="42"/>
        <v>26311</v>
      </c>
      <c r="F2482" s="104"/>
      <c r="G2482" s="104"/>
      <c r="H2482" s="113">
        <v>26311</v>
      </c>
      <c r="I2482" s="113">
        <v>0</v>
      </c>
      <c r="J2482" s="31">
        <v>0</v>
      </c>
      <c r="K2482" s="32">
        <v>0</v>
      </c>
      <c r="L2482" s="113">
        <v>0</v>
      </c>
      <c r="M2482" s="113">
        <v>26311</v>
      </c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1711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>
        <v>0</v>
      </c>
      <c r="G2483" s="104">
        <v>0</v>
      </c>
      <c r="H2483" s="113">
        <v>0</v>
      </c>
      <c r="I2483" s="113">
        <v>0</v>
      </c>
      <c r="J2483" s="31">
        <v>0</v>
      </c>
      <c r="K2483" s="32">
        <v>0</v>
      </c>
      <c r="L2483" s="113">
        <v>0</v>
      </c>
      <c r="M2483" s="113">
        <v>0</v>
      </c>
      <c r="N2483" s="31">
        <v>0</v>
      </c>
      <c r="O2483" s="32">
        <v>0</v>
      </c>
      <c r="P2483" s="113">
        <v>0</v>
      </c>
      <c r="Q2483" s="113">
        <v>0</v>
      </c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1711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1711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1711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1711</v>
      </c>
      <c r="B2487" s="111" t="s">
        <v>1524</v>
      </c>
      <c r="C2487" s="112" t="s">
        <v>1525</v>
      </c>
      <c r="D2487" s="21">
        <f t="shared" si="42"/>
        <v>513799</v>
      </c>
      <c r="E2487" s="24">
        <f t="shared" si="42"/>
        <v>89681</v>
      </c>
      <c r="F2487" s="104">
        <v>92275</v>
      </c>
      <c r="G2487" s="104">
        <v>10486</v>
      </c>
      <c r="H2487" s="113">
        <v>115910</v>
      </c>
      <c r="I2487" s="113">
        <v>5632</v>
      </c>
      <c r="J2487" s="31">
        <v>88386</v>
      </c>
      <c r="K2487" s="32">
        <v>32522</v>
      </c>
      <c r="L2487" s="113">
        <v>105454</v>
      </c>
      <c r="M2487" s="113">
        <v>20807</v>
      </c>
      <c r="N2487" s="31">
        <v>36890</v>
      </c>
      <c r="O2487" s="32">
        <v>11212</v>
      </c>
      <c r="P2487" s="105">
        <v>74884</v>
      </c>
      <c r="Q2487" s="105">
        <v>9022</v>
      </c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1711</v>
      </c>
      <c r="B2488" s="111" t="s">
        <v>1526</v>
      </c>
      <c r="C2488" s="112" t="s">
        <v>1527</v>
      </c>
      <c r="D2488" s="21">
        <f t="shared" si="42"/>
        <v>709417</v>
      </c>
      <c r="E2488" s="24">
        <f t="shared" si="42"/>
        <v>455968.5</v>
      </c>
      <c r="F2488" s="104">
        <v>64519</v>
      </c>
      <c r="G2488" s="104">
        <v>159805</v>
      </c>
      <c r="H2488" s="105">
        <v>154060</v>
      </c>
      <c r="I2488" s="105">
        <v>67443.5</v>
      </c>
      <c r="J2488" s="106">
        <v>99440</v>
      </c>
      <c r="K2488" s="107">
        <v>15022</v>
      </c>
      <c r="L2488" s="105">
        <v>25437</v>
      </c>
      <c r="M2488" s="105">
        <v>0</v>
      </c>
      <c r="N2488" s="106">
        <v>83651</v>
      </c>
      <c r="O2488" s="107">
        <v>194299</v>
      </c>
      <c r="P2488" s="113">
        <v>282310</v>
      </c>
      <c r="Q2488" s="113">
        <v>19399</v>
      </c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1711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1711</v>
      </c>
      <c r="B2490" s="111" t="s">
        <v>1530</v>
      </c>
      <c r="C2490" s="112" t="s">
        <v>1531</v>
      </c>
      <c r="D2490" s="21">
        <f t="shared" si="42"/>
        <v>163599</v>
      </c>
      <c r="E2490" s="24">
        <f t="shared" si="42"/>
        <v>122914</v>
      </c>
      <c r="F2490" s="104">
        <v>11607</v>
      </c>
      <c r="G2490" s="104">
        <v>92025</v>
      </c>
      <c r="H2490" s="113">
        <v>0</v>
      </c>
      <c r="I2490" s="113">
        <v>11607</v>
      </c>
      <c r="J2490" s="31">
        <v>51397</v>
      </c>
      <c r="K2490" s="32">
        <v>5752</v>
      </c>
      <c r="L2490" s="113">
        <v>10150</v>
      </c>
      <c r="M2490" s="113">
        <v>0</v>
      </c>
      <c r="N2490" s="31">
        <v>0</v>
      </c>
      <c r="O2490" s="32">
        <v>0</v>
      </c>
      <c r="P2490" s="113">
        <v>90445</v>
      </c>
      <c r="Q2490" s="113">
        <v>13530</v>
      </c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1711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1711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1711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1711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1711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1711</v>
      </c>
      <c r="B2496" s="111" t="s">
        <v>1541</v>
      </c>
      <c r="C2496" s="112" t="s">
        <v>1542</v>
      </c>
      <c r="D2496" s="21">
        <f t="shared" si="42"/>
        <v>83493</v>
      </c>
      <c r="E2496" s="24">
        <f t="shared" si="42"/>
        <v>82453</v>
      </c>
      <c r="F2496" s="104">
        <v>10486</v>
      </c>
      <c r="G2496" s="104">
        <v>10486</v>
      </c>
      <c r="H2496" s="113">
        <v>5752</v>
      </c>
      <c r="I2496" s="113">
        <v>5632</v>
      </c>
      <c r="J2496" s="31">
        <v>32522</v>
      </c>
      <c r="K2496" s="32">
        <v>32522</v>
      </c>
      <c r="L2496" s="113">
        <v>21537</v>
      </c>
      <c r="M2496" s="113">
        <v>20807</v>
      </c>
      <c r="N2496" s="31">
        <v>10881</v>
      </c>
      <c r="O2496" s="32">
        <v>10991</v>
      </c>
      <c r="P2496" s="113">
        <v>2315</v>
      </c>
      <c r="Q2496" s="113">
        <v>2015</v>
      </c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1711</v>
      </c>
      <c r="B2497" s="111" t="s">
        <v>1543</v>
      </c>
      <c r="C2497" s="112" t="s">
        <v>1544</v>
      </c>
      <c r="D2497" s="21">
        <f t="shared" si="42"/>
        <v>442990</v>
      </c>
      <c r="E2497" s="24">
        <f t="shared" si="42"/>
        <v>318514</v>
      </c>
      <c r="F2497" s="104">
        <v>35134</v>
      </c>
      <c r="G2497" s="104">
        <v>85795</v>
      </c>
      <c r="H2497" s="113">
        <v>82002</v>
      </c>
      <c r="I2497" s="113">
        <v>61742</v>
      </c>
      <c r="J2497" s="31">
        <v>35084</v>
      </c>
      <c r="K2497" s="32">
        <v>0</v>
      </c>
      <c r="L2497" s="113">
        <v>136693</v>
      </c>
      <c r="M2497" s="113">
        <v>42206</v>
      </c>
      <c r="N2497" s="31">
        <v>77675</v>
      </c>
      <c r="O2497" s="32">
        <v>71629</v>
      </c>
      <c r="P2497" s="113">
        <v>76402</v>
      </c>
      <c r="Q2497" s="113">
        <v>57142</v>
      </c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1711</v>
      </c>
      <c r="B2498" s="111" t="s">
        <v>1545</v>
      </c>
      <c r="C2498" s="112" t="s">
        <v>1546</v>
      </c>
      <c r="D2498" s="21">
        <f t="shared" si="42"/>
        <v>1000465</v>
      </c>
      <c r="E2498" s="24">
        <f t="shared" si="42"/>
        <v>739667</v>
      </c>
      <c r="F2498" s="104">
        <v>167552</v>
      </c>
      <c r="G2498" s="104">
        <v>31441</v>
      </c>
      <c r="H2498" s="113">
        <v>166678</v>
      </c>
      <c r="I2498" s="113">
        <v>0</v>
      </c>
      <c r="J2498" s="31">
        <v>189645</v>
      </c>
      <c r="K2498" s="32">
        <v>0</v>
      </c>
      <c r="L2498" s="113">
        <v>142688</v>
      </c>
      <c r="M2498" s="113">
        <v>506185</v>
      </c>
      <c r="N2498" s="31">
        <v>144457</v>
      </c>
      <c r="O2498" s="32">
        <v>142143</v>
      </c>
      <c r="P2498" s="113">
        <v>189445</v>
      </c>
      <c r="Q2498" s="113">
        <v>59898</v>
      </c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1711</v>
      </c>
      <c r="B2499" s="111" t="s">
        <v>1547</v>
      </c>
      <c r="C2499" s="112" t="s">
        <v>1548</v>
      </c>
      <c r="D2499" s="21">
        <f t="shared" si="42"/>
        <v>624535.5</v>
      </c>
      <c r="E2499" s="24">
        <f t="shared" si="42"/>
        <v>536125.6</v>
      </c>
      <c r="F2499" s="104">
        <v>158376</v>
      </c>
      <c r="G2499" s="104">
        <v>7838.83</v>
      </c>
      <c r="H2499" s="113">
        <v>43692</v>
      </c>
      <c r="I2499" s="113">
        <v>13687.06</v>
      </c>
      <c r="J2499" s="31">
        <v>107738.5</v>
      </c>
      <c r="K2499" s="32">
        <v>82372.820000000007</v>
      </c>
      <c r="L2499" s="113">
        <v>149069</v>
      </c>
      <c r="M2499" s="113">
        <v>266958.92</v>
      </c>
      <c r="N2499" s="31">
        <v>39445</v>
      </c>
      <c r="O2499" s="32">
        <v>52158.1</v>
      </c>
      <c r="P2499" s="113">
        <v>126215</v>
      </c>
      <c r="Q2499" s="113">
        <v>113109.87</v>
      </c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1711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34162</v>
      </c>
      <c r="E2500" s="24">
        <f t="shared" si="43"/>
        <v>0</v>
      </c>
      <c r="F2500" s="104">
        <v>3980</v>
      </c>
      <c r="G2500" s="104">
        <v>0</v>
      </c>
      <c r="H2500" s="105">
        <v>5360</v>
      </c>
      <c r="I2500" s="105">
        <v>0</v>
      </c>
      <c r="J2500" s="106">
        <v>5454</v>
      </c>
      <c r="K2500" s="107">
        <v>0</v>
      </c>
      <c r="L2500" s="105">
        <v>9765</v>
      </c>
      <c r="M2500" s="105">
        <v>0</v>
      </c>
      <c r="N2500" s="106">
        <v>3110</v>
      </c>
      <c r="O2500" s="107">
        <v>0</v>
      </c>
      <c r="P2500" s="113">
        <v>6493</v>
      </c>
      <c r="Q2500" s="113">
        <v>0</v>
      </c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1711</v>
      </c>
      <c r="B2501" s="111" t="s">
        <v>1551</v>
      </c>
      <c r="C2501" s="112" t="s">
        <v>1552</v>
      </c>
      <c r="D2501" s="21">
        <f t="shared" si="43"/>
        <v>52980</v>
      </c>
      <c r="E2501" s="24">
        <f t="shared" si="43"/>
        <v>87313.3</v>
      </c>
      <c r="F2501" s="104">
        <v>4770</v>
      </c>
      <c r="G2501" s="104">
        <v>0</v>
      </c>
      <c r="H2501" s="113">
        <v>0</v>
      </c>
      <c r="I2501" s="113">
        <v>0</v>
      </c>
      <c r="J2501" s="31">
        <v>48210</v>
      </c>
      <c r="K2501" s="32">
        <v>0</v>
      </c>
      <c r="L2501" s="113">
        <v>0</v>
      </c>
      <c r="M2501" s="113">
        <v>0</v>
      </c>
      <c r="N2501" s="31">
        <v>0</v>
      </c>
      <c r="O2501" s="32">
        <v>0</v>
      </c>
      <c r="P2501" s="105">
        <v>0</v>
      </c>
      <c r="Q2501" s="105">
        <v>87313.3</v>
      </c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1711</v>
      </c>
      <c r="B2502" s="111" t="s">
        <v>41</v>
      </c>
      <c r="C2502" s="112" t="s">
        <v>1553</v>
      </c>
      <c r="D2502" s="21">
        <f t="shared" si="43"/>
        <v>366339</v>
      </c>
      <c r="E2502" s="24">
        <f t="shared" si="43"/>
        <v>216731</v>
      </c>
      <c r="F2502" s="104"/>
      <c r="G2502" s="104"/>
      <c r="H2502" s="105"/>
      <c r="I2502" s="105"/>
      <c r="J2502" s="106"/>
      <c r="K2502" s="107"/>
      <c r="L2502" s="105">
        <v>216731</v>
      </c>
      <c r="M2502" s="105">
        <v>0</v>
      </c>
      <c r="N2502" s="106">
        <v>149608</v>
      </c>
      <c r="O2502" s="107">
        <v>216731</v>
      </c>
      <c r="P2502" s="113">
        <v>0</v>
      </c>
      <c r="Q2502" s="113">
        <v>0</v>
      </c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1711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824464.18</v>
      </c>
      <c r="F2503" s="104">
        <v>0</v>
      </c>
      <c r="G2503" s="104">
        <v>194725.79</v>
      </c>
      <c r="H2503" s="105">
        <v>0</v>
      </c>
      <c r="I2503" s="105">
        <v>321616.46999999997</v>
      </c>
      <c r="J2503" s="106">
        <v>0</v>
      </c>
      <c r="K2503" s="107">
        <v>307080.15000000002</v>
      </c>
      <c r="L2503" s="105">
        <v>0</v>
      </c>
      <c r="M2503" s="105">
        <v>1041.77</v>
      </c>
      <c r="N2503" s="106">
        <v>0</v>
      </c>
      <c r="O2503" s="107">
        <v>0</v>
      </c>
      <c r="P2503" s="105">
        <v>0</v>
      </c>
      <c r="Q2503" s="105">
        <v>0</v>
      </c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1711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1711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>
        <v>0</v>
      </c>
      <c r="G2505" s="104">
        <v>0</v>
      </c>
      <c r="H2505" s="113">
        <v>0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>
        <v>0</v>
      </c>
      <c r="Q2505" s="113">
        <v>0</v>
      </c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1711</v>
      </c>
      <c r="B2506" s="111" t="s">
        <v>46</v>
      </c>
      <c r="C2506" s="112" t="s">
        <v>1556</v>
      </c>
      <c r="D2506" s="21">
        <f t="shared" si="43"/>
        <v>64420.69</v>
      </c>
      <c r="E2506" s="24">
        <f t="shared" si="43"/>
        <v>18343.030000000002</v>
      </c>
      <c r="F2506" s="104">
        <v>13447.13</v>
      </c>
      <c r="G2506" s="104">
        <v>1782.99</v>
      </c>
      <c r="H2506" s="113">
        <v>12207.26</v>
      </c>
      <c r="I2506" s="113">
        <v>0</v>
      </c>
      <c r="J2506" s="31">
        <v>21712.97</v>
      </c>
      <c r="K2506" s="32">
        <v>0</v>
      </c>
      <c r="L2506" s="113">
        <v>1924.05</v>
      </c>
      <c r="M2506" s="113">
        <v>3377.94</v>
      </c>
      <c r="N2506" s="31">
        <v>187.67</v>
      </c>
      <c r="O2506" s="32">
        <v>13083.51</v>
      </c>
      <c r="P2506" s="113">
        <v>14941.61</v>
      </c>
      <c r="Q2506" s="113">
        <v>98.59</v>
      </c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1711</v>
      </c>
      <c r="B2507" s="111" t="s">
        <v>47</v>
      </c>
      <c r="C2507" s="112" t="s">
        <v>1557</v>
      </c>
      <c r="D2507" s="21">
        <f t="shared" si="43"/>
        <v>900000</v>
      </c>
      <c r="E2507" s="24">
        <f t="shared" si="43"/>
        <v>296422</v>
      </c>
      <c r="F2507" s="104"/>
      <c r="G2507" s="104"/>
      <c r="H2507" s="113">
        <v>900000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296422</v>
      </c>
      <c r="P2507" s="113">
        <v>0</v>
      </c>
      <c r="Q2507" s="113">
        <v>0</v>
      </c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1711</v>
      </c>
      <c r="B2508" s="111" t="s">
        <v>48</v>
      </c>
      <c r="C2508" s="112" t="s">
        <v>1558</v>
      </c>
      <c r="D2508" s="21">
        <f t="shared" si="43"/>
        <v>1397742.22</v>
      </c>
      <c r="E2508" s="24">
        <f t="shared" si="43"/>
        <v>1397742.22</v>
      </c>
      <c r="F2508" s="104"/>
      <c r="G2508" s="104"/>
      <c r="H2508" s="113">
        <v>267988.06</v>
      </c>
      <c r="I2508" s="113">
        <v>267988.06</v>
      </c>
      <c r="J2508" s="31">
        <v>178648.43</v>
      </c>
      <c r="K2508" s="32">
        <v>178648.43</v>
      </c>
      <c r="L2508" s="113">
        <v>399618.37</v>
      </c>
      <c r="M2508" s="113">
        <v>399618.37</v>
      </c>
      <c r="N2508" s="31">
        <v>390800.86</v>
      </c>
      <c r="O2508" s="32">
        <v>390800.86</v>
      </c>
      <c r="P2508" s="113">
        <v>160686.5</v>
      </c>
      <c r="Q2508" s="113">
        <v>160686.5</v>
      </c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1711</v>
      </c>
      <c r="B2509" s="111" t="s">
        <v>49</v>
      </c>
      <c r="C2509" s="112" t="s">
        <v>1559</v>
      </c>
      <c r="D2509" s="21">
        <f t="shared" si="43"/>
        <v>47831.4</v>
      </c>
      <c r="E2509" s="24">
        <f t="shared" si="43"/>
        <v>47831.4</v>
      </c>
      <c r="F2509" s="104">
        <v>7971.9</v>
      </c>
      <c r="G2509" s="104">
        <v>7971.9</v>
      </c>
      <c r="H2509" s="113">
        <v>7971.9</v>
      </c>
      <c r="I2509" s="113">
        <v>7971.9</v>
      </c>
      <c r="J2509" s="31">
        <v>7971.9</v>
      </c>
      <c r="K2509" s="32">
        <v>7971.9</v>
      </c>
      <c r="L2509" s="113">
        <v>7971.9</v>
      </c>
      <c r="M2509" s="113">
        <v>7971.9</v>
      </c>
      <c r="N2509" s="31">
        <v>7971.9</v>
      </c>
      <c r="O2509" s="32">
        <v>7971.9</v>
      </c>
      <c r="P2509" s="113">
        <v>7971.9</v>
      </c>
      <c r="Q2509" s="113">
        <v>7971.9</v>
      </c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1711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1711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1711</v>
      </c>
      <c r="B2512" s="111" t="s">
        <v>51</v>
      </c>
      <c r="C2512" s="112" t="s">
        <v>1563</v>
      </c>
      <c r="D2512" s="21">
        <f t="shared" si="43"/>
        <v>37450315.489999995</v>
      </c>
      <c r="E2512" s="24">
        <f t="shared" si="43"/>
        <v>37853227.579999998</v>
      </c>
      <c r="F2512" s="104">
        <v>6049720.9299999997</v>
      </c>
      <c r="G2512" s="104">
        <v>6127420.4699999997</v>
      </c>
      <c r="H2512" s="105">
        <v>6127420.4699999997</v>
      </c>
      <c r="I2512" s="105">
        <v>6232184.5800000001</v>
      </c>
      <c r="J2512" s="106">
        <v>6232184.5800000001</v>
      </c>
      <c r="K2512" s="107">
        <v>6285255.3700000001</v>
      </c>
      <c r="L2512" s="105">
        <v>6285255.3700000001</v>
      </c>
      <c r="M2512" s="105">
        <v>6365670.0199999996</v>
      </c>
      <c r="N2512" s="106">
        <v>6365670.0199999996</v>
      </c>
      <c r="O2512" s="107">
        <v>6390064.1200000001</v>
      </c>
      <c r="P2512" s="113">
        <v>6390064.1200000001</v>
      </c>
      <c r="Q2512" s="113">
        <v>6452633.0199999996</v>
      </c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1711</v>
      </c>
      <c r="B2513" s="111" t="s">
        <v>52</v>
      </c>
      <c r="C2513" s="112" t="s">
        <v>1564</v>
      </c>
      <c r="D2513" s="21">
        <f t="shared" si="43"/>
        <v>14400714.41</v>
      </c>
      <c r="E2513" s="24">
        <f t="shared" si="43"/>
        <v>14641490.479999999</v>
      </c>
      <c r="F2513" s="104">
        <v>2390062.37</v>
      </c>
      <c r="G2513" s="104">
        <v>2299540.67</v>
      </c>
      <c r="H2513" s="113">
        <v>2299540.67</v>
      </c>
      <c r="I2513" s="113">
        <v>2381826.35</v>
      </c>
      <c r="J2513" s="31">
        <v>2381826.35</v>
      </c>
      <c r="K2513" s="32">
        <v>2462023.44</v>
      </c>
      <c r="L2513" s="113">
        <v>2462023.44</v>
      </c>
      <c r="M2513" s="113">
        <v>2486188.59</v>
      </c>
      <c r="N2513" s="31">
        <v>2486188.59</v>
      </c>
      <c r="O2513" s="32">
        <v>2381072.9900000002</v>
      </c>
      <c r="P2513" s="105">
        <v>2381072.9900000002</v>
      </c>
      <c r="Q2513" s="105">
        <v>2630838.44</v>
      </c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1711</v>
      </c>
      <c r="B2514" s="111" t="s">
        <v>1700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1711</v>
      </c>
      <c r="B2515" s="111" t="s">
        <v>1701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1711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1711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1711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1711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1711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1711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1711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1711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1711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1711</v>
      </c>
      <c r="B2525" s="111" t="s">
        <v>82</v>
      </c>
      <c r="C2525" s="112" t="s">
        <v>83</v>
      </c>
      <c r="D2525" s="21">
        <f t="shared" si="43"/>
        <v>14857310.249999998</v>
      </c>
      <c r="E2525" s="24">
        <f t="shared" si="43"/>
        <v>15260156.819999998</v>
      </c>
      <c r="F2525" s="104">
        <v>2226393.69</v>
      </c>
      <c r="G2525" s="104">
        <v>1907071.68</v>
      </c>
      <c r="H2525" s="113">
        <v>1523665.35</v>
      </c>
      <c r="I2525" s="113">
        <v>2147447.9900000002</v>
      </c>
      <c r="J2525" s="31">
        <v>2851166.73</v>
      </c>
      <c r="K2525" s="32">
        <v>2511585.38</v>
      </c>
      <c r="L2525" s="113">
        <v>2657816.1</v>
      </c>
      <c r="M2525" s="113">
        <v>2699255.22</v>
      </c>
      <c r="N2525" s="31">
        <v>2984215.94</v>
      </c>
      <c r="O2525" s="32">
        <v>3085227.36</v>
      </c>
      <c r="P2525" s="105">
        <v>2614052.44</v>
      </c>
      <c r="Q2525" s="105">
        <v>2909569.19</v>
      </c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1711</v>
      </c>
      <c r="B2526" s="111" t="s">
        <v>84</v>
      </c>
      <c r="C2526" s="112" t="s">
        <v>85</v>
      </c>
      <c r="D2526" s="21">
        <f t="shared" si="43"/>
        <v>150455</v>
      </c>
      <c r="E2526" s="24">
        <f t="shared" si="43"/>
        <v>132616.04999999999</v>
      </c>
      <c r="F2526" s="104">
        <v>21240</v>
      </c>
      <c r="G2526" s="104">
        <v>27443.27</v>
      </c>
      <c r="H2526" s="113">
        <v>0</v>
      </c>
      <c r="I2526" s="113">
        <v>31194.07</v>
      </c>
      <c r="J2526" s="31">
        <v>93125</v>
      </c>
      <c r="K2526" s="32">
        <v>12251.43</v>
      </c>
      <c r="L2526" s="113">
        <v>36090</v>
      </c>
      <c r="M2526" s="113">
        <v>18025.78</v>
      </c>
      <c r="N2526" s="31">
        <v>0</v>
      </c>
      <c r="O2526" s="32">
        <v>14123.77</v>
      </c>
      <c r="P2526" s="113">
        <v>0</v>
      </c>
      <c r="Q2526" s="113">
        <v>29577.73</v>
      </c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1711</v>
      </c>
      <c r="B2527" s="111" t="s">
        <v>86</v>
      </c>
      <c r="C2527" s="112" t="s">
        <v>87</v>
      </c>
      <c r="D2527" s="21">
        <f t="shared" si="43"/>
        <v>7795771.1899999995</v>
      </c>
      <c r="E2527" s="24">
        <f t="shared" si="43"/>
        <v>6928158.8200000003</v>
      </c>
      <c r="F2527" s="104">
        <v>1143264.21</v>
      </c>
      <c r="G2527" s="104">
        <v>1210906.43</v>
      </c>
      <c r="H2527" s="105">
        <v>1896436.14</v>
      </c>
      <c r="I2527" s="105">
        <v>1602578.85</v>
      </c>
      <c r="J2527" s="106">
        <v>908102.7</v>
      </c>
      <c r="K2527" s="107">
        <v>1059824.96</v>
      </c>
      <c r="L2527" s="105">
        <v>1402389.92</v>
      </c>
      <c r="M2527" s="105">
        <v>809880.75</v>
      </c>
      <c r="N2527" s="106">
        <v>1076290.78</v>
      </c>
      <c r="O2527" s="107">
        <v>790432.36</v>
      </c>
      <c r="P2527" s="113">
        <v>1369287.44</v>
      </c>
      <c r="Q2527" s="113">
        <v>1454535.47</v>
      </c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1711</v>
      </c>
      <c r="B2528" s="111" t="s">
        <v>88</v>
      </c>
      <c r="C2528" s="112" t="s">
        <v>89</v>
      </c>
      <c r="D2528" s="21">
        <f t="shared" si="43"/>
        <v>4012308</v>
      </c>
      <c r="E2528" s="24">
        <f t="shared" si="43"/>
        <v>4033411.67</v>
      </c>
      <c r="F2528" s="104">
        <v>758710</v>
      </c>
      <c r="G2528" s="104">
        <v>722231.76</v>
      </c>
      <c r="H2528" s="113">
        <v>771226</v>
      </c>
      <c r="I2528" s="113">
        <v>797686</v>
      </c>
      <c r="J2528" s="31">
        <v>972489</v>
      </c>
      <c r="K2528" s="32">
        <v>891965.86</v>
      </c>
      <c r="L2528" s="113">
        <v>923523</v>
      </c>
      <c r="M2528" s="113">
        <v>543987</v>
      </c>
      <c r="N2528" s="31">
        <v>549240</v>
      </c>
      <c r="O2528" s="32">
        <v>0</v>
      </c>
      <c r="P2528" s="105">
        <v>37120</v>
      </c>
      <c r="Q2528" s="105">
        <v>1077541.05</v>
      </c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1711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1711</v>
      </c>
      <c r="B2530" s="111" t="s">
        <v>92</v>
      </c>
      <c r="C2530" s="112" t="s">
        <v>93</v>
      </c>
      <c r="D2530" s="21">
        <f t="shared" si="43"/>
        <v>263409</v>
      </c>
      <c r="E2530" s="24">
        <f t="shared" si="43"/>
        <v>372747</v>
      </c>
      <c r="F2530" s="104">
        <v>0</v>
      </c>
      <c r="G2530" s="104">
        <v>3500</v>
      </c>
      <c r="H2530" s="113">
        <v>169254</v>
      </c>
      <c r="I2530" s="113">
        <v>80687</v>
      </c>
      <c r="J2530" s="31">
        <v>34255</v>
      </c>
      <c r="K2530" s="32">
        <v>0</v>
      </c>
      <c r="L2530" s="113">
        <v>30500</v>
      </c>
      <c r="M2530" s="113">
        <v>220580</v>
      </c>
      <c r="N2530" s="31">
        <v>0</v>
      </c>
      <c r="O2530" s="32">
        <v>0</v>
      </c>
      <c r="P2530" s="113">
        <v>29400</v>
      </c>
      <c r="Q2530" s="113">
        <v>67980</v>
      </c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1711</v>
      </c>
      <c r="B2531" s="111" t="s">
        <v>94</v>
      </c>
      <c r="C2531" s="112" t="s">
        <v>95</v>
      </c>
      <c r="D2531" s="21">
        <f t="shared" si="43"/>
        <v>1005494</v>
      </c>
      <c r="E2531" s="24">
        <f t="shared" si="43"/>
        <v>1005494</v>
      </c>
      <c r="F2531" s="104">
        <v>92675</v>
      </c>
      <c r="G2531" s="104">
        <v>92675</v>
      </c>
      <c r="H2531" s="113">
        <v>272857</v>
      </c>
      <c r="I2531" s="113">
        <v>261215</v>
      </c>
      <c r="J2531" s="31">
        <v>98314</v>
      </c>
      <c r="K2531" s="32">
        <v>109956</v>
      </c>
      <c r="L2531" s="113">
        <v>156690</v>
      </c>
      <c r="M2531" s="113">
        <v>156690</v>
      </c>
      <c r="N2531" s="31">
        <v>145875</v>
      </c>
      <c r="O2531" s="32">
        <v>134595</v>
      </c>
      <c r="P2531" s="113">
        <v>239083</v>
      </c>
      <c r="Q2531" s="113">
        <v>250363</v>
      </c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1711</v>
      </c>
      <c r="B2532" s="111" t="s">
        <v>96</v>
      </c>
      <c r="C2532" s="112" t="s">
        <v>97</v>
      </c>
      <c r="D2532" s="21">
        <f t="shared" si="43"/>
        <v>569100</v>
      </c>
      <c r="E2532" s="24">
        <f t="shared" si="43"/>
        <v>569100</v>
      </c>
      <c r="F2532" s="104">
        <v>191700</v>
      </c>
      <c r="G2532" s="104">
        <v>131200</v>
      </c>
      <c r="H2532" s="113">
        <v>0</v>
      </c>
      <c r="I2532" s="113">
        <v>60500</v>
      </c>
      <c r="J2532" s="31">
        <v>377400</v>
      </c>
      <c r="K2532" s="32">
        <v>377400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1711</v>
      </c>
      <c r="B2533" s="111" t="s">
        <v>98</v>
      </c>
      <c r="C2533" s="112" t="s">
        <v>99</v>
      </c>
      <c r="D2533" s="21">
        <f t="shared" si="43"/>
        <v>527642.5</v>
      </c>
      <c r="E2533" s="24">
        <f t="shared" si="43"/>
        <v>429913.5</v>
      </c>
      <c r="F2533" s="104">
        <v>52380</v>
      </c>
      <c r="G2533" s="104">
        <v>42993</v>
      </c>
      <c r="H2533" s="105">
        <v>87000</v>
      </c>
      <c r="I2533" s="105">
        <v>15969.5</v>
      </c>
      <c r="J2533" s="106">
        <v>51265</v>
      </c>
      <c r="K2533" s="107">
        <v>25928.5</v>
      </c>
      <c r="L2533" s="105">
        <v>92000</v>
      </c>
      <c r="M2533" s="105">
        <v>85458.5</v>
      </c>
      <c r="N2533" s="106">
        <v>4590</v>
      </c>
      <c r="O2533" s="107">
        <v>49811.5</v>
      </c>
      <c r="P2533" s="113">
        <v>240407.5</v>
      </c>
      <c r="Q2533" s="113">
        <v>209752.5</v>
      </c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1711</v>
      </c>
      <c r="B2534" s="111" t="s">
        <v>100</v>
      </c>
      <c r="C2534" s="112" t="s">
        <v>101</v>
      </c>
      <c r="D2534" s="21">
        <f t="shared" si="43"/>
        <v>138117</v>
      </c>
      <c r="E2534" s="24">
        <f t="shared" si="43"/>
        <v>138117</v>
      </c>
      <c r="F2534" s="104"/>
      <c r="G2534" s="104"/>
      <c r="H2534" s="113">
        <v>3000</v>
      </c>
      <c r="I2534" s="113">
        <v>3000</v>
      </c>
      <c r="J2534" s="31">
        <v>86137</v>
      </c>
      <c r="K2534" s="32">
        <v>86137</v>
      </c>
      <c r="L2534" s="113">
        <v>13080</v>
      </c>
      <c r="M2534" s="113">
        <v>13080</v>
      </c>
      <c r="N2534" s="31">
        <v>18400</v>
      </c>
      <c r="O2534" s="32">
        <v>18400</v>
      </c>
      <c r="P2534" s="105">
        <v>17500</v>
      </c>
      <c r="Q2534" s="105">
        <v>17500</v>
      </c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1711</v>
      </c>
      <c r="B2535" s="111" t="s">
        <v>102</v>
      </c>
      <c r="C2535" s="112" t="s">
        <v>103</v>
      </c>
      <c r="D2535" s="21">
        <f t="shared" si="43"/>
        <v>374546.9</v>
      </c>
      <c r="E2535" s="24">
        <f t="shared" si="43"/>
        <v>374546.9</v>
      </c>
      <c r="F2535" s="104">
        <v>53608.800000000003</v>
      </c>
      <c r="G2535" s="104">
        <v>53608.800000000003</v>
      </c>
      <c r="H2535" s="113">
        <v>68688</v>
      </c>
      <c r="I2535" s="113">
        <v>68688</v>
      </c>
      <c r="J2535" s="31">
        <v>62270.3</v>
      </c>
      <c r="K2535" s="32">
        <v>62270.3</v>
      </c>
      <c r="L2535" s="113">
        <v>63798</v>
      </c>
      <c r="M2535" s="113">
        <v>63798</v>
      </c>
      <c r="N2535" s="31">
        <v>60621.8</v>
      </c>
      <c r="O2535" s="32">
        <v>60621.8</v>
      </c>
      <c r="P2535" s="113">
        <v>65560</v>
      </c>
      <c r="Q2535" s="113">
        <v>65560</v>
      </c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1711</v>
      </c>
      <c r="B2536" s="111" t="s">
        <v>104</v>
      </c>
      <c r="C2536" s="112" t="s">
        <v>105</v>
      </c>
      <c r="D2536" s="21">
        <f t="shared" si="43"/>
        <v>87360</v>
      </c>
      <c r="E2536" s="24">
        <f t="shared" si="43"/>
        <v>87360</v>
      </c>
      <c r="F2536" s="104"/>
      <c r="G2536" s="104"/>
      <c r="H2536" s="105">
        <v>1600</v>
      </c>
      <c r="I2536" s="105">
        <v>1600</v>
      </c>
      <c r="J2536" s="106"/>
      <c r="K2536" s="107"/>
      <c r="L2536" s="105">
        <v>45320</v>
      </c>
      <c r="M2536" s="105">
        <v>45320</v>
      </c>
      <c r="N2536" s="106">
        <v>40000</v>
      </c>
      <c r="O2536" s="107">
        <v>40000</v>
      </c>
      <c r="P2536" s="113">
        <v>440</v>
      </c>
      <c r="Q2536" s="113">
        <v>440</v>
      </c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1711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1711</v>
      </c>
      <c r="B2538" s="111" t="s">
        <v>108</v>
      </c>
      <c r="C2538" s="112" t="s">
        <v>109</v>
      </c>
      <c r="D2538" s="21">
        <f t="shared" si="43"/>
        <v>481655</v>
      </c>
      <c r="E2538" s="24">
        <f t="shared" si="43"/>
        <v>420895</v>
      </c>
      <c r="F2538" s="104">
        <v>0</v>
      </c>
      <c r="G2538" s="104">
        <v>46330</v>
      </c>
      <c r="H2538" s="105">
        <v>58980</v>
      </c>
      <c r="I2538" s="105">
        <v>6645</v>
      </c>
      <c r="J2538" s="106">
        <v>0</v>
      </c>
      <c r="K2538" s="107">
        <v>5100</v>
      </c>
      <c r="L2538" s="105">
        <v>218775</v>
      </c>
      <c r="M2538" s="105">
        <v>167800</v>
      </c>
      <c r="N2538" s="106">
        <v>117500</v>
      </c>
      <c r="O2538" s="107">
        <v>151910</v>
      </c>
      <c r="P2538" s="113">
        <v>86400</v>
      </c>
      <c r="Q2538" s="113">
        <v>43110</v>
      </c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1711</v>
      </c>
      <c r="B2539" s="111" t="s">
        <v>110</v>
      </c>
      <c r="C2539" s="112" t="s">
        <v>111</v>
      </c>
      <c r="D2539" s="21">
        <f t="shared" si="43"/>
        <v>988083</v>
      </c>
      <c r="E2539" s="24">
        <f t="shared" si="43"/>
        <v>777093</v>
      </c>
      <c r="F2539" s="104">
        <v>238330</v>
      </c>
      <c r="G2539" s="104">
        <v>101799</v>
      </c>
      <c r="H2539" s="105">
        <v>79010</v>
      </c>
      <c r="I2539" s="105">
        <v>37679</v>
      </c>
      <c r="J2539" s="106">
        <v>144883</v>
      </c>
      <c r="K2539" s="107">
        <v>93397</v>
      </c>
      <c r="L2539" s="105">
        <v>259610</v>
      </c>
      <c r="M2539" s="105">
        <v>302909</v>
      </c>
      <c r="N2539" s="106">
        <v>217710</v>
      </c>
      <c r="O2539" s="107">
        <v>107948</v>
      </c>
      <c r="P2539" s="105">
        <v>48540</v>
      </c>
      <c r="Q2539" s="105">
        <v>133361</v>
      </c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1711</v>
      </c>
      <c r="B2540" s="111" t="s">
        <v>112</v>
      </c>
      <c r="C2540" s="112" t="s">
        <v>113</v>
      </c>
      <c r="D2540" s="21">
        <f t="shared" si="43"/>
        <v>257960.68</v>
      </c>
      <c r="E2540" s="24">
        <f t="shared" si="43"/>
        <v>257960.68</v>
      </c>
      <c r="F2540" s="104">
        <v>50667.68</v>
      </c>
      <c r="G2540" s="104">
        <v>50667.68</v>
      </c>
      <c r="H2540" s="113">
        <v>41430</v>
      </c>
      <c r="I2540" s="113">
        <v>28750</v>
      </c>
      <c r="J2540" s="31">
        <v>30462</v>
      </c>
      <c r="K2540" s="32">
        <v>43142</v>
      </c>
      <c r="L2540" s="113">
        <v>60126</v>
      </c>
      <c r="M2540" s="113">
        <v>60126</v>
      </c>
      <c r="N2540" s="31">
        <v>75275</v>
      </c>
      <c r="O2540" s="32">
        <v>75275</v>
      </c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1711</v>
      </c>
      <c r="B2541" s="111" t="s">
        <v>114</v>
      </c>
      <c r="C2541" s="112" t="s">
        <v>115</v>
      </c>
      <c r="D2541" s="21">
        <f t="shared" si="43"/>
        <v>2000</v>
      </c>
      <c r="E2541" s="24">
        <f t="shared" si="43"/>
        <v>2000</v>
      </c>
      <c r="F2541" s="104">
        <v>2000</v>
      </c>
      <c r="G2541" s="104">
        <v>2000</v>
      </c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1711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1711</v>
      </c>
      <c r="B2543" s="111" t="s">
        <v>118</v>
      </c>
      <c r="C2543" s="112" t="s">
        <v>119</v>
      </c>
      <c r="D2543" s="21">
        <f t="shared" si="43"/>
        <v>2915982.7</v>
      </c>
      <c r="E2543" s="24">
        <f t="shared" si="43"/>
        <v>2915982.7</v>
      </c>
      <c r="F2543" s="104">
        <v>2915982.7</v>
      </c>
      <c r="G2543" s="104">
        <v>0</v>
      </c>
      <c r="H2543" s="113">
        <v>0</v>
      </c>
      <c r="I2543" s="113">
        <v>2915982.7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1711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16335</v>
      </c>
      <c r="F2544" s="104">
        <v>0</v>
      </c>
      <c r="G2544" s="104">
        <v>0</v>
      </c>
      <c r="H2544" s="105">
        <v>0</v>
      </c>
      <c r="I2544" s="105">
        <v>16335</v>
      </c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1711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1711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1711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1711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1711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1711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1711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208359.24000000002</v>
      </c>
      <c r="F2551" s="104">
        <v>0</v>
      </c>
      <c r="G2551" s="104">
        <v>34726.54</v>
      </c>
      <c r="H2551" s="113">
        <v>0</v>
      </c>
      <c r="I2551" s="113">
        <v>34726.54</v>
      </c>
      <c r="J2551" s="31">
        <v>0</v>
      </c>
      <c r="K2551" s="32">
        <v>34726.54</v>
      </c>
      <c r="L2551" s="113">
        <v>0</v>
      </c>
      <c r="M2551" s="113">
        <v>34726.54</v>
      </c>
      <c r="N2551" s="31">
        <v>0</v>
      </c>
      <c r="O2551" s="32">
        <v>34726.54</v>
      </c>
      <c r="P2551" s="105">
        <v>0</v>
      </c>
      <c r="Q2551" s="105">
        <v>34726.54</v>
      </c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1711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1711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1711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2003320.3</v>
      </c>
      <c r="F2554" s="104">
        <v>0</v>
      </c>
      <c r="G2554" s="104">
        <v>341820.05</v>
      </c>
      <c r="H2554" s="105">
        <v>0</v>
      </c>
      <c r="I2554" s="105">
        <v>341820.05</v>
      </c>
      <c r="J2554" s="106">
        <v>0</v>
      </c>
      <c r="K2554" s="107">
        <v>329920.05</v>
      </c>
      <c r="L2554" s="105">
        <v>0</v>
      </c>
      <c r="M2554" s="105">
        <v>329920.05</v>
      </c>
      <c r="N2554" s="106">
        <v>0</v>
      </c>
      <c r="O2554" s="107">
        <v>329920.05</v>
      </c>
      <c r="P2554" s="113">
        <v>0</v>
      </c>
      <c r="Q2554" s="113">
        <v>329920.05</v>
      </c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1711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>
        <v>0</v>
      </c>
      <c r="K2555" s="32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1711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1711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142383.36000000002</v>
      </c>
      <c r="F2557" s="104">
        <v>0</v>
      </c>
      <c r="G2557" s="104">
        <v>23730.560000000001</v>
      </c>
      <c r="H2557" s="105">
        <v>0</v>
      </c>
      <c r="I2557" s="105">
        <v>23730.560000000001</v>
      </c>
      <c r="J2557" s="106">
        <v>0</v>
      </c>
      <c r="K2557" s="107">
        <v>23730.560000000001</v>
      </c>
      <c r="L2557" s="105">
        <v>0</v>
      </c>
      <c r="M2557" s="105">
        <v>23730.560000000001</v>
      </c>
      <c r="N2557" s="106">
        <v>0</v>
      </c>
      <c r="O2557" s="107">
        <v>23730.560000000001</v>
      </c>
      <c r="P2557" s="105">
        <v>0</v>
      </c>
      <c r="Q2557" s="105">
        <v>23730.560000000001</v>
      </c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1711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1711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1711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1711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1711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1711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1711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1711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1711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1711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1711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1711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1711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1711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1711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1711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1711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1711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1711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1711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1711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1711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1711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1711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1711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1711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1711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1711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>
        <v>0</v>
      </c>
      <c r="K2585" s="107">
        <v>0</v>
      </c>
      <c r="L2585" s="105">
        <v>0</v>
      </c>
      <c r="M2585" s="105">
        <v>0</v>
      </c>
      <c r="N2585" s="106">
        <v>0</v>
      </c>
      <c r="O2585" s="107">
        <v>0</v>
      </c>
      <c r="P2585" s="105">
        <v>0</v>
      </c>
      <c r="Q2585" s="105">
        <v>0</v>
      </c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1711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>
        <v>0</v>
      </c>
      <c r="G2586" s="104">
        <v>0</v>
      </c>
      <c r="H2586" s="105">
        <v>0</v>
      </c>
      <c r="I2586" s="105">
        <v>0</v>
      </c>
      <c r="J2586" s="106">
        <v>0</v>
      </c>
      <c r="K2586" s="107">
        <v>0</v>
      </c>
      <c r="L2586" s="105">
        <v>0</v>
      </c>
      <c r="M2586" s="105">
        <v>0</v>
      </c>
      <c r="N2586" s="106">
        <v>0</v>
      </c>
      <c r="O2586" s="107">
        <v>0</v>
      </c>
      <c r="P2586" s="105">
        <v>0</v>
      </c>
      <c r="Q2586" s="105">
        <v>0</v>
      </c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1711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1711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62572.02</v>
      </c>
      <c r="F2588" s="104">
        <v>0</v>
      </c>
      <c r="G2588" s="104">
        <v>10428.67</v>
      </c>
      <c r="H2588" s="105">
        <v>0</v>
      </c>
      <c r="I2588" s="105">
        <v>10428.67</v>
      </c>
      <c r="J2588" s="106">
        <v>0</v>
      </c>
      <c r="K2588" s="107">
        <v>10428.67</v>
      </c>
      <c r="L2588" s="105">
        <v>0</v>
      </c>
      <c r="M2588" s="105">
        <v>10428.67</v>
      </c>
      <c r="N2588" s="106">
        <v>0</v>
      </c>
      <c r="O2588" s="107">
        <v>10428.67</v>
      </c>
      <c r="P2588" s="105">
        <v>0</v>
      </c>
      <c r="Q2588" s="105">
        <v>10428.67</v>
      </c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1711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439470.19000000006</v>
      </c>
      <c r="F2589" s="104">
        <v>0</v>
      </c>
      <c r="G2589" s="104">
        <v>73245.039999999994</v>
      </c>
      <c r="H2589" s="105">
        <v>0</v>
      </c>
      <c r="I2589" s="105">
        <v>73245.03</v>
      </c>
      <c r="J2589" s="106">
        <v>0</v>
      </c>
      <c r="K2589" s="107">
        <v>73245.03</v>
      </c>
      <c r="L2589" s="105">
        <v>0</v>
      </c>
      <c r="M2589" s="105">
        <v>73245.03</v>
      </c>
      <c r="N2589" s="106">
        <v>0</v>
      </c>
      <c r="O2589" s="107">
        <v>73245.03</v>
      </c>
      <c r="P2589" s="105">
        <v>0</v>
      </c>
      <c r="Q2589" s="105">
        <v>73245.03</v>
      </c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1711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98645.280000000013</v>
      </c>
      <c r="F2590" s="104">
        <v>0</v>
      </c>
      <c r="G2590" s="104">
        <v>16440.88</v>
      </c>
      <c r="H2590" s="105">
        <v>0</v>
      </c>
      <c r="I2590" s="105">
        <v>16440.88</v>
      </c>
      <c r="J2590" s="106">
        <v>0</v>
      </c>
      <c r="K2590" s="107">
        <v>16440.88</v>
      </c>
      <c r="L2590" s="105">
        <v>0</v>
      </c>
      <c r="M2590" s="105">
        <v>16440.88</v>
      </c>
      <c r="N2590" s="106">
        <v>0</v>
      </c>
      <c r="O2590" s="107">
        <v>16440.88</v>
      </c>
      <c r="P2590" s="105">
        <v>0</v>
      </c>
      <c r="Q2590" s="105">
        <v>16440.88</v>
      </c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1711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37876.94</v>
      </c>
      <c r="F2591" s="104">
        <v>0</v>
      </c>
      <c r="G2591" s="104">
        <v>6312.83</v>
      </c>
      <c r="H2591" s="105">
        <v>0</v>
      </c>
      <c r="I2591" s="105">
        <v>6312.83</v>
      </c>
      <c r="J2591" s="106">
        <v>0</v>
      </c>
      <c r="K2591" s="107">
        <v>6312.82</v>
      </c>
      <c r="L2591" s="105">
        <v>0</v>
      </c>
      <c r="M2591" s="105">
        <v>6312.82</v>
      </c>
      <c r="N2591" s="106">
        <v>0</v>
      </c>
      <c r="O2591" s="107">
        <v>6312.82</v>
      </c>
      <c r="P2591" s="105">
        <v>0</v>
      </c>
      <c r="Q2591" s="105">
        <v>6312.82</v>
      </c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1711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1711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1711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2973.78</v>
      </c>
      <c r="F2594" s="104">
        <v>0</v>
      </c>
      <c r="G2594" s="104">
        <v>495.63</v>
      </c>
      <c r="H2594" s="105">
        <v>0</v>
      </c>
      <c r="I2594" s="105">
        <v>495.63</v>
      </c>
      <c r="J2594" s="106">
        <v>0</v>
      </c>
      <c r="K2594" s="107">
        <v>495.63</v>
      </c>
      <c r="L2594" s="105">
        <v>0</v>
      </c>
      <c r="M2594" s="105">
        <v>495.63</v>
      </c>
      <c r="N2594" s="106">
        <v>0</v>
      </c>
      <c r="O2594" s="107">
        <v>495.63</v>
      </c>
      <c r="P2594" s="105">
        <v>0</v>
      </c>
      <c r="Q2594" s="105">
        <v>495.63</v>
      </c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1711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>
        <v>0</v>
      </c>
      <c r="G2595" s="104">
        <v>0</v>
      </c>
      <c r="H2595" s="105">
        <v>0</v>
      </c>
      <c r="I2595" s="105">
        <v>0</v>
      </c>
      <c r="J2595" s="106">
        <v>0</v>
      </c>
      <c r="K2595" s="107">
        <v>0</v>
      </c>
      <c r="L2595" s="105">
        <v>0</v>
      </c>
      <c r="M2595" s="105">
        <v>0</v>
      </c>
      <c r="N2595" s="106">
        <v>0</v>
      </c>
      <c r="O2595" s="107">
        <v>0</v>
      </c>
      <c r="P2595" s="105">
        <v>0</v>
      </c>
      <c r="Q2595" s="105">
        <v>0</v>
      </c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1711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30823.320000000003</v>
      </c>
      <c r="F2596" s="104">
        <v>0</v>
      </c>
      <c r="G2596" s="104">
        <v>5137.22</v>
      </c>
      <c r="H2596" s="105">
        <v>0</v>
      </c>
      <c r="I2596" s="105">
        <v>5137.22</v>
      </c>
      <c r="J2596" s="106">
        <v>0</v>
      </c>
      <c r="K2596" s="107">
        <v>5137.22</v>
      </c>
      <c r="L2596" s="105">
        <v>0</v>
      </c>
      <c r="M2596" s="105">
        <v>5137.22</v>
      </c>
      <c r="N2596" s="106">
        <v>0</v>
      </c>
      <c r="O2596" s="107">
        <v>5137.22</v>
      </c>
      <c r="P2596" s="105">
        <v>0</v>
      </c>
      <c r="Q2596" s="105">
        <v>5137.22</v>
      </c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1711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1711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1711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1711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1711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1711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1711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1711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1711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1711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1711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1711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1711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1711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1711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1711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1711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1711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1711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1711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1711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>
        <v>0</v>
      </c>
      <c r="Q2617" s="113">
        <v>0</v>
      </c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1711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1711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171899.94</v>
      </c>
      <c r="F2619" s="104">
        <v>0</v>
      </c>
      <c r="G2619" s="104">
        <v>28649.99</v>
      </c>
      <c r="H2619" s="113">
        <v>0</v>
      </c>
      <c r="I2619" s="113">
        <v>28649.99</v>
      </c>
      <c r="J2619" s="31">
        <v>0</v>
      </c>
      <c r="K2619" s="32">
        <v>28649.99</v>
      </c>
      <c r="L2619" s="113">
        <v>0</v>
      </c>
      <c r="M2619" s="113">
        <v>28649.99</v>
      </c>
      <c r="N2619" s="31">
        <v>0</v>
      </c>
      <c r="O2619" s="32">
        <v>28649.99</v>
      </c>
      <c r="P2619" s="113">
        <v>0</v>
      </c>
      <c r="Q2619" s="113">
        <v>28649.99</v>
      </c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1711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1711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1711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1711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1711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1711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1711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1711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1711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1711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1711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1711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1711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1711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1711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1711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1711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1711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1711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1711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1711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1711</v>
      </c>
      <c r="B2641" s="111" t="s">
        <v>308</v>
      </c>
      <c r="C2641" s="112" t="s">
        <v>309</v>
      </c>
      <c r="D2641" s="21">
        <f t="shared" si="45"/>
        <v>314900</v>
      </c>
      <c r="E2641" s="24">
        <f t="shared" si="45"/>
        <v>302900</v>
      </c>
      <c r="F2641" s="104">
        <v>0</v>
      </c>
      <c r="G2641" s="104">
        <v>0</v>
      </c>
      <c r="H2641" s="105">
        <v>0</v>
      </c>
      <c r="I2641" s="105">
        <v>0</v>
      </c>
      <c r="J2641" s="106">
        <v>5500</v>
      </c>
      <c r="K2641" s="107">
        <v>5500</v>
      </c>
      <c r="L2641" s="105">
        <v>0</v>
      </c>
      <c r="M2641" s="105">
        <v>0</v>
      </c>
      <c r="N2641" s="106">
        <v>0</v>
      </c>
      <c r="O2641" s="107">
        <v>0</v>
      </c>
      <c r="P2641" s="105">
        <v>309400</v>
      </c>
      <c r="Q2641" s="105">
        <v>297400</v>
      </c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1711</v>
      </c>
      <c r="B2642" s="111" t="s">
        <v>310</v>
      </c>
      <c r="C2642" s="112" t="s">
        <v>311</v>
      </c>
      <c r="D2642" s="21">
        <f t="shared" si="45"/>
        <v>154800</v>
      </c>
      <c r="E2642" s="24">
        <f t="shared" si="45"/>
        <v>154800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154800</v>
      </c>
      <c r="K2642" s="107">
        <v>154800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1711</v>
      </c>
      <c r="B2643" s="111" t="s">
        <v>312</v>
      </c>
      <c r="C2643" s="112" t="s">
        <v>313</v>
      </c>
      <c r="D2643" s="21">
        <f t="shared" si="45"/>
        <v>52000</v>
      </c>
      <c r="E2643" s="24">
        <f t="shared" si="45"/>
        <v>52000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52000</v>
      </c>
      <c r="M2643" s="105">
        <v>52000</v>
      </c>
      <c r="N2643" s="106">
        <v>0</v>
      </c>
      <c r="O2643" s="107">
        <v>0</v>
      </c>
      <c r="P2643" s="105">
        <v>0</v>
      </c>
      <c r="Q2643" s="105">
        <v>0</v>
      </c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1711</v>
      </c>
      <c r="B2644" s="111" t="s">
        <v>314</v>
      </c>
      <c r="C2644" s="112" t="s">
        <v>315</v>
      </c>
      <c r="D2644" s="21">
        <f t="shared" si="45"/>
        <v>170710</v>
      </c>
      <c r="E2644" s="24">
        <f t="shared" si="45"/>
        <v>125550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69960</v>
      </c>
      <c r="K2644" s="107">
        <v>24800</v>
      </c>
      <c r="L2644" s="105">
        <v>100750</v>
      </c>
      <c r="M2644" s="105">
        <v>100750</v>
      </c>
      <c r="N2644" s="106">
        <v>0</v>
      </c>
      <c r="O2644" s="107">
        <v>0</v>
      </c>
      <c r="P2644" s="105">
        <v>0</v>
      </c>
      <c r="Q2644" s="105">
        <v>0</v>
      </c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1711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1711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>
        <v>0</v>
      </c>
      <c r="K2646" s="32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1711</v>
      </c>
      <c r="B2647" s="111" t="s">
        <v>320</v>
      </c>
      <c r="C2647" s="112" t="s">
        <v>321</v>
      </c>
      <c r="D2647" s="21">
        <f t="shared" si="45"/>
        <v>1080800</v>
      </c>
      <c r="E2647" s="24">
        <f t="shared" si="45"/>
        <v>212800</v>
      </c>
      <c r="F2647" s="104">
        <v>477000</v>
      </c>
      <c r="G2647" s="104">
        <v>0</v>
      </c>
      <c r="H2647" s="113">
        <v>0</v>
      </c>
      <c r="I2647" s="113">
        <v>0</v>
      </c>
      <c r="J2647" s="31">
        <v>21000</v>
      </c>
      <c r="K2647" s="32">
        <v>0</v>
      </c>
      <c r="L2647" s="113">
        <v>567800</v>
      </c>
      <c r="M2647" s="113">
        <v>212800</v>
      </c>
      <c r="N2647" s="31">
        <v>0</v>
      </c>
      <c r="O2647" s="32">
        <v>0</v>
      </c>
      <c r="P2647" s="113">
        <v>15000</v>
      </c>
      <c r="Q2647" s="113">
        <v>0</v>
      </c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1711</v>
      </c>
      <c r="B2648" s="111" t="s">
        <v>322</v>
      </c>
      <c r="C2648" s="112" t="s">
        <v>323</v>
      </c>
      <c r="D2648" s="21">
        <f t="shared" si="45"/>
        <v>428600</v>
      </c>
      <c r="E2648" s="24">
        <f t="shared" si="45"/>
        <v>392600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0</v>
      </c>
      <c r="M2648" s="105">
        <v>0</v>
      </c>
      <c r="N2648" s="106">
        <v>392600</v>
      </c>
      <c r="O2648" s="107">
        <v>392600</v>
      </c>
      <c r="P2648" s="113">
        <v>36000</v>
      </c>
      <c r="Q2648" s="113">
        <v>0</v>
      </c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1711</v>
      </c>
      <c r="B2649" s="111" t="s">
        <v>324</v>
      </c>
      <c r="C2649" s="112" t="s">
        <v>325</v>
      </c>
      <c r="D2649" s="21">
        <f t="shared" si="45"/>
        <v>162450</v>
      </c>
      <c r="E2649" s="24">
        <f t="shared" si="45"/>
        <v>107450</v>
      </c>
      <c r="F2649" s="104">
        <v>0</v>
      </c>
      <c r="G2649" s="104">
        <v>0</v>
      </c>
      <c r="H2649" s="113">
        <v>0</v>
      </c>
      <c r="I2649" s="113">
        <v>0</v>
      </c>
      <c r="J2649" s="31">
        <v>107450</v>
      </c>
      <c r="K2649" s="32">
        <v>107450</v>
      </c>
      <c r="L2649" s="113">
        <v>0</v>
      </c>
      <c r="M2649" s="113">
        <v>0</v>
      </c>
      <c r="N2649" s="31">
        <v>0</v>
      </c>
      <c r="O2649" s="32">
        <v>0</v>
      </c>
      <c r="P2649" s="105">
        <v>55000</v>
      </c>
      <c r="Q2649" s="105">
        <v>0</v>
      </c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1711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/>
      <c r="G2650" s="104"/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1711</v>
      </c>
      <c r="B2651" s="111" t="s">
        <v>328</v>
      </c>
      <c r="C2651" s="112" t="s">
        <v>329</v>
      </c>
      <c r="D2651" s="21">
        <f t="shared" si="45"/>
        <v>1374.99</v>
      </c>
      <c r="E2651" s="24">
        <f t="shared" si="45"/>
        <v>81723.87</v>
      </c>
      <c r="F2651" s="104">
        <v>0</v>
      </c>
      <c r="G2651" s="104">
        <v>17695.48</v>
      </c>
      <c r="H2651" s="113">
        <v>1374.99</v>
      </c>
      <c r="I2651" s="113">
        <v>14196.34</v>
      </c>
      <c r="J2651" s="31">
        <v>0</v>
      </c>
      <c r="K2651" s="32">
        <v>12374.68</v>
      </c>
      <c r="L2651" s="113">
        <v>0</v>
      </c>
      <c r="M2651" s="113">
        <v>12374.68</v>
      </c>
      <c r="N2651" s="31">
        <v>0</v>
      </c>
      <c r="O2651" s="32">
        <v>12374.68</v>
      </c>
      <c r="P2651" s="105">
        <v>0</v>
      </c>
      <c r="Q2651" s="105">
        <v>12708.01</v>
      </c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1711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74069.94</v>
      </c>
      <c r="F2652" s="104">
        <v>0</v>
      </c>
      <c r="G2652" s="104">
        <v>12344.99</v>
      </c>
      <c r="H2652" s="113">
        <v>0</v>
      </c>
      <c r="I2652" s="113">
        <v>12344.99</v>
      </c>
      <c r="J2652" s="31">
        <v>0</v>
      </c>
      <c r="K2652" s="32">
        <v>12344.99</v>
      </c>
      <c r="L2652" s="113">
        <v>0</v>
      </c>
      <c r="M2652" s="113">
        <v>12344.99</v>
      </c>
      <c r="N2652" s="31">
        <v>0</v>
      </c>
      <c r="O2652" s="32">
        <v>12344.99</v>
      </c>
      <c r="P2652" s="113">
        <v>0</v>
      </c>
      <c r="Q2652" s="113">
        <v>12344.99</v>
      </c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1711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30421.370000000003</v>
      </c>
      <c r="F2653" s="104">
        <v>0</v>
      </c>
      <c r="G2653" s="104">
        <v>1044.25</v>
      </c>
      <c r="H2653" s="113">
        <v>0</v>
      </c>
      <c r="I2653" s="113">
        <v>6173.3</v>
      </c>
      <c r="J2653" s="31">
        <v>0</v>
      </c>
      <c r="K2653" s="32">
        <v>6173.3</v>
      </c>
      <c r="L2653" s="113">
        <v>0</v>
      </c>
      <c r="M2653" s="113">
        <v>6018.3</v>
      </c>
      <c r="N2653" s="31">
        <v>0</v>
      </c>
      <c r="O2653" s="32">
        <v>6018.3</v>
      </c>
      <c r="P2653" s="113">
        <v>0</v>
      </c>
      <c r="Q2653" s="113">
        <v>4993.92</v>
      </c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1711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15785.400000000001</v>
      </c>
      <c r="F2654" s="104">
        <v>0</v>
      </c>
      <c r="G2654" s="104">
        <v>2129.14</v>
      </c>
      <c r="H2654" s="113">
        <v>0</v>
      </c>
      <c r="I2654" s="113">
        <v>2129.14</v>
      </c>
      <c r="J2654" s="31">
        <v>0</v>
      </c>
      <c r="K2654" s="32">
        <v>2881.78</v>
      </c>
      <c r="L2654" s="113">
        <v>0</v>
      </c>
      <c r="M2654" s="113">
        <v>2881.78</v>
      </c>
      <c r="N2654" s="31">
        <v>0</v>
      </c>
      <c r="O2654" s="32">
        <v>2881.78</v>
      </c>
      <c r="P2654" s="113">
        <v>0</v>
      </c>
      <c r="Q2654" s="113">
        <v>2881.78</v>
      </c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1711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0</v>
      </c>
      <c r="N2655" s="31">
        <v>0</v>
      </c>
      <c r="O2655" s="32">
        <v>0</v>
      </c>
      <c r="P2655" s="113">
        <v>0</v>
      </c>
      <c r="Q2655" s="113">
        <v>0</v>
      </c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1711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1711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3290790.2800000003</v>
      </c>
      <c r="F2657" s="104">
        <v>0</v>
      </c>
      <c r="G2657" s="104">
        <v>540162.27</v>
      </c>
      <c r="H2657" s="113">
        <v>0</v>
      </c>
      <c r="I2657" s="113">
        <v>548112.27</v>
      </c>
      <c r="J2657" s="31">
        <v>0</v>
      </c>
      <c r="K2657" s="32">
        <v>548462.27</v>
      </c>
      <c r="L2657" s="113">
        <v>0</v>
      </c>
      <c r="M2657" s="113">
        <v>548462.27</v>
      </c>
      <c r="N2657" s="31">
        <v>0</v>
      </c>
      <c r="O2657" s="32">
        <v>552795.6</v>
      </c>
      <c r="P2657" s="113">
        <v>0</v>
      </c>
      <c r="Q2657" s="113">
        <v>552795.6</v>
      </c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1711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155952.03000000003</v>
      </c>
      <c r="F2658" s="104">
        <v>0</v>
      </c>
      <c r="G2658" s="104">
        <v>27535.9</v>
      </c>
      <c r="H2658" s="113">
        <v>0</v>
      </c>
      <c r="I2658" s="113">
        <v>27535.9</v>
      </c>
      <c r="J2658" s="31">
        <v>0</v>
      </c>
      <c r="K2658" s="32">
        <v>27535.9</v>
      </c>
      <c r="L2658" s="113">
        <v>0</v>
      </c>
      <c r="M2658" s="113">
        <v>27534.25</v>
      </c>
      <c r="N2658" s="31">
        <v>0</v>
      </c>
      <c r="O2658" s="32">
        <v>22405.040000000001</v>
      </c>
      <c r="P2658" s="113">
        <v>0</v>
      </c>
      <c r="Q2658" s="113">
        <v>23405.040000000001</v>
      </c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1711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22972.550000000003</v>
      </c>
      <c r="F2659" s="104">
        <v>0</v>
      </c>
      <c r="G2659" s="104">
        <v>5317.14</v>
      </c>
      <c r="H2659" s="113">
        <v>0</v>
      </c>
      <c r="I2659" s="113">
        <v>4872.18</v>
      </c>
      <c r="J2659" s="31">
        <v>0</v>
      </c>
      <c r="K2659" s="32">
        <v>4872.18</v>
      </c>
      <c r="L2659" s="113">
        <v>0</v>
      </c>
      <c r="M2659" s="113">
        <v>3377.75</v>
      </c>
      <c r="N2659" s="31">
        <v>0</v>
      </c>
      <c r="O2659" s="32">
        <v>2266.65</v>
      </c>
      <c r="P2659" s="113">
        <v>0</v>
      </c>
      <c r="Q2659" s="113">
        <v>2266.65</v>
      </c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1711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/>
      <c r="G2660" s="104"/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1711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1711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1711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1711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1711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1711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>
        <v>0</v>
      </c>
      <c r="G2666" s="104">
        <v>0</v>
      </c>
      <c r="H2666" s="113">
        <v>0</v>
      </c>
      <c r="I2666" s="113">
        <v>0</v>
      </c>
      <c r="J2666" s="31">
        <v>0</v>
      </c>
      <c r="K2666" s="32">
        <v>0</v>
      </c>
      <c r="L2666" s="113">
        <v>0</v>
      </c>
      <c r="M2666" s="113">
        <v>0</v>
      </c>
      <c r="N2666" s="31">
        <v>0</v>
      </c>
      <c r="O2666" s="32">
        <v>0</v>
      </c>
      <c r="P2666" s="113">
        <v>0</v>
      </c>
      <c r="Q2666" s="113">
        <v>0</v>
      </c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1711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1711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6645.96</v>
      </c>
      <c r="F2668" s="104">
        <v>0</v>
      </c>
      <c r="G2668" s="104">
        <v>0</v>
      </c>
      <c r="H2668" s="105">
        <v>0</v>
      </c>
      <c r="I2668" s="105">
        <v>2215.3200000000002</v>
      </c>
      <c r="J2668" s="106">
        <v>0</v>
      </c>
      <c r="K2668" s="107">
        <v>1107.6600000000001</v>
      </c>
      <c r="L2668" s="105">
        <v>0</v>
      </c>
      <c r="M2668" s="105">
        <v>1107.6600000000001</v>
      </c>
      <c r="N2668" s="106">
        <v>0</v>
      </c>
      <c r="O2668" s="107">
        <v>1107.6600000000001</v>
      </c>
      <c r="P2668" s="105">
        <v>0</v>
      </c>
      <c r="Q2668" s="105">
        <v>1107.6600000000001</v>
      </c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1711</v>
      </c>
      <c r="B2669" s="111" t="s">
        <v>364</v>
      </c>
      <c r="C2669" s="112" t="s">
        <v>365</v>
      </c>
      <c r="D2669" s="21">
        <f t="shared" si="45"/>
        <v>1107.6600000000001</v>
      </c>
      <c r="E2669" s="24">
        <f t="shared" si="45"/>
        <v>1107.6600000000001</v>
      </c>
      <c r="F2669" s="104">
        <v>0</v>
      </c>
      <c r="G2669" s="104">
        <v>1107.6600000000001</v>
      </c>
      <c r="H2669" s="105">
        <v>1107.6600000000001</v>
      </c>
      <c r="I2669" s="105">
        <v>0</v>
      </c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1711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1711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1711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1711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1711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1711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1711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1711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1711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1711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1711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1711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1711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1711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1711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1711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1711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1711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1711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1711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1711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1711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1711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1711</v>
      </c>
      <c r="B2693" s="111" t="s">
        <v>412</v>
      </c>
      <c r="C2693" s="112" t="s">
        <v>413</v>
      </c>
      <c r="D2693" s="21">
        <f t="shared" si="46"/>
        <v>12413302.910000002</v>
      </c>
      <c r="E2693" s="24">
        <f t="shared" si="46"/>
        <v>12571902.489999998</v>
      </c>
      <c r="F2693" s="104">
        <v>2069393.46</v>
      </c>
      <c r="G2693" s="104">
        <v>1995031.44</v>
      </c>
      <c r="H2693" s="113">
        <v>3377974.36</v>
      </c>
      <c r="I2693" s="113">
        <v>1347057.97</v>
      </c>
      <c r="J2693" s="31">
        <v>2815744.56</v>
      </c>
      <c r="K2693" s="32">
        <v>2343405.7599999998</v>
      </c>
      <c r="L2693" s="113">
        <v>1471303.8</v>
      </c>
      <c r="M2693" s="113">
        <v>2283839.35</v>
      </c>
      <c r="N2693" s="31">
        <v>1305352.6499999999</v>
      </c>
      <c r="O2693" s="32">
        <v>2287356.7599999998</v>
      </c>
      <c r="P2693" s="105">
        <v>1373534.08</v>
      </c>
      <c r="Q2693" s="105">
        <v>2315211.21</v>
      </c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1711</v>
      </c>
      <c r="B2694" s="111" t="s">
        <v>414</v>
      </c>
      <c r="C2694" s="112" t="s">
        <v>415</v>
      </c>
      <c r="D2694" s="21">
        <f t="shared" si="46"/>
        <v>6787398.6699999999</v>
      </c>
      <c r="E2694" s="24">
        <f t="shared" si="46"/>
        <v>7795771.1899999995</v>
      </c>
      <c r="F2694" s="104">
        <v>749011.5</v>
      </c>
      <c r="G2694" s="104">
        <v>1143264.21</v>
      </c>
      <c r="H2694" s="113">
        <v>492234.02</v>
      </c>
      <c r="I2694" s="113">
        <v>1896436.14</v>
      </c>
      <c r="J2694" s="31">
        <v>1303627.6100000001</v>
      </c>
      <c r="K2694" s="32">
        <v>908102.7</v>
      </c>
      <c r="L2694" s="113">
        <v>1051017</v>
      </c>
      <c r="M2694" s="113">
        <v>1402389.92</v>
      </c>
      <c r="N2694" s="31">
        <v>626749</v>
      </c>
      <c r="O2694" s="32">
        <v>1076290.78</v>
      </c>
      <c r="P2694" s="113">
        <v>2564759.54</v>
      </c>
      <c r="Q2694" s="113">
        <v>1369287.44</v>
      </c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1711</v>
      </c>
      <c r="B2695" s="111" t="s">
        <v>416</v>
      </c>
      <c r="C2695" s="112" t="s">
        <v>417</v>
      </c>
      <c r="D2695" s="21">
        <f t="shared" si="46"/>
        <v>4944878</v>
      </c>
      <c r="E2695" s="24">
        <f t="shared" si="46"/>
        <v>4012308</v>
      </c>
      <c r="F2695" s="104">
        <v>721255</v>
      </c>
      <c r="G2695" s="104">
        <v>758710</v>
      </c>
      <c r="H2695" s="113">
        <v>129800</v>
      </c>
      <c r="I2695" s="113">
        <v>771226</v>
      </c>
      <c r="J2695" s="31">
        <v>1191247</v>
      </c>
      <c r="K2695" s="32">
        <v>972489</v>
      </c>
      <c r="L2695" s="113">
        <v>439060</v>
      </c>
      <c r="M2695" s="113">
        <v>923523</v>
      </c>
      <c r="N2695" s="31">
        <v>1767126</v>
      </c>
      <c r="O2695" s="32">
        <v>549240</v>
      </c>
      <c r="P2695" s="113">
        <v>696390</v>
      </c>
      <c r="Q2695" s="113">
        <v>37120</v>
      </c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1711</v>
      </c>
      <c r="B2696" s="111" t="s">
        <v>418</v>
      </c>
      <c r="C2696" s="112" t="s">
        <v>419</v>
      </c>
      <c r="D2696" s="21">
        <f t="shared" si="46"/>
        <v>4571380.58</v>
      </c>
      <c r="E2696" s="24">
        <f t="shared" si="46"/>
        <v>4578459.08</v>
      </c>
      <c r="F2696" s="104">
        <v>665014.80000000005</v>
      </c>
      <c r="G2696" s="104">
        <v>681361.48</v>
      </c>
      <c r="H2696" s="105">
        <v>485013</v>
      </c>
      <c r="I2696" s="105">
        <v>698565</v>
      </c>
      <c r="J2696" s="106">
        <v>983469.98</v>
      </c>
      <c r="K2696" s="107">
        <v>911231.3</v>
      </c>
      <c r="L2696" s="105">
        <v>289878</v>
      </c>
      <c r="M2696" s="105">
        <v>909399</v>
      </c>
      <c r="N2696" s="106">
        <v>1507806.8</v>
      </c>
      <c r="O2696" s="107">
        <v>679971.8</v>
      </c>
      <c r="P2696" s="113">
        <v>640198</v>
      </c>
      <c r="Q2696" s="113">
        <v>697930.5</v>
      </c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1711</v>
      </c>
      <c r="B2697" s="111" t="s">
        <v>420</v>
      </c>
      <c r="C2697" s="112" t="s">
        <v>421</v>
      </c>
      <c r="D2697" s="21">
        <f t="shared" si="46"/>
        <v>1575800.0699999998</v>
      </c>
      <c r="E2697" s="24">
        <f t="shared" si="46"/>
        <v>2018050.85</v>
      </c>
      <c r="F2697" s="104">
        <v>125682</v>
      </c>
      <c r="G2697" s="104">
        <v>318332.02</v>
      </c>
      <c r="H2697" s="105">
        <v>278017</v>
      </c>
      <c r="I2697" s="105">
        <v>317144.27</v>
      </c>
      <c r="J2697" s="106">
        <v>154412</v>
      </c>
      <c r="K2697" s="107">
        <v>457301.8</v>
      </c>
      <c r="L2697" s="105">
        <v>193399.2</v>
      </c>
      <c r="M2697" s="105">
        <v>266581.84000000003</v>
      </c>
      <c r="N2697" s="106">
        <v>382686.77</v>
      </c>
      <c r="O2697" s="107">
        <v>253768.42</v>
      </c>
      <c r="P2697" s="105">
        <v>441603.1</v>
      </c>
      <c r="Q2697" s="105">
        <v>404922.5</v>
      </c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1711</v>
      </c>
      <c r="B2698" s="111" t="s">
        <v>422</v>
      </c>
      <c r="C2698" s="112" t="s">
        <v>423</v>
      </c>
      <c r="D2698" s="21">
        <f t="shared" si="46"/>
        <v>693521.6</v>
      </c>
      <c r="E2698" s="24">
        <f t="shared" si="46"/>
        <v>418110</v>
      </c>
      <c r="F2698" s="104">
        <v>195800</v>
      </c>
      <c r="G2698" s="104">
        <v>195800</v>
      </c>
      <c r="H2698" s="105">
        <v>399961.59999999998</v>
      </c>
      <c r="I2698" s="105">
        <v>0</v>
      </c>
      <c r="J2698" s="106">
        <v>0</v>
      </c>
      <c r="K2698" s="107">
        <v>66160</v>
      </c>
      <c r="L2698" s="105">
        <v>17600</v>
      </c>
      <c r="M2698" s="105">
        <v>25400</v>
      </c>
      <c r="N2698" s="106">
        <v>80160</v>
      </c>
      <c r="O2698" s="107">
        <v>22000</v>
      </c>
      <c r="P2698" s="105">
        <v>0</v>
      </c>
      <c r="Q2698" s="105">
        <v>108750</v>
      </c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1711</v>
      </c>
      <c r="B2699" s="111" t="s">
        <v>424</v>
      </c>
      <c r="C2699" s="112" t="s">
        <v>425</v>
      </c>
      <c r="D2699" s="21">
        <f t="shared" si="46"/>
        <v>371600</v>
      </c>
      <c r="E2699" s="24">
        <f t="shared" si="46"/>
        <v>0</v>
      </c>
      <c r="F2699" s="104">
        <v>371600</v>
      </c>
      <c r="G2699" s="104">
        <v>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1711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1711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1711</v>
      </c>
      <c r="B2702" s="111" t="s">
        <v>430</v>
      </c>
      <c r="C2702" s="112" t="s">
        <v>431</v>
      </c>
      <c r="D2702" s="21">
        <f t="shared" si="46"/>
        <v>95800</v>
      </c>
      <c r="E2702" s="24">
        <f t="shared" si="46"/>
        <v>150455</v>
      </c>
      <c r="F2702" s="104">
        <v>0</v>
      </c>
      <c r="G2702" s="104">
        <v>21240</v>
      </c>
      <c r="H2702" s="113">
        <v>0</v>
      </c>
      <c r="I2702" s="113">
        <v>0</v>
      </c>
      <c r="J2702" s="31">
        <v>0</v>
      </c>
      <c r="K2702" s="32">
        <v>93125</v>
      </c>
      <c r="L2702" s="113">
        <v>33000</v>
      </c>
      <c r="M2702" s="113">
        <v>36090</v>
      </c>
      <c r="N2702" s="31">
        <v>5800</v>
      </c>
      <c r="O2702" s="32">
        <v>0</v>
      </c>
      <c r="P2702" s="113">
        <v>57000</v>
      </c>
      <c r="Q2702" s="113">
        <v>0</v>
      </c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1711</v>
      </c>
      <c r="B2703" s="111" t="s">
        <v>432</v>
      </c>
      <c r="C2703" s="112" t="s">
        <v>433</v>
      </c>
      <c r="D2703" s="21">
        <f t="shared" si="46"/>
        <v>298306</v>
      </c>
      <c r="E2703" s="24">
        <f t="shared" si="46"/>
        <v>263409</v>
      </c>
      <c r="F2703" s="104">
        <v>95581</v>
      </c>
      <c r="G2703" s="104">
        <v>0</v>
      </c>
      <c r="H2703" s="113">
        <v>53881</v>
      </c>
      <c r="I2703" s="113">
        <v>169254</v>
      </c>
      <c r="J2703" s="31">
        <v>0</v>
      </c>
      <c r="K2703" s="32">
        <v>34255</v>
      </c>
      <c r="L2703" s="113">
        <v>50750</v>
      </c>
      <c r="M2703" s="113">
        <v>30500</v>
      </c>
      <c r="N2703" s="31">
        <v>0</v>
      </c>
      <c r="O2703" s="32">
        <v>0</v>
      </c>
      <c r="P2703" s="113">
        <v>98094</v>
      </c>
      <c r="Q2703" s="113">
        <v>29400</v>
      </c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1711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1711</v>
      </c>
      <c r="B2705" s="111" t="s">
        <v>436</v>
      </c>
      <c r="C2705" s="112" t="s">
        <v>437</v>
      </c>
      <c r="D2705" s="21">
        <f t="shared" si="46"/>
        <v>120808</v>
      </c>
      <c r="E2705" s="24">
        <f t="shared" si="46"/>
        <v>80808</v>
      </c>
      <c r="F2705" s="104">
        <v>20000</v>
      </c>
      <c r="G2705" s="104">
        <v>0</v>
      </c>
      <c r="H2705" s="113">
        <v>20000</v>
      </c>
      <c r="I2705" s="113">
        <v>0</v>
      </c>
      <c r="J2705" s="31">
        <v>0</v>
      </c>
      <c r="K2705" s="32">
        <v>20202</v>
      </c>
      <c r="L2705" s="113">
        <v>0</v>
      </c>
      <c r="M2705" s="113">
        <v>0</v>
      </c>
      <c r="N2705" s="31">
        <v>60606</v>
      </c>
      <c r="O2705" s="32">
        <v>40404</v>
      </c>
      <c r="P2705" s="113">
        <v>20202</v>
      </c>
      <c r="Q2705" s="113">
        <v>20202</v>
      </c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1711</v>
      </c>
      <c r="B2706" s="111" t="s">
        <v>438</v>
      </c>
      <c r="C2706" s="112" t="s">
        <v>1579</v>
      </c>
      <c r="D2706" s="21">
        <f t="shared" si="46"/>
        <v>1512997</v>
      </c>
      <c r="E2706" s="24">
        <f t="shared" si="46"/>
        <v>1111131</v>
      </c>
      <c r="F2706" s="104">
        <v>761946</v>
      </c>
      <c r="G2706" s="104">
        <v>107455</v>
      </c>
      <c r="H2706" s="113">
        <v>263240</v>
      </c>
      <c r="I2706" s="113">
        <v>136020</v>
      </c>
      <c r="J2706" s="31">
        <v>0</v>
      </c>
      <c r="K2706" s="32">
        <v>207800</v>
      </c>
      <c r="L2706" s="113">
        <v>0</v>
      </c>
      <c r="M2706" s="113">
        <v>163240</v>
      </c>
      <c r="N2706" s="31">
        <v>125</v>
      </c>
      <c r="O2706" s="32">
        <v>488356</v>
      </c>
      <c r="P2706" s="113">
        <v>487686</v>
      </c>
      <c r="Q2706" s="113">
        <v>8260</v>
      </c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1711</v>
      </c>
      <c r="B2707" s="111" t="s">
        <v>439</v>
      </c>
      <c r="C2707" s="112" t="s">
        <v>1580</v>
      </c>
      <c r="D2707" s="21">
        <f t="shared" si="46"/>
        <v>1472730</v>
      </c>
      <c r="E2707" s="24">
        <f t="shared" si="46"/>
        <v>1299710</v>
      </c>
      <c r="F2707" s="104">
        <v>233620</v>
      </c>
      <c r="G2707" s="104">
        <v>260536</v>
      </c>
      <c r="H2707" s="113">
        <v>260536</v>
      </c>
      <c r="I2707" s="113">
        <v>247965</v>
      </c>
      <c r="J2707" s="31">
        <v>204055</v>
      </c>
      <c r="K2707" s="32">
        <v>180510</v>
      </c>
      <c r="L2707" s="113">
        <v>148970</v>
      </c>
      <c r="M2707" s="113">
        <v>300244</v>
      </c>
      <c r="N2707" s="31">
        <v>331544</v>
      </c>
      <c r="O2707" s="32">
        <v>16450</v>
      </c>
      <c r="P2707" s="113">
        <v>294005</v>
      </c>
      <c r="Q2707" s="113">
        <v>294005</v>
      </c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1711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1711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1711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1711</v>
      </c>
      <c r="B2711" s="111" t="s">
        <v>444</v>
      </c>
      <c r="C2711" s="112" t="s">
        <v>445</v>
      </c>
      <c r="D2711" s="21">
        <f t="shared" si="46"/>
        <v>1837700</v>
      </c>
      <c r="E2711" s="24">
        <f t="shared" si="46"/>
        <v>1837700</v>
      </c>
      <c r="F2711" s="104">
        <v>0</v>
      </c>
      <c r="G2711" s="104">
        <v>477000</v>
      </c>
      <c r="H2711" s="113">
        <v>477000</v>
      </c>
      <c r="I2711" s="113">
        <v>0</v>
      </c>
      <c r="J2711" s="31">
        <v>33550</v>
      </c>
      <c r="K2711" s="32">
        <v>292550</v>
      </c>
      <c r="L2711" s="113">
        <v>156200</v>
      </c>
      <c r="M2711" s="113">
        <v>365550</v>
      </c>
      <c r="N2711" s="31">
        <v>327600</v>
      </c>
      <c r="O2711" s="32">
        <v>392600</v>
      </c>
      <c r="P2711" s="113">
        <v>843350</v>
      </c>
      <c r="Q2711" s="113">
        <v>310000</v>
      </c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1711</v>
      </c>
      <c r="B2712" s="111" t="s">
        <v>446</v>
      </c>
      <c r="C2712" s="112" t="s">
        <v>447</v>
      </c>
      <c r="D2712" s="21">
        <f t="shared" si="46"/>
        <v>363545</v>
      </c>
      <c r="E2712" s="24">
        <f t="shared" si="46"/>
        <v>718404.65</v>
      </c>
      <c r="F2712" s="104">
        <v>0</v>
      </c>
      <c r="G2712" s="104">
        <v>0</v>
      </c>
      <c r="H2712" s="105">
        <v>0</v>
      </c>
      <c r="I2712" s="105">
        <v>0</v>
      </c>
      <c r="J2712" s="106">
        <v>0</v>
      </c>
      <c r="K2712" s="107">
        <v>0</v>
      </c>
      <c r="L2712" s="105">
        <v>0</v>
      </c>
      <c r="M2712" s="105">
        <v>530129.30000000005</v>
      </c>
      <c r="N2712" s="106">
        <v>363545</v>
      </c>
      <c r="O2712" s="107">
        <v>84982</v>
      </c>
      <c r="P2712" s="113">
        <v>0</v>
      </c>
      <c r="Q2712" s="113">
        <v>103293.35</v>
      </c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1711</v>
      </c>
      <c r="B2713" s="111" t="s">
        <v>448</v>
      </c>
      <c r="C2713" s="112" t="s">
        <v>449</v>
      </c>
      <c r="D2713" s="21">
        <f t="shared" si="46"/>
        <v>34840.089999999997</v>
      </c>
      <c r="E2713" s="24">
        <f t="shared" si="46"/>
        <v>0</v>
      </c>
      <c r="F2713" s="104">
        <v>0</v>
      </c>
      <c r="G2713" s="104">
        <v>0</v>
      </c>
      <c r="H2713" s="105">
        <v>34840.089999999997</v>
      </c>
      <c r="I2713" s="105">
        <v>0</v>
      </c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1711</v>
      </c>
      <c r="B2714" s="111" t="s">
        <v>450</v>
      </c>
      <c r="C2714" s="112" t="s">
        <v>1583</v>
      </c>
      <c r="D2714" s="21">
        <f t="shared" si="46"/>
        <v>47186</v>
      </c>
      <c r="E2714" s="24">
        <f t="shared" si="46"/>
        <v>0</v>
      </c>
      <c r="F2714" s="104">
        <v>0</v>
      </c>
      <c r="G2714" s="104">
        <v>0</v>
      </c>
      <c r="H2714" s="113">
        <v>47186</v>
      </c>
      <c r="I2714" s="113">
        <v>0</v>
      </c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1711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1711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1711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1711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1711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1711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1711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1711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1711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1711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>
        <v>0</v>
      </c>
      <c r="G2724" s="104">
        <v>0</v>
      </c>
      <c r="H2724" s="113">
        <v>0</v>
      </c>
      <c r="I2724" s="113">
        <v>0</v>
      </c>
      <c r="J2724" s="31">
        <v>0</v>
      </c>
      <c r="K2724" s="32">
        <v>0</v>
      </c>
      <c r="L2724" s="113">
        <v>0</v>
      </c>
      <c r="M2724" s="113">
        <v>0</v>
      </c>
      <c r="N2724" s="31">
        <v>0</v>
      </c>
      <c r="O2724" s="32">
        <v>0</v>
      </c>
      <c r="P2724" s="113">
        <v>0</v>
      </c>
      <c r="Q2724" s="113">
        <v>0</v>
      </c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1711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>
        <v>0</v>
      </c>
      <c r="G2725" s="104">
        <v>0</v>
      </c>
      <c r="H2725" s="113">
        <v>0</v>
      </c>
      <c r="I2725" s="113">
        <v>0</v>
      </c>
      <c r="J2725" s="31">
        <v>0</v>
      </c>
      <c r="K2725" s="32">
        <v>0</v>
      </c>
      <c r="L2725" s="113">
        <v>0</v>
      </c>
      <c r="M2725" s="113">
        <v>0</v>
      </c>
      <c r="N2725" s="31">
        <v>0</v>
      </c>
      <c r="O2725" s="32">
        <v>0</v>
      </c>
      <c r="P2725" s="113">
        <v>0</v>
      </c>
      <c r="Q2725" s="113">
        <v>0</v>
      </c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1711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1711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1711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1711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1711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1711</v>
      </c>
      <c r="B2731" s="111" t="s">
        <v>484</v>
      </c>
      <c r="C2731" s="112" t="s">
        <v>485</v>
      </c>
      <c r="D2731" s="21">
        <f t="shared" si="46"/>
        <v>0</v>
      </c>
      <c r="E2731" s="24">
        <f t="shared" si="46"/>
        <v>0</v>
      </c>
      <c r="F2731" s="104"/>
      <c r="G2731" s="104"/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1711</v>
      </c>
      <c r="B2732" s="111" t="s">
        <v>486</v>
      </c>
      <c r="C2732" s="112" t="s">
        <v>1586</v>
      </c>
      <c r="D2732" s="21">
        <f t="shared" si="46"/>
        <v>10974830.5</v>
      </c>
      <c r="E2732" s="24">
        <f t="shared" si="46"/>
        <v>10583835</v>
      </c>
      <c r="F2732" s="104">
        <v>1694031</v>
      </c>
      <c r="G2732" s="104">
        <v>1703266.5</v>
      </c>
      <c r="H2732" s="113">
        <v>1788975</v>
      </c>
      <c r="I2732" s="113">
        <v>1883919</v>
      </c>
      <c r="J2732" s="31">
        <v>1788975</v>
      </c>
      <c r="K2732" s="32">
        <v>1679460</v>
      </c>
      <c r="L2732" s="113">
        <v>1756032.5</v>
      </c>
      <c r="M2732" s="113">
        <v>1850305</v>
      </c>
      <c r="N2732" s="31">
        <v>1954660.5</v>
      </c>
      <c r="O2732" s="32">
        <v>1953684.5</v>
      </c>
      <c r="P2732" s="113">
        <v>1992156.5</v>
      </c>
      <c r="Q2732" s="113">
        <v>1513200</v>
      </c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1711</v>
      </c>
      <c r="B2733" s="111" t="s">
        <v>488</v>
      </c>
      <c r="C2733" s="112" t="s">
        <v>489</v>
      </c>
      <c r="D2733" s="21">
        <f t="shared" si="46"/>
        <v>514215.87</v>
      </c>
      <c r="E2733" s="24">
        <f t="shared" si="46"/>
        <v>515077.87</v>
      </c>
      <c r="F2733" s="104">
        <v>85162.5</v>
      </c>
      <c r="G2733" s="104">
        <v>88937.5</v>
      </c>
      <c r="H2733" s="113">
        <v>85162.5</v>
      </c>
      <c r="I2733" s="113">
        <v>69890</v>
      </c>
      <c r="J2733" s="31">
        <v>93080</v>
      </c>
      <c r="K2733" s="32">
        <v>116270</v>
      </c>
      <c r="L2733" s="113">
        <v>93080</v>
      </c>
      <c r="M2733" s="113">
        <v>71433.63</v>
      </c>
      <c r="N2733" s="31">
        <v>75481.37</v>
      </c>
      <c r="O2733" s="32">
        <v>62922.5</v>
      </c>
      <c r="P2733" s="113">
        <v>82249.5</v>
      </c>
      <c r="Q2733" s="113">
        <v>105624.24</v>
      </c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1711</v>
      </c>
      <c r="B2734" s="111" t="s">
        <v>490</v>
      </c>
      <c r="C2734" s="112" t="s">
        <v>1587</v>
      </c>
      <c r="D2734" s="21">
        <f t="shared" si="46"/>
        <v>0</v>
      </c>
      <c r="E2734" s="24">
        <f t="shared" si="46"/>
        <v>0</v>
      </c>
      <c r="F2734" s="104"/>
      <c r="G2734" s="104"/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1711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1711</v>
      </c>
      <c r="B2736" s="111" t="s">
        <v>494</v>
      </c>
      <c r="C2736" s="112" t="s">
        <v>495</v>
      </c>
      <c r="D2736" s="21">
        <f t="shared" si="46"/>
        <v>6479605.9000000004</v>
      </c>
      <c r="E2736" s="24">
        <f t="shared" si="46"/>
        <v>7620170</v>
      </c>
      <c r="F2736" s="104">
        <v>1215720</v>
      </c>
      <c r="G2736" s="104">
        <v>1229400</v>
      </c>
      <c r="H2736" s="105">
        <v>445600</v>
      </c>
      <c r="I2736" s="105">
        <v>981200</v>
      </c>
      <c r="J2736" s="106">
        <v>1952321</v>
      </c>
      <c r="K2736" s="107">
        <v>1393700</v>
      </c>
      <c r="L2736" s="105">
        <v>1166400</v>
      </c>
      <c r="M2736" s="105">
        <v>1173000</v>
      </c>
      <c r="N2736" s="106">
        <v>268100</v>
      </c>
      <c r="O2736" s="107">
        <v>1149220.1000000001</v>
      </c>
      <c r="P2736" s="113">
        <v>1431464.9</v>
      </c>
      <c r="Q2736" s="113">
        <v>1693649.9</v>
      </c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1711</v>
      </c>
      <c r="B2737" s="111" t="s">
        <v>496</v>
      </c>
      <c r="C2737" s="112" t="s">
        <v>497</v>
      </c>
      <c r="D2737" s="21">
        <f t="shared" si="46"/>
        <v>575532</v>
      </c>
      <c r="E2737" s="24">
        <f t="shared" si="46"/>
        <v>287766</v>
      </c>
      <c r="F2737" s="104">
        <v>287766</v>
      </c>
      <c r="G2737" s="104">
        <v>287766</v>
      </c>
      <c r="H2737" s="105">
        <v>287766</v>
      </c>
      <c r="I2737" s="105">
        <v>0</v>
      </c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1711</v>
      </c>
      <c r="B2738" s="111" t="s">
        <v>498</v>
      </c>
      <c r="C2738" s="112" t="s">
        <v>461</v>
      </c>
      <c r="D2738" s="21">
        <f t="shared" si="46"/>
        <v>1252648.5499999998</v>
      </c>
      <c r="E2738" s="24">
        <f t="shared" si="46"/>
        <v>828065.72000000009</v>
      </c>
      <c r="F2738" s="104">
        <v>440322.53</v>
      </c>
      <c r="G2738" s="104">
        <v>531.4</v>
      </c>
      <c r="H2738" s="105">
        <v>1313.5</v>
      </c>
      <c r="I2738" s="105">
        <v>300110.95</v>
      </c>
      <c r="J2738" s="106">
        <v>299770.25</v>
      </c>
      <c r="K2738" s="107">
        <v>275584.25</v>
      </c>
      <c r="L2738" s="105">
        <v>275924.95</v>
      </c>
      <c r="M2738" s="105">
        <v>220055.93</v>
      </c>
      <c r="N2738" s="106">
        <v>220470.93</v>
      </c>
      <c r="O2738" s="107">
        <v>14846.39</v>
      </c>
      <c r="P2738" s="105">
        <v>14846.39</v>
      </c>
      <c r="Q2738" s="105">
        <v>16936.8</v>
      </c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1711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1711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1711</v>
      </c>
      <c r="B2741" s="111" t="s">
        <v>503</v>
      </c>
      <c r="C2741" s="112" t="s">
        <v>504</v>
      </c>
      <c r="D2741" s="21">
        <f t="shared" si="46"/>
        <v>14472.3</v>
      </c>
      <c r="E2741" s="24">
        <f t="shared" si="46"/>
        <v>0</v>
      </c>
      <c r="F2741" s="104">
        <v>2208.9299999999998</v>
      </c>
      <c r="G2741" s="104">
        <v>0</v>
      </c>
      <c r="H2741" s="105">
        <v>2208.9299999999998</v>
      </c>
      <c r="I2741" s="105">
        <v>0</v>
      </c>
      <c r="J2741" s="106">
        <v>2208.9299999999998</v>
      </c>
      <c r="K2741" s="107">
        <v>0</v>
      </c>
      <c r="L2741" s="105">
        <v>2208.9299999999998</v>
      </c>
      <c r="M2741" s="105">
        <v>0</v>
      </c>
      <c r="N2741" s="106">
        <v>2208.9299999999998</v>
      </c>
      <c r="O2741" s="107">
        <v>0</v>
      </c>
      <c r="P2741" s="105">
        <v>3427.65</v>
      </c>
      <c r="Q2741" s="105">
        <v>0</v>
      </c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1711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1711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0</v>
      </c>
      <c r="F2743" s="104"/>
      <c r="G2743" s="104"/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1711</v>
      </c>
      <c r="B2744" s="111" t="s">
        <v>509</v>
      </c>
      <c r="C2744" s="112" t="s">
        <v>510</v>
      </c>
      <c r="D2744" s="21">
        <f t="shared" si="46"/>
        <v>843090</v>
      </c>
      <c r="E2744" s="24">
        <f t="shared" si="46"/>
        <v>743280</v>
      </c>
      <c r="F2744" s="104">
        <v>48100</v>
      </c>
      <c r="G2744" s="104">
        <v>0</v>
      </c>
      <c r="H2744" s="105">
        <v>575490</v>
      </c>
      <c r="I2744" s="105">
        <v>0</v>
      </c>
      <c r="J2744" s="106">
        <v>48000</v>
      </c>
      <c r="K2744" s="107">
        <v>320000</v>
      </c>
      <c r="L2744" s="105">
        <v>57600</v>
      </c>
      <c r="M2744" s="105">
        <v>0</v>
      </c>
      <c r="N2744" s="106">
        <v>0</v>
      </c>
      <c r="O2744" s="107">
        <v>389280</v>
      </c>
      <c r="P2744" s="105">
        <v>113900</v>
      </c>
      <c r="Q2744" s="105">
        <v>34000</v>
      </c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1711</v>
      </c>
      <c r="B2745" s="111" t="s">
        <v>511</v>
      </c>
      <c r="C2745" s="112" t="s">
        <v>512</v>
      </c>
      <c r="D2745" s="21">
        <f t="shared" si="46"/>
        <v>28367.4</v>
      </c>
      <c r="E2745" s="24">
        <f t="shared" si="46"/>
        <v>5147.04</v>
      </c>
      <c r="F2745" s="104">
        <v>0</v>
      </c>
      <c r="G2745" s="104">
        <v>0</v>
      </c>
      <c r="H2745" s="105">
        <v>350</v>
      </c>
      <c r="I2745" s="105">
        <v>0</v>
      </c>
      <c r="J2745" s="106">
        <v>0</v>
      </c>
      <c r="K2745" s="107">
        <v>5147.04</v>
      </c>
      <c r="L2745" s="105">
        <v>26831</v>
      </c>
      <c r="M2745" s="105">
        <v>0</v>
      </c>
      <c r="N2745" s="106">
        <v>100</v>
      </c>
      <c r="O2745" s="107">
        <v>0</v>
      </c>
      <c r="P2745" s="105">
        <v>1086.4000000000001</v>
      </c>
      <c r="Q2745" s="105">
        <v>0</v>
      </c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1711</v>
      </c>
      <c r="B2746" s="111" t="s">
        <v>513</v>
      </c>
      <c r="C2746" s="112" t="s">
        <v>514</v>
      </c>
      <c r="D2746" s="21">
        <f t="shared" si="46"/>
        <v>540</v>
      </c>
      <c r="E2746" s="24">
        <f t="shared" si="46"/>
        <v>990</v>
      </c>
      <c r="F2746" s="104">
        <v>0</v>
      </c>
      <c r="G2746" s="104">
        <v>60</v>
      </c>
      <c r="H2746" s="113">
        <v>0</v>
      </c>
      <c r="I2746" s="113">
        <v>0</v>
      </c>
      <c r="J2746" s="31">
        <v>0</v>
      </c>
      <c r="K2746" s="32">
        <v>480</v>
      </c>
      <c r="L2746" s="113">
        <v>540</v>
      </c>
      <c r="M2746" s="113">
        <v>0</v>
      </c>
      <c r="N2746" s="31">
        <v>0</v>
      </c>
      <c r="O2746" s="32">
        <v>180</v>
      </c>
      <c r="P2746" s="105">
        <v>0</v>
      </c>
      <c r="Q2746" s="105">
        <v>270</v>
      </c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1711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1711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1711</v>
      </c>
      <c r="B2749" s="111" t="s">
        <v>519</v>
      </c>
      <c r="C2749" s="112" t="s">
        <v>520</v>
      </c>
      <c r="D2749" s="21">
        <f t="shared" si="46"/>
        <v>311953.28000000003</v>
      </c>
      <c r="E2749" s="24">
        <f t="shared" si="46"/>
        <v>320519.78999999998</v>
      </c>
      <c r="F2749" s="104">
        <v>58012.76</v>
      </c>
      <c r="G2749" s="104">
        <v>46336.53</v>
      </c>
      <c r="H2749" s="113">
        <v>46336.53</v>
      </c>
      <c r="I2749" s="113">
        <v>53554.23</v>
      </c>
      <c r="J2749" s="31">
        <v>53554.23</v>
      </c>
      <c r="K2749" s="32">
        <v>57316.05</v>
      </c>
      <c r="L2749" s="113">
        <v>57316.05</v>
      </c>
      <c r="M2749" s="113">
        <v>36392.19</v>
      </c>
      <c r="N2749" s="31">
        <v>36392.19</v>
      </c>
      <c r="O2749" s="32">
        <v>60341.52</v>
      </c>
      <c r="P2749" s="113">
        <v>60341.52</v>
      </c>
      <c r="Q2749" s="113">
        <v>66579.27</v>
      </c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1711</v>
      </c>
      <c r="B2750" s="111" t="s">
        <v>521</v>
      </c>
      <c r="C2750" s="112" t="s">
        <v>1588</v>
      </c>
      <c r="D2750" s="21">
        <f t="shared" si="46"/>
        <v>38209.97</v>
      </c>
      <c r="E2750" s="24">
        <f t="shared" si="46"/>
        <v>38209.97</v>
      </c>
      <c r="F2750" s="104">
        <v>6255.87</v>
      </c>
      <c r="G2750" s="104">
        <v>6255.87</v>
      </c>
      <c r="H2750" s="105">
        <v>6528.1</v>
      </c>
      <c r="I2750" s="105">
        <v>6528.1</v>
      </c>
      <c r="J2750" s="106">
        <v>6277.9</v>
      </c>
      <c r="K2750" s="107">
        <v>6277.9</v>
      </c>
      <c r="L2750" s="105">
        <v>6277.9</v>
      </c>
      <c r="M2750" s="105">
        <v>6277.9</v>
      </c>
      <c r="N2750" s="106">
        <v>6435.1</v>
      </c>
      <c r="O2750" s="107">
        <v>6435.1</v>
      </c>
      <c r="P2750" s="113">
        <v>6435.1</v>
      </c>
      <c r="Q2750" s="113">
        <v>6435.1</v>
      </c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1711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s="154" customFormat="1" ht="14.4" customHeight="1" x14ac:dyDescent="0.3">
      <c r="A2752" s="28" t="s">
        <v>1711</v>
      </c>
      <c r="B2752" s="29" t="s">
        <v>523</v>
      </c>
      <c r="C2752" s="30" t="s">
        <v>1670</v>
      </c>
      <c r="D2752" s="147">
        <f t="shared" si="46"/>
        <v>147309</v>
      </c>
      <c r="E2752" s="148">
        <f t="shared" si="46"/>
        <v>101291</v>
      </c>
      <c r="F2752" s="149">
        <v>38373</v>
      </c>
      <c r="G2752" s="149">
        <v>987</v>
      </c>
      <c r="H2752" s="150">
        <v>0</v>
      </c>
      <c r="I2752" s="150">
        <v>11927</v>
      </c>
      <c r="J2752" s="151">
        <v>69660</v>
      </c>
      <c r="K2752" s="152">
        <v>49101</v>
      </c>
      <c r="L2752" s="150">
        <v>29460</v>
      </c>
      <c r="M2752" s="150">
        <v>29460</v>
      </c>
      <c r="N2752" s="151">
        <v>4908</v>
      </c>
      <c r="O2752" s="152">
        <v>4908</v>
      </c>
      <c r="P2752" s="150">
        <v>4908</v>
      </c>
      <c r="Q2752" s="150">
        <v>4908</v>
      </c>
      <c r="R2752" s="151"/>
      <c r="S2752" s="152"/>
      <c r="T2752" s="150"/>
      <c r="U2752" s="150"/>
      <c r="V2752" s="151"/>
      <c r="W2752" s="152"/>
      <c r="X2752" s="150"/>
      <c r="Y2752" s="150"/>
      <c r="Z2752" s="151"/>
      <c r="AA2752" s="152"/>
      <c r="AB2752" s="150"/>
      <c r="AC2752" s="150"/>
      <c r="AD2752" s="153"/>
      <c r="AG2752" s="155"/>
    </row>
    <row r="2753" spans="1:52" s="48" customFormat="1" ht="14.4" customHeight="1" x14ac:dyDescent="0.3">
      <c r="A2753" s="39" t="s">
        <v>1711</v>
      </c>
      <c r="B2753" s="40" t="s">
        <v>524</v>
      </c>
      <c r="C2753" s="41" t="s">
        <v>525</v>
      </c>
      <c r="D2753" s="144">
        <f t="shared" si="46"/>
        <v>28112566.440000001</v>
      </c>
      <c r="E2753" s="145">
        <f t="shared" si="46"/>
        <v>54758698.340000004</v>
      </c>
      <c r="F2753" s="146">
        <v>57050</v>
      </c>
      <c r="G2753" s="146">
        <v>0</v>
      </c>
      <c r="H2753" s="115">
        <v>20665616.640000001</v>
      </c>
      <c r="I2753" s="115">
        <v>25559080.32</v>
      </c>
      <c r="J2753" s="42">
        <v>4817447.97</v>
      </c>
      <c r="K2753" s="43">
        <v>4601940.84</v>
      </c>
      <c r="L2753" s="115">
        <v>592446.56999999995</v>
      </c>
      <c r="M2753" s="115">
        <v>12298813.59</v>
      </c>
      <c r="N2753" s="42">
        <v>1966005.26</v>
      </c>
      <c r="O2753" s="43">
        <v>12298813.57</v>
      </c>
      <c r="P2753" s="115">
        <v>14000</v>
      </c>
      <c r="Q2753" s="115">
        <v>50.02</v>
      </c>
      <c r="R2753" s="42"/>
      <c r="S2753" s="43"/>
      <c r="T2753" s="115"/>
      <c r="U2753" s="115"/>
      <c r="V2753" s="42"/>
      <c r="W2753" s="43"/>
      <c r="X2753" s="115"/>
      <c r="Y2753" s="115"/>
      <c r="Z2753" s="42"/>
      <c r="AA2753" s="43"/>
      <c r="AB2753" s="115"/>
      <c r="AC2753" s="115"/>
      <c r="AD2753" s="46"/>
      <c r="AG2753" s="47"/>
    </row>
    <row r="2754" spans="1:52" ht="14.4" customHeight="1" x14ac:dyDescent="0.3">
      <c r="A2754" s="110" t="s">
        <v>1711</v>
      </c>
      <c r="B2754" s="111" t="s">
        <v>526</v>
      </c>
      <c r="C2754" s="112" t="s">
        <v>527</v>
      </c>
      <c r="D2754" s="21">
        <f t="shared" si="46"/>
        <v>1573995.44</v>
      </c>
      <c r="E2754" s="24">
        <f t="shared" si="46"/>
        <v>2213000</v>
      </c>
      <c r="F2754" s="104">
        <v>0</v>
      </c>
      <c r="G2754" s="104">
        <v>0</v>
      </c>
      <c r="H2754" s="105">
        <v>186995.44</v>
      </c>
      <c r="I2754" s="105">
        <v>0</v>
      </c>
      <c r="J2754" s="106">
        <v>331450</v>
      </c>
      <c r="K2754" s="107">
        <v>2177000</v>
      </c>
      <c r="L2754" s="105">
        <v>365550</v>
      </c>
      <c r="M2754" s="105">
        <v>0</v>
      </c>
      <c r="N2754" s="106">
        <v>392600</v>
      </c>
      <c r="O2754" s="107">
        <v>0</v>
      </c>
      <c r="P2754" s="105">
        <v>297400</v>
      </c>
      <c r="Q2754" s="105">
        <v>36000</v>
      </c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1711</v>
      </c>
      <c r="B2755" s="111" t="s">
        <v>528</v>
      </c>
      <c r="C2755" s="112" t="s">
        <v>529</v>
      </c>
      <c r="D2755" s="21">
        <f t="shared" si="46"/>
        <v>1266589.7</v>
      </c>
      <c r="E2755" s="24">
        <f t="shared" si="46"/>
        <v>2000000</v>
      </c>
      <c r="F2755" s="104"/>
      <c r="G2755" s="104"/>
      <c r="H2755" s="105">
        <v>374990.38</v>
      </c>
      <c r="I2755" s="105">
        <v>2000000</v>
      </c>
      <c r="J2755" s="106">
        <v>138407.96</v>
      </c>
      <c r="K2755" s="107">
        <v>0</v>
      </c>
      <c r="L2755" s="105">
        <v>261397.04</v>
      </c>
      <c r="M2755" s="105">
        <v>0</v>
      </c>
      <c r="N2755" s="106">
        <v>126372.16</v>
      </c>
      <c r="O2755" s="107">
        <v>0</v>
      </c>
      <c r="P2755" s="105">
        <v>365422.16</v>
      </c>
      <c r="Q2755" s="105">
        <v>0</v>
      </c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1711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2482800</v>
      </c>
      <c r="E2756" s="24">
        <f t="shared" si="47"/>
        <v>2482800</v>
      </c>
      <c r="F2756" s="104"/>
      <c r="G2756" s="104"/>
      <c r="H2756" s="105">
        <v>2482800</v>
      </c>
      <c r="I2756" s="105">
        <v>2482800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1711</v>
      </c>
      <c r="B2757" s="111" t="s">
        <v>532</v>
      </c>
      <c r="C2757" s="112" t="s">
        <v>533</v>
      </c>
      <c r="D2757" s="21">
        <f t="shared" si="47"/>
        <v>2990881.73</v>
      </c>
      <c r="E2757" s="24">
        <f t="shared" si="47"/>
        <v>2990881.73</v>
      </c>
      <c r="F2757" s="104"/>
      <c r="G2757" s="104"/>
      <c r="H2757" s="105">
        <v>259200</v>
      </c>
      <c r="I2757" s="105">
        <v>259200</v>
      </c>
      <c r="J2757" s="106"/>
      <c r="K2757" s="107"/>
      <c r="L2757" s="105">
        <v>2731681.73</v>
      </c>
      <c r="M2757" s="105">
        <v>2731681.73</v>
      </c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1711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1711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1711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4940</v>
      </c>
      <c r="F2760" s="104"/>
      <c r="G2760" s="104"/>
      <c r="H2760" s="105"/>
      <c r="I2760" s="105"/>
      <c r="J2760" s="106"/>
      <c r="K2760" s="107"/>
      <c r="L2760" s="105"/>
      <c r="M2760" s="105"/>
      <c r="N2760" s="106">
        <v>0</v>
      </c>
      <c r="O2760" s="107">
        <v>2600</v>
      </c>
      <c r="P2760" s="105">
        <v>0</v>
      </c>
      <c r="Q2760" s="105">
        <v>2340</v>
      </c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1711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13300</v>
      </c>
      <c r="F2761" s="104"/>
      <c r="G2761" s="104"/>
      <c r="H2761" s="105"/>
      <c r="I2761" s="105"/>
      <c r="J2761" s="106"/>
      <c r="K2761" s="107"/>
      <c r="L2761" s="105"/>
      <c r="M2761" s="105"/>
      <c r="N2761" s="106">
        <v>0</v>
      </c>
      <c r="O2761" s="107">
        <v>7000</v>
      </c>
      <c r="P2761" s="105">
        <v>0</v>
      </c>
      <c r="Q2761" s="105">
        <v>6300</v>
      </c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1711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7828</v>
      </c>
      <c r="F2762" s="104"/>
      <c r="G2762" s="104"/>
      <c r="H2762" s="113"/>
      <c r="I2762" s="113"/>
      <c r="J2762" s="31"/>
      <c r="K2762" s="32"/>
      <c r="L2762" s="113"/>
      <c r="M2762" s="113"/>
      <c r="N2762" s="31">
        <v>0</v>
      </c>
      <c r="O2762" s="32">
        <v>4120</v>
      </c>
      <c r="P2762" s="105">
        <v>0</v>
      </c>
      <c r="Q2762" s="105">
        <v>3708</v>
      </c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1711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1711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1711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1711</v>
      </c>
      <c r="B2766" s="111" t="s">
        <v>549</v>
      </c>
      <c r="C2766" s="112" t="s">
        <v>550</v>
      </c>
      <c r="D2766" s="21">
        <f t="shared" si="47"/>
        <v>58290</v>
      </c>
      <c r="E2766" s="24">
        <f t="shared" si="47"/>
        <v>133295</v>
      </c>
      <c r="F2766" s="104">
        <v>0</v>
      </c>
      <c r="G2766" s="104">
        <v>3000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22630</v>
      </c>
      <c r="M2766" s="105">
        <v>19630</v>
      </c>
      <c r="N2766" s="106">
        <v>14870</v>
      </c>
      <c r="O2766" s="107">
        <v>35660</v>
      </c>
      <c r="P2766" s="105">
        <v>20790</v>
      </c>
      <c r="Q2766" s="105">
        <v>75005</v>
      </c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1711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1711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1711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1711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1711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1711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1711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1711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1711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1711</v>
      </c>
      <c r="B2776" s="111" t="s">
        <v>569</v>
      </c>
      <c r="C2776" s="112" t="s">
        <v>570</v>
      </c>
      <c r="D2776" s="21">
        <f t="shared" si="47"/>
        <v>566375.39999999991</v>
      </c>
      <c r="E2776" s="24">
        <f t="shared" si="47"/>
        <v>635043.55000000005</v>
      </c>
      <c r="F2776" s="104">
        <v>155853.79999999999</v>
      </c>
      <c r="G2776" s="104">
        <v>18770</v>
      </c>
      <c r="H2776" s="113">
        <v>410421.6</v>
      </c>
      <c r="I2776" s="113">
        <v>616173.55000000005</v>
      </c>
      <c r="J2776" s="31">
        <v>0</v>
      </c>
      <c r="K2776" s="32">
        <v>0</v>
      </c>
      <c r="L2776" s="113">
        <v>0</v>
      </c>
      <c r="M2776" s="113">
        <v>100</v>
      </c>
      <c r="N2776" s="31">
        <v>100</v>
      </c>
      <c r="O2776" s="32">
        <v>0</v>
      </c>
      <c r="P2776" s="113">
        <v>0</v>
      </c>
      <c r="Q2776" s="113">
        <v>0</v>
      </c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1711</v>
      </c>
      <c r="B2777" s="111" t="s">
        <v>571</v>
      </c>
      <c r="C2777" s="112" t="s">
        <v>572</v>
      </c>
      <c r="D2777" s="21">
        <f t="shared" si="47"/>
        <v>2101969.5499999998</v>
      </c>
      <c r="E2777" s="24">
        <f t="shared" si="47"/>
        <v>1107533.6800000002</v>
      </c>
      <c r="F2777" s="104">
        <v>112666.54</v>
      </c>
      <c r="G2777" s="104">
        <v>114426.54</v>
      </c>
      <c r="H2777" s="105">
        <v>905052.36</v>
      </c>
      <c r="I2777" s="105">
        <v>133925.01</v>
      </c>
      <c r="J2777" s="106">
        <v>283318.65000000002</v>
      </c>
      <c r="K2777" s="107">
        <v>149004.85</v>
      </c>
      <c r="L2777" s="105">
        <v>269910.5</v>
      </c>
      <c r="M2777" s="105">
        <v>476706.95</v>
      </c>
      <c r="N2777" s="106">
        <v>256684.37</v>
      </c>
      <c r="O2777" s="107">
        <v>99363.66</v>
      </c>
      <c r="P2777" s="113">
        <v>274337.13</v>
      </c>
      <c r="Q2777" s="113">
        <v>134106.67000000001</v>
      </c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1711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1711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1711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1711</v>
      </c>
      <c r="B2781" s="111" t="s">
        <v>578</v>
      </c>
      <c r="C2781" s="112" t="s">
        <v>579</v>
      </c>
      <c r="D2781" s="21">
        <f t="shared" si="47"/>
        <v>2840780.42</v>
      </c>
      <c r="E2781" s="24">
        <f t="shared" si="47"/>
        <v>2078444.32</v>
      </c>
      <c r="F2781" s="104">
        <v>234491.1</v>
      </c>
      <c r="G2781" s="104">
        <v>392916</v>
      </c>
      <c r="H2781" s="105">
        <v>859093.55</v>
      </c>
      <c r="I2781" s="105">
        <v>1135749.8400000001</v>
      </c>
      <c r="J2781" s="106">
        <v>265508.47999999998</v>
      </c>
      <c r="K2781" s="107">
        <v>303858.48</v>
      </c>
      <c r="L2781" s="105">
        <v>1371387.29</v>
      </c>
      <c r="M2781" s="105">
        <v>157980</v>
      </c>
      <c r="N2781" s="106">
        <v>0</v>
      </c>
      <c r="O2781" s="107">
        <v>13640</v>
      </c>
      <c r="P2781" s="105">
        <v>110300</v>
      </c>
      <c r="Q2781" s="105">
        <v>74300</v>
      </c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1711</v>
      </c>
      <c r="B2782" s="111" t="s">
        <v>580</v>
      </c>
      <c r="C2782" s="112" t="s">
        <v>581</v>
      </c>
      <c r="D2782" s="21">
        <f t="shared" si="47"/>
        <v>223609.66</v>
      </c>
      <c r="E2782" s="24">
        <f t="shared" si="47"/>
        <v>9583516.1999999993</v>
      </c>
      <c r="F2782" s="104">
        <v>158153</v>
      </c>
      <c r="G2782" s="104">
        <v>8447755.1999999993</v>
      </c>
      <c r="H2782" s="105">
        <v>0</v>
      </c>
      <c r="I2782" s="105">
        <v>909376.5</v>
      </c>
      <c r="J2782" s="106">
        <v>10065.370000000001</v>
      </c>
      <c r="K2782" s="107">
        <v>1500</v>
      </c>
      <c r="L2782" s="105">
        <v>50983.4</v>
      </c>
      <c r="M2782" s="105">
        <v>0</v>
      </c>
      <c r="N2782" s="106">
        <v>752</v>
      </c>
      <c r="O2782" s="107">
        <v>0</v>
      </c>
      <c r="P2782" s="105">
        <v>3655.89</v>
      </c>
      <c r="Q2782" s="105">
        <v>224884.5</v>
      </c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1711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1520505.81</v>
      </c>
      <c r="F2783" s="104">
        <v>0</v>
      </c>
      <c r="G2783" s="104">
        <v>1520505.81</v>
      </c>
      <c r="H2783" s="105">
        <v>0</v>
      </c>
      <c r="I2783" s="105">
        <v>0</v>
      </c>
      <c r="J2783" s="106">
        <v>0</v>
      </c>
      <c r="K2783" s="107">
        <v>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1711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1711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1711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1711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1711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1711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1711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1711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1711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1711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1711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1711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1711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1711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1711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1711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1711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1711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1711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1711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1711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75657</v>
      </c>
      <c r="F2804" s="104"/>
      <c r="G2804" s="104"/>
      <c r="H2804" s="105"/>
      <c r="I2804" s="105"/>
      <c r="J2804" s="106">
        <v>0</v>
      </c>
      <c r="K2804" s="107">
        <v>4275</v>
      </c>
      <c r="L2804" s="105">
        <v>0</v>
      </c>
      <c r="M2804" s="105">
        <v>50870</v>
      </c>
      <c r="N2804" s="106">
        <v>0</v>
      </c>
      <c r="O2804" s="107">
        <v>752</v>
      </c>
      <c r="P2804" s="113">
        <v>0</v>
      </c>
      <c r="Q2804" s="113">
        <v>19760</v>
      </c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1711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17000</v>
      </c>
      <c r="F2805" s="104">
        <v>0</v>
      </c>
      <c r="G2805" s="104">
        <v>6500</v>
      </c>
      <c r="H2805" s="105">
        <v>0</v>
      </c>
      <c r="I2805" s="105">
        <v>3000</v>
      </c>
      <c r="J2805" s="106">
        <v>0</v>
      </c>
      <c r="K2805" s="107">
        <v>2500</v>
      </c>
      <c r="L2805" s="105">
        <v>0</v>
      </c>
      <c r="M2805" s="105">
        <v>3000</v>
      </c>
      <c r="N2805" s="106">
        <v>0</v>
      </c>
      <c r="O2805" s="107">
        <v>2000</v>
      </c>
      <c r="P2805" s="105">
        <v>0</v>
      </c>
      <c r="Q2805" s="105">
        <v>0</v>
      </c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1711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1711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1711</v>
      </c>
      <c r="B2808" s="111" t="s">
        <v>627</v>
      </c>
      <c r="C2808" s="112" t="s">
        <v>628</v>
      </c>
      <c r="D2808" s="21">
        <f t="shared" si="47"/>
        <v>22977</v>
      </c>
      <c r="E2808" s="24">
        <f t="shared" si="47"/>
        <v>163599</v>
      </c>
      <c r="F2808" s="104">
        <v>0</v>
      </c>
      <c r="G2808" s="104">
        <v>11607</v>
      </c>
      <c r="H2808" s="113">
        <v>11607</v>
      </c>
      <c r="I2808" s="113">
        <v>0</v>
      </c>
      <c r="J2808" s="31">
        <v>0</v>
      </c>
      <c r="K2808" s="32">
        <v>51397</v>
      </c>
      <c r="L2808" s="113">
        <v>0</v>
      </c>
      <c r="M2808" s="113">
        <v>10150</v>
      </c>
      <c r="N2808" s="31">
        <v>0</v>
      </c>
      <c r="O2808" s="32">
        <v>0</v>
      </c>
      <c r="P2808" s="105">
        <v>11370</v>
      </c>
      <c r="Q2808" s="105">
        <v>90445</v>
      </c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1711</v>
      </c>
      <c r="B2809" s="111" t="s">
        <v>629</v>
      </c>
      <c r="C2809" s="112" t="s">
        <v>630</v>
      </c>
      <c r="D2809" s="21">
        <f t="shared" si="47"/>
        <v>82674</v>
      </c>
      <c r="E2809" s="24">
        <f t="shared" si="47"/>
        <v>1768360.25</v>
      </c>
      <c r="F2809" s="104">
        <v>10486</v>
      </c>
      <c r="G2809" s="104">
        <v>331170</v>
      </c>
      <c r="H2809" s="113">
        <v>5632</v>
      </c>
      <c r="I2809" s="113">
        <v>293232</v>
      </c>
      <c r="J2809" s="31">
        <v>32522</v>
      </c>
      <c r="K2809" s="32">
        <v>284324</v>
      </c>
      <c r="L2809" s="113">
        <v>20807</v>
      </c>
      <c r="M2809" s="113">
        <v>331627</v>
      </c>
      <c r="N2809" s="31">
        <v>11212</v>
      </c>
      <c r="O2809" s="32">
        <v>228806.25</v>
      </c>
      <c r="P2809" s="113">
        <v>2015</v>
      </c>
      <c r="Q2809" s="113">
        <v>299201</v>
      </c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1711</v>
      </c>
      <c r="B2810" s="111" t="s">
        <v>631</v>
      </c>
      <c r="C2810" s="112" t="s">
        <v>632</v>
      </c>
      <c r="D2810" s="21">
        <f t="shared" si="47"/>
        <v>293152.5</v>
      </c>
      <c r="E2810" s="24">
        <f t="shared" si="47"/>
        <v>3202219</v>
      </c>
      <c r="F2810" s="104">
        <v>1652</v>
      </c>
      <c r="G2810" s="104">
        <v>502199</v>
      </c>
      <c r="H2810" s="113">
        <v>67443.5</v>
      </c>
      <c r="I2810" s="113">
        <v>587520</v>
      </c>
      <c r="J2810" s="31">
        <v>12499</v>
      </c>
      <c r="K2810" s="32">
        <v>513567</v>
      </c>
      <c r="L2810" s="113">
        <v>0</v>
      </c>
      <c r="M2810" s="113">
        <v>374794</v>
      </c>
      <c r="N2810" s="31">
        <v>194299</v>
      </c>
      <c r="O2810" s="32">
        <v>388626</v>
      </c>
      <c r="P2810" s="113">
        <v>17259</v>
      </c>
      <c r="Q2810" s="113">
        <v>835513</v>
      </c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1711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1711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1711</v>
      </c>
      <c r="B2813" s="111" t="s">
        <v>635</v>
      </c>
      <c r="C2813" s="112" t="s">
        <v>636</v>
      </c>
      <c r="D2813" s="21">
        <f t="shared" si="47"/>
        <v>156149.49</v>
      </c>
      <c r="E2813" s="24">
        <f t="shared" si="47"/>
        <v>158157.12</v>
      </c>
      <c r="F2813" s="104">
        <v>156149.49</v>
      </c>
      <c r="G2813" s="104">
        <v>0</v>
      </c>
      <c r="H2813" s="105">
        <v>0</v>
      </c>
      <c r="I2813" s="105">
        <v>158157.12</v>
      </c>
      <c r="J2813" s="106">
        <v>0</v>
      </c>
      <c r="K2813" s="107">
        <v>0</v>
      </c>
      <c r="L2813" s="105">
        <v>0</v>
      </c>
      <c r="M2813" s="105">
        <v>0</v>
      </c>
      <c r="N2813" s="106">
        <v>0</v>
      </c>
      <c r="O2813" s="107">
        <v>0</v>
      </c>
      <c r="P2813" s="113">
        <v>0</v>
      </c>
      <c r="Q2813" s="113">
        <v>0</v>
      </c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1711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10295.42</v>
      </c>
      <c r="F2814" s="104">
        <v>0</v>
      </c>
      <c r="G2814" s="104">
        <v>10295.42</v>
      </c>
      <c r="H2814" s="113">
        <v>0</v>
      </c>
      <c r="I2814" s="113">
        <v>0</v>
      </c>
      <c r="J2814" s="31">
        <v>0</v>
      </c>
      <c r="K2814" s="32">
        <v>0</v>
      </c>
      <c r="L2814" s="113">
        <v>0</v>
      </c>
      <c r="M2814" s="113">
        <v>0</v>
      </c>
      <c r="N2814" s="31">
        <v>0</v>
      </c>
      <c r="O2814" s="32">
        <v>0</v>
      </c>
      <c r="P2814" s="105">
        <v>0</v>
      </c>
      <c r="Q2814" s="105">
        <v>0</v>
      </c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1711</v>
      </c>
      <c r="B2815" s="111" t="s">
        <v>639</v>
      </c>
      <c r="C2815" s="112" t="s">
        <v>640</v>
      </c>
      <c r="D2815" s="21">
        <f t="shared" si="47"/>
        <v>0</v>
      </c>
      <c r="E2815" s="24">
        <f t="shared" si="47"/>
        <v>7392806.0899999999</v>
      </c>
      <c r="F2815" s="104">
        <v>0</v>
      </c>
      <c r="G2815" s="104">
        <v>1286858</v>
      </c>
      <c r="H2815" s="105">
        <v>0</v>
      </c>
      <c r="I2815" s="105">
        <v>1253967.8500000001</v>
      </c>
      <c r="J2815" s="106">
        <v>0</v>
      </c>
      <c r="K2815" s="107">
        <v>1229093.77</v>
      </c>
      <c r="L2815" s="105">
        <v>0</v>
      </c>
      <c r="M2815" s="105">
        <v>1209066.46</v>
      </c>
      <c r="N2815" s="106">
        <v>0</v>
      </c>
      <c r="O2815" s="107">
        <v>1137781.55</v>
      </c>
      <c r="P2815" s="113">
        <v>0</v>
      </c>
      <c r="Q2815" s="113">
        <v>1276038.46</v>
      </c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1711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4084478</v>
      </c>
      <c r="F2816" s="104">
        <v>0</v>
      </c>
      <c r="G2816" s="104">
        <v>630821</v>
      </c>
      <c r="H2816" s="113">
        <v>0</v>
      </c>
      <c r="I2816" s="113">
        <v>508463</v>
      </c>
      <c r="J2816" s="31">
        <v>0</v>
      </c>
      <c r="K2816" s="32">
        <v>594541</v>
      </c>
      <c r="L2816" s="113">
        <v>0</v>
      </c>
      <c r="M2816" s="113">
        <v>737383</v>
      </c>
      <c r="N2816" s="31">
        <v>0</v>
      </c>
      <c r="O2816" s="32">
        <v>286251</v>
      </c>
      <c r="P2816" s="105">
        <v>0</v>
      </c>
      <c r="Q2816" s="105">
        <v>1327019</v>
      </c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1711</v>
      </c>
      <c r="B2817" s="111" t="s">
        <v>643</v>
      </c>
      <c r="C2817" s="112" t="s">
        <v>644</v>
      </c>
      <c r="D2817" s="21">
        <f t="shared" si="47"/>
        <v>546984.62</v>
      </c>
      <c r="E2817" s="24">
        <f t="shared" si="47"/>
        <v>0</v>
      </c>
      <c r="F2817" s="104"/>
      <c r="G2817" s="104"/>
      <c r="H2817" s="113">
        <v>203474.43</v>
      </c>
      <c r="I2817" s="113">
        <v>0</v>
      </c>
      <c r="J2817" s="31">
        <v>193525.73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149984.46</v>
      </c>
      <c r="Q2817" s="113">
        <v>0</v>
      </c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1711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46921.34</v>
      </c>
      <c r="F2818" s="104"/>
      <c r="G2818" s="104"/>
      <c r="H2818" s="113">
        <v>0</v>
      </c>
      <c r="I2818" s="113">
        <v>12207.26</v>
      </c>
      <c r="J2818" s="31">
        <v>0</v>
      </c>
      <c r="K2818" s="32">
        <v>20519.310000000001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14194.77</v>
      </c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1711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83493</v>
      </c>
      <c r="F2819" s="104">
        <v>0</v>
      </c>
      <c r="G2819" s="104">
        <v>10486</v>
      </c>
      <c r="H2819" s="113">
        <v>0</v>
      </c>
      <c r="I2819" s="113">
        <v>5752</v>
      </c>
      <c r="J2819" s="31">
        <v>0</v>
      </c>
      <c r="K2819" s="32">
        <v>32522</v>
      </c>
      <c r="L2819" s="113">
        <v>0</v>
      </c>
      <c r="M2819" s="113">
        <v>21537</v>
      </c>
      <c r="N2819" s="31">
        <v>0</v>
      </c>
      <c r="O2819" s="32">
        <v>10881</v>
      </c>
      <c r="P2819" s="113">
        <v>0</v>
      </c>
      <c r="Q2819" s="113">
        <v>2315</v>
      </c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1711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37690</v>
      </c>
      <c r="E2820" s="24">
        <f t="shared" si="48"/>
        <v>442990</v>
      </c>
      <c r="F2820" s="104">
        <v>0</v>
      </c>
      <c r="G2820" s="104">
        <v>35134</v>
      </c>
      <c r="H2820" s="113">
        <v>0</v>
      </c>
      <c r="I2820" s="113">
        <v>82002</v>
      </c>
      <c r="J2820" s="31">
        <v>0</v>
      </c>
      <c r="K2820" s="32">
        <v>35084</v>
      </c>
      <c r="L2820" s="113">
        <v>0</v>
      </c>
      <c r="M2820" s="113">
        <v>136693</v>
      </c>
      <c r="N2820" s="31">
        <v>0</v>
      </c>
      <c r="O2820" s="32">
        <v>77675</v>
      </c>
      <c r="P2820" s="113">
        <v>37690</v>
      </c>
      <c r="Q2820" s="113">
        <v>76402</v>
      </c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1711</v>
      </c>
      <c r="B2821" s="111" t="s">
        <v>651</v>
      </c>
      <c r="C2821" s="112" t="s">
        <v>652</v>
      </c>
      <c r="D2821" s="21">
        <f t="shared" si="48"/>
        <v>0</v>
      </c>
      <c r="E2821" s="24">
        <f t="shared" si="48"/>
        <v>1000465</v>
      </c>
      <c r="F2821" s="104">
        <v>0</v>
      </c>
      <c r="G2821" s="104">
        <v>167552</v>
      </c>
      <c r="H2821" s="113">
        <v>0</v>
      </c>
      <c r="I2821" s="113">
        <v>166678</v>
      </c>
      <c r="J2821" s="31">
        <v>0</v>
      </c>
      <c r="K2821" s="32">
        <v>189645</v>
      </c>
      <c r="L2821" s="113">
        <v>0</v>
      </c>
      <c r="M2821" s="113">
        <v>142688</v>
      </c>
      <c r="N2821" s="31">
        <v>0</v>
      </c>
      <c r="O2821" s="32">
        <v>144457</v>
      </c>
      <c r="P2821" s="113">
        <v>0</v>
      </c>
      <c r="Q2821" s="113">
        <v>189445</v>
      </c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1711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624535.5</v>
      </c>
      <c r="F2822" s="104">
        <v>0</v>
      </c>
      <c r="G2822" s="104">
        <v>158376</v>
      </c>
      <c r="H2822" s="113">
        <v>0</v>
      </c>
      <c r="I2822" s="113">
        <v>43692</v>
      </c>
      <c r="J2822" s="31">
        <v>0</v>
      </c>
      <c r="K2822" s="32">
        <v>107738.5</v>
      </c>
      <c r="L2822" s="113">
        <v>0</v>
      </c>
      <c r="M2822" s="113">
        <v>149069</v>
      </c>
      <c r="N2822" s="31">
        <v>0</v>
      </c>
      <c r="O2822" s="32">
        <v>39445</v>
      </c>
      <c r="P2822" s="113">
        <v>0</v>
      </c>
      <c r="Q2822" s="113">
        <v>126215</v>
      </c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1711</v>
      </c>
      <c r="B2823" s="111" t="s">
        <v>654</v>
      </c>
      <c r="C2823" s="112" t="s">
        <v>1598</v>
      </c>
      <c r="D2823" s="21">
        <f t="shared" si="48"/>
        <v>331832.41000000003</v>
      </c>
      <c r="E2823" s="24">
        <f t="shared" si="48"/>
        <v>0</v>
      </c>
      <c r="F2823" s="104">
        <v>7838.83</v>
      </c>
      <c r="G2823" s="104">
        <v>0</v>
      </c>
      <c r="H2823" s="113">
        <v>171844.18</v>
      </c>
      <c r="I2823" s="113">
        <v>0</v>
      </c>
      <c r="J2823" s="31">
        <v>82372.820000000007</v>
      </c>
      <c r="K2823" s="32">
        <v>0</v>
      </c>
      <c r="L2823" s="113">
        <v>36220.74</v>
      </c>
      <c r="M2823" s="113">
        <v>0</v>
      </c>
      <c r="N2823" s="31">
        <v>9580.84</v>
      </c>
      <c r="O2823" s="32">
        <v>0</v>
      </c>
      <c r="P2823" s="113">
        <v>23975</v>
      </c>
      <c r="Q2823" s="113">
        <v>0</v>
      </c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1711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7203.93</v>
      </c>
      <c r="F2824" s="104">
        <v>0</v>
      </c>
      <c r="G2824" s="104">
        <v>3151.71</v>
      </c>
      <c r="H2824" s="105">
        <v>0</v>
      </c>
      <c r="I2824" s="105">
        <v>0</v>
      </c>
      <c r="J2824" s="106">
        <v>0</v>
      </c>
      <c r="K2824" s="107">
        <v>1193.6600000000001</v>
      </c>
      <c r="L2824" s="105">
        <v>0</v>
      </c>
      <c r="M2824" s="105">
        <v>1924.05</v>
      </c>
      <c r="N2824" s="106">
        <v>0</v>
      </c>
      <c r="O2824" s="107">
        <v>187.67</v>
      </c>
      <c r="P2824" s="113">
        <v>0</v>
      </c>
      <c r="Q2824" s="113">
        <v>746.84</v>
      </c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1711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34162</v>
      </c>
      <c r="F2825" s="104">
        <v>0</v>
      </c>
      <c r="G2825" s="104">
        <v>3980</v>
      </c>
      <c r="H2825" s="113">
        <v>0</v>
      </c>
      <c r="I2825" s="113">
        <v>5360</v>
      </c>
      <c r="J2825" s="31">
        <v>0</v>
      </c>
      <c r="K2825" s="32">
        <v>5454</v>
      </c>
      <c r="L2825" s="113">
        <v>0</v>
      </c>
      <c r="M2825" s="113">
        <v>9765</v>
      </c>
      <c r="N2825" s="31">
        <v>0</v>
      </c>
      <c r="O2825" s="32">
        <v>3110</v>
      </c>
      <c r="P2825" s="105">
        <v>0</v>
      </c>
      <c r="Q2825" s="105">
        <v>6493</v>
      </c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1711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52980</v>
      </c>
      <c r="F2826" s="104">
        <v>0</v>
      </c>
      <c r="G2826" s="104">
        <v>4770</v>
      </c>
      <c r="H2826" s="113">
        <v>0</v>
      </c>
      <c r="I2826" s="113">
        <v>0</v>
      </c>
      <c r="J2826" s="31">
        <v>0</v>
      </c>
      <c r="K2826" s="32">
        <v>48210</v>
      </c>
      <c r="L2826" s="113">
        <v>0</v>
      </c>
      <c r="M2826" s="113">
        <v>0</v>
      </c>
      <c r="N2826" s="31">
        <v>0</v>
      </c>
      <c r="O2826" s="32">
        <v>0</v>
      </c>
      <c r="P2826" s="113">
        <v>0</v>
      </c>
      <c r="Q2826" s="113">
        <v>0</v>
      </c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1711</v>
      </c>
      <c r="B2827" s="111" t="s">
        <v>659</v>
      </c>
      <c r="C2827" s="112" t="s">
        <v>660</v>
      </c>
      <c r="D2827" s="21">
        <f t="shared" si="48"/>
        <v>36335.4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>
        <v>36335.4</v>
      </c>
      <c r="Q2827" s="113">
        <v>0</v>
      </c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1711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1711</v>
      </c>
      <c r="B2829" s="111" t="s">
        <v>663</v>
      </c>
      <c r="C2829" s="112" t="s">
        <v>664</v>
      </c>
      <c r="D2829" s="21">
        <f t="shared" si="48"/>
        <v>1454095.9</v>
      </c>
      <c r="E2829" s="24">
        <f t="shared" si="48"/>
        <v>38453384.399999999</v>
      </c>
      <c r="F2829" s="104">
        <v>218209.5</v>
      </c>
      <c r="G2829" s="104">
        <v>7388198.5700000003</v>
      </c>
      <c r="H2829" s="113">
        <v>8998</v>
      </c>
      <c r="I2829" s="113">
        <v>6453702.6399999997</v>
      </c>
      <c r="J2829" s="31">
        <v>686647.59</v>
      </c>
      <c r="K2829" s="32">
        <v>7224371.8099999996</v>
      </c>
      <c r="L2829" s="113">
        <v>0</v>
      </c>
      <c r="M2829" s="113">
        <v>5289167.8099999996</v>
      </c>
      <c r="N2829" s="31">
        <v>301666.31</v>
      </c>
      <c r="O2829" s="32">
        <v>5707700.5099999998</v>
      </c>
      <c r="P2829" s="113">
        <v>238574.5</v>
      </c>
      <c r="Q2829" s="113">
        <v>6390243.0599999996</v>
      </c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1711</v>
      </c>
      <c r="B2830" s="111" t="s">
        <v>665</v>
      </c>
      <c r="C2830" s="112" t="s">
        <v>666</v>
      </c>
      <c r="D2830" s="21">
        <f t="shared" si="48"/>
        <v>1073314.7</v>
      </c>
      <c r="E2830" s="24">
        <f t="shared" si="48"/>
        <v>45124573.350000001</v>
      </c>
      <c r="F2830" s="104">
        <v>0</v>
      </c>
      <c r="G2830" s="104">
        <v>8624296.4499999993</v>
      </c>
      <c r="H2830" s="113">
        <v>992532.45</v>
      </c>
      <c r="I2830" s="113">
        <v>7174890.25</v>
      </c>
      <c r="J2830" s="31">
        <v>26859.25</v>
      </c>
      <c r="K2830" s="32">
        <v>8245557.2000000002</v>
      </c>
      <c r="L2830" s="113">
        <v>18155</v>
      </c>
      <c r="M2830" s="113">
        <v>7283994.7999999998</v>
      </c>
      <c r="N2830" s="31">
        <v>18259</v>
      </c>
      <c r="O2830" s="32">
        <v>6547814.1500000004</v>
      </c>
      <c r="P2830" s="113">
        <v>17509</v>
      </c>
      <c r="Q2830" s="113">
        <v>7248020.5</v>
      </c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1711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170641</v>
      </c>
      <c r="F2831" s="104"/>
      <c r="G2831" s="104"/>
      <c r="H2831" s="113">
        <v>0</v>
      </c>
      <c r="I2831" s="113">
        <v>15974</v>
      </c>
      <c r="J2831" s="31">
        <v>0</v>
      </c>
      <c r="K2831" s="32">
        <v>8464</v>
      </c>
      <c r="L2831" s="113">
        <v>0</v>
      </c>
      <c r="M2831" s="113">
        <v>30079</v>
      </c>
      <c r="N2831" s="31">
        <v>0</v>
      </c>
      <c r="O2831" s="32">
        <v>60377</v>
      </c>
      <c r="P2831" s="113">
        <v>0</v>
      </c>
      <c r="Q2831" s="113">
        <v>55747</v>
      </c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1711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200446.5</v>
      </c>
      <c r="F2832" s="104">
        <v>0</v>
      </c>
      <c r="G2832" s="104">
        <v>29559</v>
      </c>
      <c r="H2832" s="113">
        <v>0</v>
      </c>
      <c r="I2832" s="113">
        <v>20560.5</v>
      </c>
      <c r="J2832" s="31">
        <v>0</v>
      </c>
      <c r="K2832" s="32">
        <v>30490</v>
      </c>
      <c r="L2832" s="113">
        <v>0</v>
      </c>
      <c r="M2832" s="113">
        <v>12789</v>
      </c>
      <c r="N2832" s="31">
        <v>0</v>
      </c>
      <c r="O2832" s="32">
        <v>18708</v>
      </c>
      <c r="P2832" s="113">
        <v>0</v>
      </c>
      <c r="Q2832" s="113">
        <v>88340</v>
      </c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1711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1711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2424940.84</v>
      </c>
      <c r="F2834" s="104"/>
      <c r="G2834" s="104"/>
      <c r="H2834" s="105"/>
      <c r="I2834" s="105"/>
      <c r="J2834" s="106">
        <v>0</v>
      </c>
      <c r="K2834" s="107">
        <v>2424940.84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1711</v>
      </c>
      <c r="B2835" s="111" t="s">
        <v>674</v>
      </c>
      <c r="C2835" s="112" t="s">
        <v>675</v>
      </c>
      <c r="D2835" s="21">
        <f t="shared" si="48"/>
        <v>37453726.369999997</v>
      </c>
      <c r="E2835" s="24">
        <f t="shared" si="48"/>
        <v>36670572.100000001</v>
      </c>
      <c r="F2835" s="104"/>
      <c r="G2835" s="104"/>
      <c r="H2835" s="105">
        <v>13614693.710000001</v>
      </c>
      <c r="I2835" s="105">
        <v>36670572.100000001</v>
      </c>
      <c r="J2835" s="106">
        <v>6537724.2199999997</v>
      </c>
      <c r="K2835" s="107">
        <v>0</v>
      </c>
      <c r="L2835" s="105">
        <v>5743605.6799999997</v>
      </c>
      <c r="M2835" s="105">
        <v>0</v>
      </c>
      <c r="N2835" s="106">
        <v>5406034.2000000002</v>
      </c>
      <c r="O2835" s="107">
        <v>0</v>
      </c>
      <c r="P2835" s="105">
        <v>6151668.5599999996</v>
      </c>
      <c r="Q2835" s="105">
        <v>0</v>
      </c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1711</v>
      </c>
      <c r="B2836" s="111" t="s">
        <v>676</v>
      </c>
      <c r="C2836" s="112" t="s">
        <v>1718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1711</v>
      </c>
      <c r="B2837" s="111" t="s">
        <v>678</v>
      </c>
      <c r="C2837" s="112" t="s">
        <v>679</v>
      </c>
      <c r="D2837" s="21">
        <f t="shared" si="48"/>
        <v>1495660.5</v>
      </c>
      <c r="E2837" s="24">
        <f t="shared" si="48"/>
        <v>3752163.18</v>
      </c>
      <c r="F2837" s="104">
        <v>288154</v>
      </c>
      <c r="G2837" s="104">
        <v>0</v>
      </c>
      <c r="H2837" s="113">
        <v>174256</v>
      </c>
      <c r="I2837" s="113">
        <v>3697018.18</v>
      </c>
      <c r="J2837" s="31">
        <v>266057</v>
      </c>
      <c r="K2837" s="32">
        <v>0</v>
      </c>
      <c r="L2837" s="113">
        <v>304229</v>
      </c>
      <c r="M2837" s="113">
        <v>0</v>
      </c>
      <c r="N2837" s="31">
        <v>165430</v>
      </c>
      <c r="O2837" s="32">
        <v>41145</v>
      </c>
      <c r="P2837" s="105">
        <v>297534.5</v>
      </c>
      <c r="Q2837" s="105">
        <v>14000</v>
      </c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1711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2560757.4799999995</v>
      </c>
      <c r="F2838" s="104">
        <v>0</v>
      </c>
      <c r="G2838" s="104">
        <v>178220.79999999999</v>
      </c>
      <c r="H2838" s="113">
        <v>0</v>
      </c>
      <c r="I2838" s="113">
        <v>83912.68</v>
      </c>
      <c r="J2838" s="31">
        <v>0</v>
      </c>
      <c r="K2838" s="32">
        <v>505873.91999999998</v>
      </c>
      <c r="L2838" s="113">
        <v>0</v>
      </c>
      <c r="M2838" s="113">
        <v>137869.47</v>
      </c>
      <c r="N2838" s="31">
        <v>0</v>
      </c>
      <c r="O2838" s="32">
        <v>600479.18000000005</v>
      </c>
      <c r="P2838" s="113">
        <v>0</v>
      </c>
      <c r="Q2838" s="113">
        <v>1054401.43</v>
      </c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1711</v>
      </c>
      <c r="B2839" s="111" t="s">
        <v>682</v>
      </c>
      <c r="C2839" s="112" t="s">
        <v>683</v>
      </c>
      <c r="D2839" s="21">
        <f t="shared" si="48"/>
        <v>337250</v>
      </c>
      <c r="E2839" s="24">
        <f t="shared" si="48"/>
        <v>697459.28</v>
      </c>
      <c r="F2839" s="104">
        <v>0</v>
      </c>
      <c r="G2839" s="104">
        <v>80908.45</v>
      </c>
      <c r="H2839" s="113">
        <v>0</v>
      </c>
      <c r="I2839" s="113">
        <v>97694.7</v>
      </c>
      <c r="J2839" s="31">
        <v>0</v>
      </c>
      <c r="K2839" s="32">
        <v>91419.05</v>
      </c>
      <c r="L2839" s="113">
        <v>337250</v>
      </c>
      <c r="M2839" s="113">
        <v>236207.28</v>
      </c>
      <c r="N2839" s="31">
        <v>0</v>
      </c>
      <c r="O2839" s="32">
        <v>120000</v>
      </c>
      <c r="P2839" s="113">
        <v>0</v>
      </c>
      <c r="Q2839" s="113">
        <v>71229.8</v>
      </c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1711</v>
      </c>
      <c r="B2840" s="111" t="s">
        <v>684</v>
      </c>
      <c r="C2840" s="112" t="s">
        <v>685</v>
      </c>
      <c r="D2840" s="21">
        <f t="shared" si="48"/>
        <v>125000</v>
      </c>
      <c r="E2840" s="24">
        <f t="shared" si="48"/>
        <v>784919.96</v>
      </c>
      <c r="F2840" s="104">
        <v>0</v>
      </c>
      <c r="G2840" s="104">
        <v>358344.96000000002</v>
      </c>
      <c r="H2840" s="113">
        <v>0</v>
      </c>
      <c r="I2840" s="113">
        <v>0</v>
      </c>
      <c r="J2840" s="31">
        <v>0</v>
      </c>
      <c r="K2840" s="32">
        <v>261750</v>
      </c>
      <c r="L2840" s="113">
        <v>125000</v>
      </c>
      <c r="M2840" s="113">
        <v>0</v>
      </c>
      <c r="N2840" s="31">
        <v>0</v>
      </c>
      <c r="O2840" s="32">
        <v>85125</v>
      </c>
      <c r="P2840" s="113">
        <v>0</v>
      </c>
      <c r="Q2840" s="113">
        <v>79700</v>
      </c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1711</v>
      </c>
      <c r="B2841" s="111" t="s">
        <v>686</v>
      </c>
      <c r="C2841" s="112" t="s">
        <v>687</v>
      </c>
      <c r="D2841" s="21">
        <f t="shared" si="48"/>
        <v>7169989.0700000003</v>
      </c>
      <c r="E2841" s="24">
        <f t="shared" si="48"/>
        <v>7169989.0700000003</v>
      </c>
      <c r="F2841" s="104">
        <v>7169989.0700000003</v>
      </c>
      <c r="G2841" s="104">
        <v>0</v>
      </c>
      <c r="H2841" s="113">
        <v>0</v>
      </c>
      <c r="I2841" s="113">
        <v>7169989.0700000003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1711</v>
      </c>
      <c r="B2842" s="111" t="s">
        <v>688</v>
      </c>
      <c r="C2842" s="112" t="s">
        <v>689</v>
      </c>
      <c r="D2842" s="21">
        <f t="shared" si="48"/>
        <v>17717752.190000001</v>
      </c>
      <c r="E2842" s="24">
        <f t="shared" si="48"/>
        <v>0</v>
      </c>
      <c r="F2842" s="104"/>
      <c r="G2842" s="104"/>
      <c r="H2842" s="113">
        <v>5715592.7999999998</v>
      </c>
      <c r="I2842" s="113">
        <v>0</v>
      </c>
      <c r="J2842" s="31">
        <v>2950742.91</v>
      </c>
      <c r="K2842" s="32">
        <v>0</v>
      </c>
      <c r="L2842" s="113">
        <v>3523705.77</v>
      </c>
      <c r="M2842" s="113">
        <v>0</v>
      </c>
      <c r="N2842" s="31">
        <v>3549168.83</v>
      </c>
      <c r="O2842" s="32">
        <v>0</v>
      </c>
      <c r="P2842" s="113">
        <v>1978541.88</v>
      </c>
      <c r="Q2842" s="113">
        <v>0</v>
      </c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1711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1397742.22</v>
      </c>
      <c r="F2843" s="104"/>
      <c r="G2843" s="104"/>
      <c r="H2843" s="113">
        <v>0</v>
      </c>
      <c r="I2843" s="113">
        <v>267988.06</v>
      </c>
      <c r="J2843" s="31">
        <v>0</v>
      </c>
      <c r="K2843" s="32">
        <v>178648.43</v>
      </c>
      <c r="L2843" s="113">
        <v>0</v>
      </c>
      <c r="M2843" s="113">
        <v>399618.37</v>
      </c>
      <c r="N2843" s="31">
        <v>0</v>
      </c>
      <c r="O2843" s="32">
        <v>390800.86</v>
      </c>
      <c r="P2843" s="113">
        <v>0</v>
      </c>
      <c r="Q2843" s="113">
        <v>160686.5</v>
      </c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1711</v>
      </c>
      <c r="B2844" s="111" t="s">
        <v>692</v>
      </c>
      <c r="C2844" s="112" t="s">
        <v>693</v>
      </c>
      <c r="D2844" s="21">
        <f t="shared" si="48"/>
        <v>5314770.8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>
        <v>5314770.8</v>
      </c>
      <c r="M2844" s="105">
        <v>0</v>
      </c>
      <c r="N2844" s="106">
        <v>0</v>
      </c>
      <c r="O2844" s="107">
        <v>0</v>
      </c>
      <c r="P2844" s="113">
        <v>0</v>
      </c>
      <c r="Q2844" s="113">
        <v>0</v>
      </c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1711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327211.05</v>
      </c>
      <c r="F2845" s="104"/>
      <c r="G2845" s="104"/>
      <c r="H2845" s="105"/>
      <c r="I2845" s="105"/>
      <c r="J2845" s="106"/>
      <c r="K2845" s="107"/>
      <c r="L2845" s="105">
        <v>0</v>
      </c>
      <c r="M2845" s="105">
        <v>229240.3</v>
      </c>
      <c r="N2845" s="106">
        <v>0</v>
      </c>
      <c r="O2845" s="107">
        <v>52891.5</v>
      </c>
      <c r="P2845" s="105">
        <v>0</v>
      </c>
      <c r="Q2845" s="105">
        <v>45079.25</v>
      </c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1711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1495660.5</v>
      </c>
      <c r="F2846" s="104">
        <v>0</v>
      </c>
      <c r="G2846" s="104">
        <v>288154</v>
      </c>
      <c r="H2846" s="113">
        <v>0</v>
      </c>
      <c r="I2846" s="113">
        <v>174256</v>
      </c>
      <c r="J2846" s="31">
        <v>0</v>
      </c>
      <c r="K2846" s="32">
        <v>266057</v>
      </c>
      <c r="L2846" s="113">
        <v>0</v>
      </c>
      <c r="M2846" s="113">
        <v>304229</v>
      </c>
      <c r="N2846" s="31">
        <v>0</v>
      </c>
      <c r="O2846" s="32">
        <v>165430</v>
      </c>
      <c r="P2846" s="105">
        <v>0</v>
      </c>
      <c r="Q2846" s="105">
        <v>297534.5</v>
      </c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1711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4945317.3899999997</v>
      </c>
      <c r="F2847" s="104"/>
      <c r="G2847" s="104"/>
      <c r="H2847" s="113">
        <v>0</v>
      </c>
      <c r="I2847" s="113">
        <v>4945317.3899999997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1711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1791063.46</v>
      </c>
      <c r="F2848" s="104"/>
      <c r="G2848" s="104"/>
      <c r="H2848" s="113">
        <v>0</v>
      </c>
      <c r="I2848" s="113">
        <v>1791063.46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1711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1787084.75</v>
      </c>
      <c r="F2849" s="104">
        <v>0</v>
      </c>
      <c r="G2849" s="104">
        <v>288500</v>
      </c>
      <c r="H2849" s="113">
        <v>0</v>
      </c>
      <c r="I2849" s="113">
        <v>59954.5</v>
      </c>
      <c r="J2849" s="31">
        <v>0</v>
      </c>
      <c r="K2849" s="32">
        <v>741478.75</v>
      </c>
      <c r="L2849" s="113">
        <v>0</v>
      </c>
      <c r="M2849" s="113">
        <v>54855.48</v>
      </c>
      <c r="N2849" s="31">
        <v>0</v>
      </c>
      <c r="O2849" s="32">
        <v>357597.02</v>
      </c>
      <c r="P2849" s="113">
        <v>0</v>
      </c>
      <c r="Q2849" s="113">
        <v>284699</v>
      </c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1711</v>
      </c>
      <c r="B2850" s="111" t="s">
        <v>703</v>
      </c>
      <c r="C2850" s="112" t="s">
        <v>704</v>
      </c>
      <c r="D2850" s="21">
        <f t="shared" si="48"/>
        <v>396809.3</v>
      </c>
      <c r="E2850" s="24">
        <f t="shared" si="48"/>
        <v>1461045</v>
      </c>
      <c r="F2850" s="104">
        <v>0</v>
      </c>
      <c r="G2850" s="104">
        <v>115887</v>
      </c>
      <c r="H2850" s="113">
        <v>20588</v>
      </c>
      <c r="I2850" s="113">
        <v>1158402.25</v>
      </c>
      <c r="J2850" s="31">
        <v>95299</v>
      </c>
      <c r="K2850" s="32">
        <v>98776.25</v>
      </c>
      <c r="L2850" s="113">
        <v>178303.8</v>
      </c>
      <c r="M2850" s="113">
        <v>44637</v>
      </c>
      <c r="N2850" s="31">
        <v>98858.5</v>
      </c>
      <c r="O2850" s="32">
        <v>20893</v>
      </c>
      <c r="P2850" s="113">
        <v>3760</v>
      </c>
      <c r="Q2850" s="113">
        <v>22449.5</v>
      </c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1711</v>
      </c>
      <c r="B2851" s="111" t="s">
        <v>705</v>
      </c>
      <c r="C2851" s="112" t="s">
        <v>1673</v>
      </c>
      <c r="D2851" s="21">
        <f t="shared" si="48"/>
        <v>388387</v>
      </c>
      <c r="E2851" s="24">
        <f t="shared" si="48"/>
        <v>0</v>
      </c>
      <c r="F2851" s="104"/>
      <c r="G2851" s="104"/>
      <c r="H2851" s="105">
        <v>388387</v>
      </c>
      <c r="I2851" s="105">
        <v>0</v>
      </c>
      <c r="J2851" s="106">
        <v>0</v>
      </c>
      <c r="K2851" s="107">
        <v>0</v>
      </c>
      <c r="L2851" s="105">
        <v>0</v>
      </c>
      <c r="M2851" s="105">
        <v>0</v>
      </c>
      <c r="N2851" s="106">
        <v>0</v>
      </c>
      <c r="O2851" s="107">
        <v>0</v>
      </c>
      <c r="P2851" s="113">
        <v>0</v>
      </c>
      <c r="Q2851" s="113">
        <v>0</v>
      </c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1711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1711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1711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1711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1711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1711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1711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1711</v>
      </c>
      <c r="B2859" s="111" t="s">
        <v>719</v>
      </c>
      <c r="C2859" s="112" t="s">
        <v>720</v>
      </c>
      <c r="D2859" s="21">
        <f t="shared" si="48"/>
        <v>19846955.460000001</v>
      </c>
      <c r="E2859" s="24">
        <f t="shared" si="48"/>
        <v>0</v>
      </c>
      <c r="F2859" s="104"/>
      <c r="G2859" s="104"/>
      <c r="H2859" s="113">
        <v>19846955.460000001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1711</v>
      </c>
      <c r="B2860" s="111" t="s">
        <v>721</v>
      </c>
      <c r="C2860" s="112" t="s">
        <v>722</v>
      </c>
      <c r="D2860" s="21">
        <f t="shared" si="48"/>
        <v>5609673.0600000005</v>
      </c>
      <c r="E2860" s="24">
        <f t="shared" si="48"/>
        <v>0</v>
      </c>
      <c r="F2860" s="104"/>
      <c r="G2860" s="104"/>
      <c r="H2860" s="113">
        <v>1121934.6100000001</v>
      </c>
      <c r="I2860" s="113">
        <v>0</v>
      </c>
      <c r="J2860" s="31">
        <v>1121934.6100000001</v>
      </c>
      <c r="K2860" s="32">
        <v>0</v>
      </c>
      <c r="L2860" s="113">
        <v>1121934.6100000001</v>
      </c>
      <c r="M2860" s="113">
        <v>0</v>
      </c>
      <c r="N2860" s="31">
        <v>1121934.6100000001</v>
      </c>
      <c r="O2860" s="32">
        <v>0</v>
      </c>
      <c r="P2860" s="113">
        <v>1121934.6200000001</v>
      </c>
      <c r="Q2860" s="113">
        <v>0</v>
      </c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1711</v>
      </c>
      <c r="B2861" s="111" t="s">
        <v>723</v>
      </c>
      <c r="C2861" s="112" t="s">
        <v>724</v>
      </c>
      <c r="D2861" s="21">
        <f t="shared" si="48"/>
        <v>3697018.18</v>
      </c>
      <c r="E2861" s="24">
        <f t="shared" si="48"/>
        <v>0</v>
      </c>
      <c r="F2861" s="104"/>
      <c r="G2861" s="104"/>
      <c r="H2861" s="113">
        <v>3697018.18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1711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13500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>
        <v>0</v>
      </c>
      <c r="Q2862" s="113">
        <v>13500</v>
      </c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1711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3700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>
        <v>0</v>
      </c>
      <c r="Q2863" s="113">
        <v>3700</v>
      </c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1711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141187.20000000001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>
        <v>0</v>
      </c>
      <c r="Q2864" s="113">
        <v>141187.20000000001</v>
      </c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1711</v>
      </c>
      <c r="B2865" s="111" t="s">
        <v>727</v>
      </c>
      <c r="C2865" s="112" t="s">
        <v>728</v>
      </c>
      <c r="D2865" s="21">
        <f t="shared" si="48"/>
        <v>600</v>
      </c>
      <c r="E2865" s="24">
        <f t="shared" si="48"/>
        <v>1789451.5</v>
      </c>
      <c r="F2865" s="104">
        <v>0</v>
      </c>
      <c r="G2865" s="104">
        <v>235810</v>
      </c>
      <c r="H2865" s="113">
        <v>0</v>
      </c>
      <c r="I2865" s="113">
        <v>385804.5</v>
      </c>
      <c r="J2865" s="31">
        <v>0</v>
      </c>
      <c r="K2865" s="32">
        <v>266411</v>
      </c>
      <c r="L2865" s="113">
        <v>0</v>
      </c>
      <c r="M2865" s="113">
        <v>210607</v>
      </c>
      <c r="N2865" s="31">
        <v>600</v>
      </c>
      <c r="O2865" s="32">
        <v>405760</v>
      </c>
      <c r="P2865" s="113">
        <v>0</v>
      </c>
      <c r="Q2865" s="113">
        <v>285059</v>
      </c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1711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1313922</v>
      </c>
      <c r="F2866" s="104">
        <v>0</v>
      </c>
      <c r="G2866" s="104">
        <v>215631</v>
      </c>
      <c r="H2866" s="113">
        <v>0</v>
      </c>
      <c r="I2866" s="113">
        <v>163929</v>
      </c>
      <c r="J2866" s="31">
        <v>0</v>
      </c>
      <c r="K2866" s="32">
        <v>99045</v>
      </c>
      <c r="L2866" s="113">
        <v>0</v>
      </c>
      <c r="M2866" s="113">
        <v>147306</v>
      </c>
      <c r="N2866" s="31">
        <v>0</v>
      </c>
      <c r="O2866" s="32">
        <v>178162</v>
      </c>
      <c r="P2866" s="113">
        <v>0</v>
      </c>
      <c r="Q2866" s="113">
        <v>509849</v>
      </c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1711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1711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198429</v>
      </c>
      <c r="F2868" s="104">
        <v>0</v>
      </c>
      <c r="G2868" s="104">
        <v>159805</v>
      </c>
      <c r="H2868" s="113">
        <v>0</v>
      </c>
      <c r="I2868" s="113">
        <v>0</v>
      </c>
      <c r="J2868" s="31">
        <v>0</v>
      </c>
      <c r="K2868" s="32">
        <v>0</v>
      </c>
      <c r="L2868" s="113">
        <v>0</v>
      </c>
      <c r="M2868" s="113">
        <v>0</v>
      </c>
      <c r="N2868" s="31">
        <v>0</v>
      </c>
      <c r="O2868" s="32">
        <v>38624</v>
      </c>
      <c r="P2868" s="113">
        <v>0</v>
      </c>
      <c r="Q2868" s="113">
        <v>0</v>
      </c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1711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1711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1711</v>
      </c>
      <c r="B2871" s="111" t="s">
        <v>735</v>
      </c>
      <c r="C2871" s="112" t="s">
        <v>736</v>
      </c>
      <c r="D2871" s="21">
        <f t="shared" si="48"/>
        <v>40786</v>
      </c>
      <c r="E2871" s="24">
        <f t="shared" si="48"/>
        <v>123083.98000000001</v>
      </c>
      <c r="F2871" s="104">
        <v>0</v>
      </c>
      <c r="G2871" s="104">
        <v>29133</v>
      </c>
      <c r="H2871" s="105">
        <v>13242</v>
      </c>
      <c r="I2871" s="105">
        <v>9045</v>
      </c>
      <c r="J2871" s="106">
        <v>0</v>
      </c>
      <c r="K2871" s="107">
        <v>19649</v>
      </c>
      <c r="L2871" s="105">
        <v>0</v>
      </c>
      <c r="M2871" s="105">
        <v>18802.990000000002</v>
      </c>
      <c r="N2871" s="106">
        <v>27544</v>
      </c>
      <c r="O2871" s="107">
        <v>18558</v>
      </c>
      <c r="P2871" s="113">
        <v>0</v>
      </c>
      <c r="Q2871" s="113">
        <v>27895.99</v>
      </c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1711</v>
      </c>
      <c r="B2872" s="111" t="s">
        <v>737</v>
      </c>
      <c r="C2872" s="112" t="s">
        <v>738</v>
      </c>
      <c r="D2872" s="21">
        <f t="shared" si="48"/>
        <v>140124</v>
      </c>
      <c r="E2872" s="24">
        <f t="shared" si="48"/>
        <v>670</v>
      </c>
      <c r="F2872" s="104"/>
      <c r="G2872" s="104"/>
      <c r="H2872" s="113">
        <v>140124</v>
      </c>
      <c r="I2872" s="113">
        <v>0</v>
      </c>
      <c r="J2872" s="31">
        <v>0</v>
      </c>
      <c r="K2872" s="32">
        <v>0</v>
      </c>
      <c r="L2872" s="113">
        <v>0</v>
      </c>
      <c r="M2872" s="113">
        <v>0</v>
      </c>
      <c r="N2872" s="31">
        <v>0</v>
      </c>
      <c r="O2872" s="32">
        <v>670</v>
      </c>
      <c r="P2872" s="105">
        <v>0</v>
      </c>
      <c r="Q2872" s="105">
        <v>0</v>
      </c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1711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1711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1711</v>
      </c>
      <c r="B2875" s="111" t="s">
        <v>743</v>
      </c>
      <c r="C2875" s="112" t="s">
        <v>744</v>
      </c>
      <c r="D2875" s="21">
        <f t="shared" si="48"/>
        <v>0</v>
      </c>
      <c r="E2875" s="24">
        <f t="shared" si="48"/>
        <v>0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1711</v>
      </c>
      <c r="B2876" s="111" t="s">
        <v>745</v>
      </c>
      <c r="C2876" s="112" t="s">
        <v>746</v>
      </c>
      <c r="D2876" s="21">
        <f t="shared" si="48"/>
        <v>0</v>
      </c>
      <c r="E2876" s="24">
        <f t="shared" si="48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1711</v>
      </c>
      <c r="B2877" s="111" t="s">
        <v>747</v>
      </c>
      <c r="C2877" s="112" t="s">
        <v>748</v>
      </c>
      <c r="D2877" s="21">
        <f t="shared" si="48"/>
        <v>631166.18000000005</v>
      </c>
      <c r="E2877" s="24">
        <f t="shared" si="48"/>
        <v>0</v>
      </c>
      <c r="F2877" s="104"/>
      <c r="G2877" s="104"/>
      <c r="H2877" s="113">
        <v>82728.77</v>
      </c>
      <c r="I2877" s="113">
        <v>0</v>
      </c>
      <c r="J2877" s="31">
        <v>122411.88</v>
      </c>
      <c r="K2877" s="32">
        <v>0</v>
      </c>
      <c r="L2877" s="113">
        <v>141557.88</v>
      </c>
      <c r="M2877" s="113">
        <v>0</v>
      </c>
      <c r="N2877" s="31">
        <v>124491.88</v>
      </c>
      <c r="O2877" s="32">
        <v>0</v>
      </c>
      <c r="P2877" s="113">
        <v>159975.76999999999</v>
      </c>
      <c r="Q2877" s="113">
        <v>0</v>
      </c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1711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1711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1711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1711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7974.369999999999</v>
      </c>
      <c r="F2881" s="104">
        <v>0</v>
      </c>
      <c r="G2881" s="104">
        <v>371.93</v>
      </c>
      <c r="H2881" s="105">
        <v>0</v>
      </c>
      <c r="I2881" s="105">
        <v>0</v>
      </c>
      <c r="J2881" s="106">
        <v>0</v>
      </c>
      <c r="K2881" s="107">
        <v>1125.93</v>
      </c>
      <c r="L2881" s="105">
        <v>0</v>
      </c>
      <c r="M2881" s="105">
        <v>1186.93</v>
      </c>
      <c r="N2881" s="106">
        <v>0</v>
      </c>
      <c r="O2881" s="107">
        <v>2078.9299999999998</v>
      </c>
      <c r="P2881" s="113">
        <v>0</v>
      </c>
      <c r="Q2881" s="113">
        <v>3210.65</v>
      </c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1711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26159</v>
      </c>
      <c r="F2882" s="104">
        <v>0</v>
      </c>
      <c r="G2882" s="104">
        <v>1837</v>
      </c>
      <c r="H2882" s="105">
        <v>0</v>
      </c>
      <c r="I2882" s="105">
        <v>21870</v>
      </c>
      <c r="J2882" s="106">
        <v>0</v>
      </c>
      <c r="K2882" s="107">
        <v>1083</v>
      </c>
      <c r="L2882" s="105">
        <v>0</v>
      </c>
      <c r="M2882" s="105">
        <v>1022</v>
      </c>
      <c r="N2882" s="106">
        <v>0</v>
      </c>
      <c r="O2882" s="107">
        <v>130</v>
      </c>
      <c r="P2882" s="105">
        <v>0</v>
      </c>
      <c r="Q2882" s="105">
        <v>217</v>
      </c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1711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1711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701.64</v>
      </c>
      <c r="E2884" s="24">
        <f t="shared" si="49"/>
        <v>0</v>
      </c>
      <c r="F2884" s="104"/>
      <c r="G2884" s="104"/>
      <c r="H2884" s="105">
        <v>701.64</v>
      </c>
      <c r="I2884" s="105">
        <v>0</v>
      </c>
      <c r="J2884" s="106">
        <v>0</v>
      </c>
      <c r="K2884" s="107">
        <v>0</v>
      </c>
      <c r="L2884" s="105">
        <v>0</v>
      </c>
      <c r="M2884" s="105">
        <v>0</v>
      </c>
      <c r="N2884" s="106">
        <v>0</v>
      </c>
      <c r="O2884" s="107">
        <v>0</v>
      </c>
      <c r="P2884" s="105">
        <v>0</v>
      </c>
      <c r="Q2884" s="105">
        <v>0</v>
      </c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1711</v>
      </c>
      <c r="B2885" s="111" t="s">
        <v>763</v>
      </c>
      <c r="C2885" s="112" t="s">
        <v>764</v>
      </c>
      <c r="D2885" s="21">
        <f t="shared" si="49"/>
        <v>18959.43</v>
      </c>
      <c r="E2885" s="24">
        <f t="shared" si="49"/>
        <v>0</v>
      </c>
      <c r="F2885" s="104"/>
      <c r="G2885" s="104"/>
      <c r="H2885" s="113">
        <v>18959.43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>
        <v>0</v>
      </c>
      <c r="Q2885" s="105">
        <v>0</v>
      </c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1711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1711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1711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1711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1711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1711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1711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1711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34732</v>
      </c>
      <c r="F2893" s="104"/>
      <c r="G2893" s="104"/>
      <c r="H2893" s="105"/>
      <c r="I2893" s="105"/>
      <c r="J2893" s="106"/>
      <c r="K2893" s="107"/>
      <c r="L2893" s="105"/>
      <c r="M2893" s="105"/>
      <c r="N2893" s="106">
        <v>0</v>
      </c>
      <c r="O2893" s="107">
        <v>18280</v>
      </c>
      <c r="P2893" s="113">
        <v>0</v>
      </c>
      <c r="Q2893" s="113">
        <v>16452</v>
      </c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1711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1711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1711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1711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1711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970</v>
      </c>
      <c r="F2898" s="104"/>
      <c r="G2898" s="104"/>
      <c r="H2898" s="105">
        <v>0</v>
      </c>
      <c r="I2898" s="105">
        <v>350</v>
      </c>
      <c r="J2898" s="106">
        <v>0</v>
      </c>
      <c r="K2898" s="107">
        <v>0</v>
      </c>
      <c r="L2898" s="105">
        <v>0</v>
      </c>
      <c r="M2898" s="105">
        <v>520</v>
      </c>
      <c r="N2898" s="106">
        <v>0</v>
      </c>
      <c r="O2898" s="107">
        <v>100</v>
      </c>
      <c r="P2898" s="105">
        <v>0</v>
      </c>
      <c r="Q2898" s="105">
        <v>0</v>
      </c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1711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1711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1711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1711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0</v>
      </c>
      <c r="F2902" s="104"/>
      <c r="G2902" s="104"/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1711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26311</v>
      </c>
      <c r="F2903" s="104"/>
      <c r="G2903" s="104"/>
      <c r="H2903" s="113">
        <v>0</v>
      </c>
      <c r="I2903" s="113">
        <v>26311</v>
      </c>
      <c r="J2903" s="31">
        <v>0</v>
      </c>
      <c r="K2903" s="32">
        <v>0</v>
      </c>
      <c r="L2903" s="113">
        <v>0</v>
      </c>
      <c r="M2903" s="113">
        <v>0</v>
      </c>
      <c r="N2903" s="31">
        <v>0</v>
      </c>
      <c r="O2903" s="32">
        <v>0</v>
      </c>
      <c r="P2903" s="105">
        <v>0</v>
      </c>
      <c r="Q2903" s="105">
        <v>0</v>
      </c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1711</v>
      </c>
      <c r="B2904" s="111" t="s">
        <v>797</v>
      </c>
      <c r="C2904" s="112" t="s">
        <v>798</v>
      </c>
      <c r="D2904" s="21">
        <f t="shared" si="49"/>
        <v>0</v>
      </c>
      <c r="E2904" s="24">
        <f t="shared" si="49"/>
        <v>0</v>
      </c>
      <c r="F2904" s="104"/>
      <c r="G2904" s="104"/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1711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1086.4000000000001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>
        <v>0</v>
      </c>
      <c r="Q2905" s="113">
        <v>1086.4000000000001</v>
      </c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1711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1711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1711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1711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1711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1711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1711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1711</v>
      </c>
      <c r="B2913" s="111" t="s">
        <v>814</v>
      </c>
      <c r="C2913" s="112" t="s">
        <v>815</v>
      </c>
      <c r="D2913" s="21">
        <f t="shared" si="49"/>
        <v>20</v>
      </c>
      <c r="E2913" s="24">
        <f t="shared" si="49"/>
        <v>446067.6</v>
      </c>
      <c r="F2913" s="104"/>
      <c r="G2913" s="104"/>
      <c r="H2913" s="113">
        <v>0</v>
      </c>
      <c r="I2913" s="113">
        <v>415161.59999999998</v>
      </c>
      <c r="J2913" s="31">
        <v>0</v>
      </c>
      <c r="K2913" s="32">
        <v>10005</v>
      </c>
      <c r="L2913" s="113">
        <v>0</v>
      </c>
      <c r="M2913" s="113">
        <v>20800</v>
      </c>
      <c r="N2913" s="31">
        <v>20</v>
      </c>
      <c r="O2913" s="32">
        <v>101</v>
      </c>
      <c r="P2913" s="105">
        <v>0</v>
      </c>
      <c r="Q2913" s="105">
        <v>0</v>
      </c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1711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1044548.1199999999</v>
      </c>
      <c r="F2914" s="104">
        <v>0</v>
      </c>
      <c r="G2914" s="104">
        <v>241913.8</v>
      </c>
      <c r="H2914" s="105">
        <v>0</v>
      </c>
      <c r="I2914" s="105">
        <v>155853.79999999999</v>
      </c>
      <c r="J2914" s="106">
        <v>0</v>
      </c>
      <c r="K2914" s="107">
        <v>162503.79999999999</v>
      </c>
      <c r="L2914" s="105">
        <v>0</v>
      </c>
      <c r="M2914" s="105">
        <v>160035.79999999999</v>
      </c>
      <c r="N2914" s="106">
        <v>0</v>
      </c>
      <c r="O2914" s="107">
        <v>162120.46</v>
      </c>
      <c r="P2914" s="113">
        <v>0</v>
      </c>
      <c r="Q2914" s="113">
        <v>162120.46</v>
      </c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1711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1711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81769.819999999992</v>
      </c>
      <c r="F2916" s="104"/>
      <c r="G2916" s="104"/>
      <c r="H2916" s="105"/>
      <c r="I2916" s="105"/>
      <c r="J2916" s="106">
        <v>0</v>
      </c>
      <c r="K2916" s="107">
        <v>13362.84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68406.98</v>
      </c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1711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1711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1711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1711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27430562.140000001</v>
      </c>
      <c r="F2920" s="104">
        <v>0</v>
      </c>
      <c r="G2920" s="104">
        <v>4447600</v>
      </c>
      <c r="H2920" s="105">
        <v>0</v>
      </c>
      <c r="I2920" s="105">
        <v>4463975.26</v>
      </c>
      <c r="J2920" s="106">
        <v>0</v>
      </c>
      <c r="K2920" s="107">
        <v>4801504.33</v>
      </c>
      <c r="L2920" s="105">
        <v>0</v>
      </c>
      <c r="M2920" s="105">
        <v>4593978.55</v>
      </c>
      <c r="N2920" s="106">
        <v>0</v>
      </c>
      <c r="O2920" s="107">
        <v>4585775</v>
      </c>
      <c r="P2920" s="113">
        <v>0</v>
      </c>
      <c r="Q2920" s="113">
        <v>4537729</v>
      </c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1711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1711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9910.52</v>
      </c>
      <c r="F2922" s="104"/>
      <c r="G2922" s="104"/>
      <c r="H2922" s="105"/>
      <c r="I2922" s="105"/>
      <c r="J2922" s="106">
        <v>0</v>
      </c>
      <c r="K2922" s="107">
        <v>2477.63</v>
      </c>
      <c r="L2922" s="105">
        <v>0</v>
      </c>
      <c r="M2922" s="105">
        <v>2477.63</v>
      </c>
      <c r="N2922" s="106">
        <v>0</v>
      </c>
      <c r="O2922" s="107">
        <v>2477.63</v>
      </c>
      <c r="P2922" s="105">
        <v>0</v>
      </c>
      <c r="Q2922" s="105">
        <v>2477.63</v>
      </c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1711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1711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1711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1237343.77</v>
      </c>
      <c r="F2925" s="104">
        <v>0</v>
      </c>
      <c r="G2925" s="104">
        <v>200926.4</v>
      </c>
      <c r="H2925" s="113">
        <v>0</v>
      </c>
      <c r="I2925" s="113">
        <v>201334.39999999999</v>
      </c>
      <c r="J2925" s="31">
        <v>0</v>
      </c>
      <c r="K2925" s="32">
        <v>216923.97</v>
      </c>
      <c r="L2925" s="113">
        <v>0</v>
      </c>
      <c r="M2925" s="113">
        <v>206611.1</v>
      </c>
      <c r="N2925" s="31">
        <v>0</v>
      </c>
      <c r="O2925" s="32">
        <v>206968.1</v>
      </c>
      <c r="P2925" s="113">
        <v>0</v>
      </c>
      <c r="Q2925" s="113">
        <v>204579.8</v>
      </c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1711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1711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1711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1711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1711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1711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1711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1711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1711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1711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1711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9500</v>
      </c>
      <c r="F2936" s="104">
        <v>0</v>
      </c>
      <c r="G2936" s="104">
        <v>9500</v>
      </c>
      <c r="H2936" s="105">
        <v>0</v>
      </c>
      <c r="I2936" s="105">
        <v>0</v>
      </c>
      <c r="J2936" s="106">
        <v>0</v>
      </c>
      <c r="K2936" s="107">
        <v>0</v>
      </c>
      <c r="L2936" s="105">
        <v>0</v>
      </c>
      <c r="M2936" s="105">
        <v>0</v>
      </c>
      <c r="N2936" s="106">
        <v>0</v>
      </c>
      <c r="O2936" s="107">
        <v>0</v>
      </c>
      <c r="P2936" s="113">
        <v>0</v>
      </c>
      <c r="Q2936" s="113">
        <v>0</v>
      </c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1711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1711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98700</v>
      </c>
      <c r="F2938" s="104">
        <v>0</v>
      </c>
      <c r="G2938" s="104">
        <v>13600</v>
      </c>
      <c r="H2938" s="113">
        <v>0</v>
      </c>
      <c r="I2938" s="113">
        <v>16500</v>
      </c>
      <c r="J2938" s="31">
        <v>0</v>
      </c>
      <c r="K2938" s="32">
        <v>17600</v>
      </c>
      <c r="L2938" s="113">
        <v>0</v>
      </c>
      <c r="M2938" s="113">
        <v>17500</v>
      </c>
      <c r="N2938" s="31">
        <v>0</v>
      </c>
      <c r="O2938" s="32">
        <v>15000</v>
      </c>
      <c r="P2938" s="105">
        <v>0</v>
      </c>
      <c r="Q2938" s="105">
        <v>18500</v>
      </c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1711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1711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1711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23340</v>
      </c>
      <c r="F2941" s="104">
        <v>0</v>
      </c>
      <c r="G2941" s="104">
        <v>2100</v>
      </c>
      <c r="H2941" s="113">
        <v>0</v>
      </c>
      <c r="I2941" s="113">
        <v>4100</v>
      </c>
      <c r="J2941" s="31">
        <v>0</v>
      </c>
      <c r="K2941" s="32">
        <v>1800</v>
      </c>
      <c r="L2941" s="113">
        <v>0</v>
      </c>
      <c r="M2941" s="113">
        <v>4500</v>
      </c>
      <c r="N2941" s="31">
        <v>0</v>
      </c>
      <c r="O2941" s="32">
        <v>4540</v>
      </c>
      <c r="P2941" s="113">
        <v>0</v>
      </c>
      <c r="Q2941" s="113">
        <v>6300</v>
      </c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1711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1711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1711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1711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1711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1711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1711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2297910</v>
      </c>
      <c r="F2948" s="104">
        <v>0</v>
      </c>
      <c r="G2948" s="104">
        <v>1200</v>
      </c>
      <c r="H2948" s="113">
        <v>0</v>
      </c>
      <c r="I2948" s="113">
        <v>40110</v>
      </c>
      <c r="J2948" s="31">
        <v>0</v>
      </c>
      <c r="K2948" s="32">
        <v>788900</v>
      </c>
      <c r="L2948" s="113">
        <v>0</v>
      </c>
      <c r="M2948" s="113">
        <v>566800</v>
      </c>
      <c r="N2948" s="31">
        <v>0</v>
      </c>
      <c r="O2948" s="32">
        <v>300</v>
      </c>
      <c r="P2948" s="113">
        <v>0</v>
      </c>
      <c r="Q2948" s="113">
        <v>900600</v>
      </c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1711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1711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1711</v>
      </c>
      <c r="B2951" s="111" t="s">
        <v>881</v>
      </c>
      <c r="C2951" s="112" t="s">
        <v>1685</v>
      </c>
      <c r="D2951" s="21">
        <f t="shared" si="50"/>
        <v>38910</v>
      </c>
      <c r="E2951" s="24">
        <f t="shared" si="50"/>
        <v>170451.75</v>
      </c>
      <c r="F2951" s="104">
        <v>0</v>
      </c>
      <c r="G2951" s="104">
        <v>39860</v>
      </c>
      <c r="H2951" s="113">
        <v>38910</v>
      </c>
      <c r="I2951" s="113">
        <v>0</v>
      </c>
      <c r="J2951" s="31">
        <v>0</v>
      </c>
      <c r="K2951" s="32">
        <v>22971.75</v>
      </c>
      <c r="L2951" s="113">
        <v>0</v>
      </c>
      <c r="M2951" s="113">
        <v>13000</v>
      </c>
      <c r="N2951" s="31">
        <v>0</v>
      </c>
      <c r="O2951" s="32">
        <v>37720</v>
      </c>
      <c r="P2951" s="113">
        <v>0</v>
      </c>
      <c r="Q2951" s="113">
        <v>56900</v>
      </c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1711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249000</v>
      </c>
      <c r="F2952" s="104">
        <v>0</v>
      </c>
      <c r="G2952" s="104">
        <v>41670</v>
      </c>
      <c r="H2952" s="105">
        <v>0</v>
      </c>
      <c r="I2952" s="105">
        <v>41370</v>
      </c>
      <c r="J2952" s="106">
        <v>0</v>
      </c>
      <c r="K2952" s="107">
        <v>43980</v>
      </c>
      <c r="L2952" s="105">
        <v>0</v>
      </c>
      <c r="M2952" s="105">
        <v>36180</v>
      </c>
      <c r="N2952" s="106">
        <v>0</v>
      </c>
      <c r="O2952" s="107">
        <v>38340</v>
      </c>
      <c r="P2952" s="113">
        <v>0</v>
      </c>
      <c r="Q2952" s="113">
        <v>47460</v>
      </c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1711</v>
      </c>
      <c r="B2953" s="111" t="s">
        <v>884</v>
      </c>
      <c r="C2953" s="112" t="s">
        <v>885</v>
      </c>
      <c r="D2953" s="21">
        <f t="shared" si="50"/>
        <v>24087023.329999998</v>
      </c>
      <c r="E2953" s="24">
        <f t="shared" si="50"/>
        <v>0</v>
      </c>
      <c r="F2953" s="104">
        <v>3912240</v>
      </c>
      <c r="G2953" s="104">
        <v>0</v>
      </c>
      <c r="H2953" s="113">
        <v>3920400</v>
      </c>
      <c r="I2953" s="113">
        <v>0</v>
      </c>
      <c r="J2953" s="31">
        <v>4220989.33</v>
      </c>
      <c r="K2953" s="32">
        <v>0</v>
      </c>
      <c r="L2953" s="113">
        <v>4022200</v>
      </c>
      <c r="M2953" s="113">
        <v>0</v>
      </c>
      <c r="N2953" s="31">
        <v>4029620</v>
      </c>
      <c r="O2953" s="32">
        <v>0</v>
      </c>
      <c r="P2953" s="105">
        <v>3981574</v>
      </c>
      <c r="Q2953" s="105">
        <v>0</v>
      </c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1711</v>
      </c>
      <c r="B2954" s="111" t="s">
        <v>886</v>
      </c>
      <c r="C2954" s="112" t="s">
        <v>887</v>
      </c>
      <c r="D2954" s="21">
        <f t="shared" si="50"/>
        <v>560600</v>
      </c>
      <c r="E2954" s="24">
        <f t="shared" si="50"/>
        <v>0</v>
      </c>
      <c r="F2954" s="104">
        <v>90740</v>
      </c>
      <c r="G2954" s="104">
        <v>0</v>
      </c>
      <c r="H2954" s="113">
        <v>90740</v>
      </c>
      <c r="I2954" s="113">
        <v>0</v>
      </c>
      <c r="J2954" s="31">
        <v>98750</v>
      </c>
      <c r="K2954" s="32">
        <v>0</v>
      </c>
      <c r="L2954" s="113">
        <v>93410</v>
      </c>
      <c r="M2954" s="113">
        <v>0</v>
      </c>
      <c r="N2954" s="31">
        <v>93480</v>
      </c>
      <c r="O2954" s="32">
        <v>0</v>
      </c>
      <c r="P2954" s="113">
        <v>93480</v>
      </c>
      <c r="Q2954" s="113">
        <v>0</v>
      </c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1711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1711</v>
      </c>
      <c r="B2956" s="111" t="s">
        <v>889</v>
      </c>
      <c r="C2956" s="112" t="s">
        <v>890</v>
      </c>
      <c r="D2956" s="21">
        <f t="shared" si="50"/>
        <v>807393.55</v>
      </c>
      <c r="E2956" s="24">
        <f t="shared" si="50"/>
        <v>0</v>
      </c>
      <c r="F2956" s="104">
        <v>130200</v>
      </c>
      <c r="G2956" s="104">
        <v>0</v>
      </c>
      <c r="H2956" s="113">
        <v>130200</v>
      </c>
      <c r="I2956" s="113">
        <v>0</v>
      </c>
      <c r="J2956" s="31">
        <v>130200</v>
      </c>
      <c r="K2956" s="32">
        <v>0</v>
      </c>
      <c r="L2956" s="113">
        <v>149393.54999999999</v>
      </c>
      <c r="M2956" s="113">
        <v>0</v>
      </c>
      <c r="N2956" s="31">
        <v>133700</v>
      </c>
      <c r="O2956" s="32">
        <v>0</v>
      </c>
      <c r="P2956" s="113">
        <v>133700</v>
      </c>
      <c r="Q2956" s="113">
        <v>0</v>
      </c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1711</v>
      </c>
      <c r="B2957" s="111" t="s">
        <v>891</v>
      </c>
      <c r="C2957" s="112" t="s">
        <v>892</v>
      </c>
      <c r="D2957" s="21">
        <f t="shared" si="50"/>
        <v>59400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>
        <v>9900</v>
      </c>
      <c r="Q2957" s="113">
        <v>0</v>
      </c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1711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1711</v>
      </c>
      <c r="B2959" s="111" t="s">
        <v>895</v>
      </c>
      <c r="C2959" s="112" t="s">
        <v>896</v>
      </c>
      <c r="D2959" s="21">
        <f t="shared" si="50"/>
        <v>9910.52</v>
      </c>
      <c r="E2959" s="24">
        <f t="shared" si="50"/>
        <v>0</v>
      </c>
      <c r="F2959" s="104"/>
      <c r="G2959" s="104"/>
      <c r="H2959" s="113"/>
      <c r="I2959" s="113"/>
      <c r="J2959" s="31">
        <v>2477.63</v>
      </c>
      <c r="K2959" s="32">
        <v>0</v>
      </c>
      <c r="L2959" s="113">
        <v>2477.63</v>
      </c>
      <c r="M2959" s="113">
        <v>0</v>
      </c>
      <c r="N2959" s="31">
        <v>2477.63</v>
      </c>
      <c r="O2959" s="32">
        <v>0</v>
      </c>
      <c r="P2959" s="113">
        <v>2477.63</v>
      </c>
      <c r="Q2959" s="113">
        <v>0</v>
      </c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1711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1711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1711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1711</v>
      </c>
      <c r="B2963" s="111" t="s">
        <v>903</v>
      </c>
      <c r="C2963" s="112" t="s">
        <v>904</v>
      </c>
      <c r="D2963" s="21">
        <f t="shared" si="50"/>
        <v>919740</v>
      </c>
      <c r="E2963" s="24">
        <f t="shared" si="50"/>
        <v>0</v>
      </c>
      <c r="F2963" s="104">
        <v>148140</v>
      </c>
      <c r="G2963" s="104">
        <v>0</v>
      </c>
      <c r="H2963" s="105">
        <v>148140</v>
      </c>
      <c r="I2963" s="105">
        <v>0</v>
      </c>
      <c r="J2963" s="106">
        <v>163590</v>
      </c>
      <c r="K2963" s="107">
        <v>0</v>
      </c>
      <c r="L2963" s="105">
        <v>153290</v>
      </c>
      <c r="M2963" s="105">
        <v>0</v>
      </c>
      <c r="N2963" s="106">
        <v>153290</v>
      </c>
      <c r="O2963" s="107">
        <v>0</v>
      </c>
      <c r="P2963" s="105">
        <v>153290</v>
      </c>
      <c r="Q2963" s="105">
        <v>0</v>
      </c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1711</v>
      </c>
      <c r="B2964" s="111" t="s">
        <v>905</v>
      </c>
      <c r="C2964" s="112" t="s">
        <v>906</v>
      </c>
      <c r="D2964" s="21">
        <f t="shared" si="50"/>
        <v>293580</v>
      </c>
      <c r="E2964" s="24">
        <f t="shared" si="50"/>
        <v>0</v>
      </c>
      <c r="F2964" s="104">
        <v>47420</v>
      </c>
      <c r="G2964" s="104">
        <v>0</v>
      </c>
      <c r="H2964" s="105">
        <v>47420</v>
      </c>
      <c r="I2964" s="105">
        <v>0</v>
      </c>
      <c r="J2964" s="106">
        <v>51950</v>
      </c>
      <c r="K2964" s="107">
        <v>0</v>
      </c>
      <c r="L2964" s="105">
        <v>48930</v>
      </c>
      <c r="M2964" s="105">
        <v>0</v>
      </c>
      <c r="N2964" s="106">
        <v>48930</v>
      </c>
      <c r="O2964" s="107">
        <v>0</v>
      </c>
      <c r="P2964" s="105">
        <v>48930</v>
      </c>
      <c r="Q2964" s="105">
        <v>0</v>
      </c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1711</v>
      </c>
      <c r="B2965" s="111" t="s">
        <v>907</v>
      </c>
      <c r="C2965" s="112" t="s">
        <v>908</v>
      </c>
      <c r="D2965" s="21">
        <f t="shared" si="50"/>
        <v>108075</v>
      </c>
      <c r="E2965" s="24">
        <f t="shared" si="50"/>
        <v>0</v>
      </c>
      <c r="F2965" s="104">
        <v>17768</v>
      </c>
      <c r="G2965" s="104">
        <v>0</v>
      </c>
      <c r="H2965" s="105">
        <v>18135</v>
      </c>
      <c r="I2965" s="105">
        <v>0</v>
      </c>
      <c r="J2965" s="106">
        <v>17767</v>
      </c>
      <c r="K2965" s="107">
        <v>0</v>
      </c>
      <c r="L2965" s="105">
        <v>18135</v>
      </c>
      <c r="M2965" s="105">
        <v>0</v>
      </c>
      <c r="N2965" s="106">
        <v>18135</v>
      </c>
      <c r="O2965" s="107">
        <v>0</v>
      </c>
      <c r="P2965" s="105">
        <v>18135</v>
      </c>
      <c r="Q2965" s="105">
        <v>0</v>
      </c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1711</v>
      </c>
      <c r="B2966" s="111" t="s">
        <v>909</v>
      </c>
      <c r="C2966" s="112" t="s">
        <v>910</v>
      </c>
      <c r="D2966" s="21">
        <f t="shared" si="50"/>
        <v>0</v>
      </c>
      <c r="E2966" s="24">
        <f t="shared" si="50"/>
        <v>0</v>
      </c>
      <c r="F2966" s="104"/>
      <c r="G2966" s="104"/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1711</v>
      </c>
      <c r="B2967" s="111" t="s">
        <v>911</v>
      </c>
      <c r="C2967" s="112" t="s">
        <v>912</v>
      </c>
      <c r="D2967" s="21">
        <f t="shared" si="50"/>
        <v>3618405</v>
      </c>
      <c r="E2967" s="24">
        <f t="shared" si="50"/>
        <v>0</v>
      </c>
      <c r="F2967" s="104">
        <v>580960</v>
      </c>
      <c r="G2967" s="104">
        <v>0</v>
      </c>
      <c r="H2967" s="105">
        <v>683645</v>
      </c>
      <c r="I2967" s="105">
        <v>0</v>
      </c>
      <c r="J2967" s="106">
        <v>588450</v>
      </c>
      <c r="K2967" s="107">
        <v>0</v>
      </c>
      <c r="L2967" s="105">
        <v>588450</v>
      </c>
      <c r="M2967" s="105">
        <v>0</v>
      </c>
      <c r="N2967" s="106">
        <v>588450</v>
      </c>
      <c r="O2967" s="107">
        <v>0</v>
      </c>
      <c r="P2967" s="105">
        <v>588450</v>
      </c>
      <c r="Q2967" s="105">
        <v>0</v>
      </c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1711</v>
      </c>
      <c r="B2968" s="111" t="s">
        <v>913</v>
      </c>
      <c r="C2968" s="112" t="s">
        <v>914</v>
      </c>
      <c r="D2968" s="21">
        <f t="shared" si="50"/>
        <v>2237972</v>
      </c>
      <c r="E2968" s="24">
        <f t="shared" si="50"/>
        <v>0</v>
      </c>
      <c r="F2968" s="104">
        <v>385390</v>
      </c>
      <c r="G2968" s="104">
        <v>0</v>
      </c>
      <c r="H2968" s="105">
        <v>332422</v>
      </c>
      <c r="I2968" s="105">
        <v>0</v>
      </c>
      <c r="J2968" s="106">
        <v>380040</v>
      </c>
      <c r="K2968" s="107">
        <v>0</v>
      </c>
      <c r="L2968" s="105">
        <v>380040</v>
      </c>
      <c r="M2968" s="105">
        <v>0</v>
      </c>
      <c r="N2968" s="106">
        <v>380040</v>
      </c>
      <c r="O2968" s="107">
        <v>0</v>
      </c>
      <c r="P2968" s="105">
        <v>380040</v>
      </c>
      <c r="Q2968" s="105">
        <v>0</v>
      </c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1711</v>
      </c>
      <c r="B2969" s="111" t="s">
        <v>915</v>
      </c>
      <c r="C2969" s="112" t="s">
        <v>916</v>
      </c>
      <c r="D2969" s="21">
        <f t="shared" si="50"/>
        <v>473667</v>
      </c>
      <c r="E2969" s="24">
        <f t="shared" si="50"/>
        <v>0</v>
      </c>
      <c r="F2969" s="104"/>
      <c r="G2969" s="104"/>
      <c r="H2969" s="113">
        <v>101007</v>
      </c>
      <c r="I2969" s="113">
        <v>0</v>
      </c>
      <c r="J2969" s="31">
        <v>91050</v>
      </c>
      <c r="K2969" s="32">
        <v>0</v>
      </c>
      <c r="L2969" s="113">
        <v>78145</v>
      </c>
      <c r="M2969" s="113">
        <v>0</v>
      </c>
      <c r="N2969" s="31">
        <v>101510</v>
      </c>
      <c r="O2969" s="32">
        <v>0</v>
      </c>
      <c r="P2969" s="105">
        <v>101955</v>
      </c>
      <c r="Q2969" s="105">
        <v>0</v>
      </c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1711</v>
      </c>
      <c r="B2970" s="111" t="s">
        <v>917</v>
      </c>
      <c r="C2970" s="112" t="s">
        <v>918</v>
      </c>
      <c r="D2970" s="21">
        <f t="shared" si="50"/>
        <v>183060</v>
      </c>
      <c r="E2970" s="24">
        <f t="shared" si="50"/>
        <v>0</v>
      </c>
      <c r="F2970" s="104">
        <v>26400</v>
      </c>
      <c r="G2970" s="104">
        <v>0</v>
      </c>
      <c r="H2970" s="105">
        <v>27900</v>
      </c>
      <c r="I2970" s="105">
        <v>0</v>
      </c>
      <c r="J2970" s="106">
        <v>27690</v>
      </c>
      <c r="K2970" s="107">
        <v>0</v>
      </c>
      <c r="L2970" s="105">
        <v>34290</v>
      </c>
      <c r="M2970" s="105">
        <v>0</v>
      </c>
      <c r="N2970" s="106">
        <v>34590</v>
      </c>
      <c r="O2970" s="107">
        <v>0</v>
      </c>
      <c r="P2970" s="113">
        <v>32190</v>
      </c>
      <c r="Q2970" s="113">
        <v>0</v>
      </c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1711</v>
      </c>
      <c r="B2971" s="111" t="s">
        <v>919</v>
      </c>
      <c r="C2971" s="112" t="s">
        <v>920</v>
      </c>
      <c r="D2971" s="21">
        <f t="shared" si="50"/>
        <v>136500</v>
      </c>
      <c r="E2971" s="24">
        <f t="shared" si="50"/>
        <v>0</v>
      </c>
      <c r="F2971" s="104">
        <v>22750</v>
      </c>
      <c r="G2971" s="104">
        <v>0</v>
      </c>
      <c r="H2971" s="105">
        <v>22750</v>
      </c>
      <c r="I2971" s="105">
        <v>0</v>
      </c>
      <c r="J2971" s="106">
        <v>22750</v>
      </c>
      <c r="K2971" s="107">
        <v>0</v>
      </c>
      <c r="L2971" s="105">
        <v>22750</v>
      </c>
      <c r="M2971" s="105">
        <v>0</v>
      </c>
      <c r="N2971" s="106">
        <v>22750</v>
      </c>
      <c r="O2971" s="107">
        <v>0</v>
      </c>
      <c r="P2971" s="105">
        <v>22750</v>
      </c>
      <c r="Q2971" s="105">
        <v>0</v>
      </c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1711</v>
      </c>
      <c r="B2972" s="111" t="s">
        <v>921</v>
      </c>
      <c r="C2972" s="112" t="s">
        <v>922</v>
      </c>
      <c r="D2972" s="21">
        <f t="shared" si="50"/>
        <v>406960</v>
      </c>
      <c r="E2972" s="24">
        <f t="shared" si="50"/>
        <v>0</v>
      </c>
      <c r="F2972" s="104">
        <v>65110</v>
      </c>
      <c r="G2972" s="104">
        <v>0</v>
      </c>
      <c r="H2972" s="105">
        <v>68370</v>
      </c>
      <c r="I2972" s="105">
        <v>0</v>
      </c>
      <c r="J2972" s="106">
        <v>68370</v>
      </c>
      <c r="K2972" s="107">
        <v>0</v>
      </c>
      <c r="L2972" s="105">
        <v>68370</v>
      </c>
      <c r="M2972" s="105">
        <v>0</v>
      </c>
      <c r="N2972" s="106">
        <v>68370</v>
      </c>
      <c r="O2972" s="107">
        <v>0</v>
      </c>
      <c r="P2972" s="105">
        <v>68370</v>
      </c>
      <c r="Q2972" s="105">
        <v>0</v>
      </c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1711</v>
      </c>
      <c r="B2973" s="111" t="s">
        <v>923</v>
      </c>
      <c r="C2973" s="112" t="s">
        <v>924</v>
      </c>
      <c r="D2973" s="21">
        <f t="shared" si="50"/>
        <v>27810</v>
      </c>
      <c r="E2973" s="24">
        <f t="shared" si="50"/>
        <v>0</v>
      </c>
      <c r="F2973" s="104"/>
      <c r="G2973" s="104"/>
      <c r="H2973" s="113"/>
      <c r="I2973" s="113"/>
      <c r="J2973" s="31">
        <v>13905</v>
      </c>
      <c r="K2973" s="32">
        <v>0</v>
      </c>
      <c r="L2973" s="113">
        <v>4635</v>
      </c>
      <c r="M2973" s="113">
        <v>0</v>
      </c>
      <c r="N2973" s="31">
        <v>4635</v>
      </c>
      <c r="O2973" s="32">
        <v>0</v>
      </c>
      <c r="P2973" s="105">
        <v>4635</v>
      </c>
      <c r="Q2973" s="105">
        <v>0</v>
      </c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1711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1711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1711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1711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1711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1711</v>
      </c>
      <c r="B2979" s="111" t="s">
        <v>935</v>
      </c>
      <c r="C2979" s="112" t="s">
        <v>936</v>
      </c>
      <c r="D2979" s="21">
        <f t="shared" si="50"/>
        <v>131555.26</v>
      </c>
      <c r="E2979" s="24">
        <f t="shared" si="50"/>
        <v>0</v>
      </c>
      <c r="F2979" s="104">
        <v>21100</v>
      </c>
      <c r="G2979" s="104">
        <v>0</v>
      </c>
      <c r="H2979" s="113">
        <v>26055.26</v>
      </c>
      <c r="I2979" s="113">
        <v>0</v>
      </c>
      <c r="J2979" s="31">
        <v>21100</v>
      </c>
      <c r="K2979" s="32">
        <v>0</v>
      </c>
      <c r="L2979" s="113">
        <v>21100</v>
      </c>
      <c r="M2979" s="113">
        <v>0</v>
      </c>
      <c r="N2979" s="31">
        <v>21100</v>
      </c>
      <c r="O2979" s="32">
        <v>0</v>
      </c>
      <c r="P2979" s="113">
        <v>21100</v>
      </c>
      <c r="Q2979" s="113">
        <v>0</v>
      </c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1711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1711</v>
      </c>
      <c r="B2981" s="111" t="s">
        <v>939</v>
      </c>
      <c r="C2981" s="112" t="s">
        <v>940</v>
      </c>
      <c r="D2981" s="21">
        <f t="shared" si="50"/>
        <v>0</v>
      </c>
      <c r="E2981" s="24">
        <f t="shared" si="50"/>
        <v>0</v>
      </c>
      <c r="F2981" s="104"/>
      <c r="G2981" s="104"/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1711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1711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1711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1711</v>
      </c>
      <c r="B2985" s="111" t="s">
        <v>944</v>
      </c>
      <c r="C2985" s="112" t="s">
        <v>945</v>
      </c>
      <c r="D2985" s="21">
        <f t="shared" si="50"/>
        <v>482166.86999999994</v>
      </c>
      <c r="E2985" s="24">
        <f t="shared" si="50"/>
        <v>0</v>
      </c>
      <c r="F2985" s="104">
        <v>78312.800000000003</v>
      </c>
      <c r="G2985" s="104">
        <v>0</v>
      </c>
      <c r="H2985" s="113">
        <v>78476</v>
      </c>
      <c r="I2985" s="113">
        <v>0</v>
      </c>
      <c r="J2985" s="31">
        <v>84499.79</v>
      </c>
      <c r="K2985" s="32">
        <v>0</v>
      </c>
      <c r="L2985" s="113">
        <v>80516</v>
      </c>
      <c r="M2985" s="113">
        <v>0</v>
      </c>
      <c r="N2985" s="31">
        <v>80658.8</v>
      </c>
      <c r="O2985" s="32">
        <v>0</v>
      </c>
      <c r="P2985" s="105">
        <v>79703.48</v>
      </c>
      <c r="Q2985" s="105">
        <v>0</v>
      </c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1711</v>
      </c>
      <c r="B2986" s="111" t="s">
        <v>946</v>
      </c>
      <c r="C2986" s="112" t="s">
        <v>947</v>
      </c>
      <c r="D2986" s="21">
        <f t="shared" si="50"/>
        <v>723250.29999999993</v>
      </c>
      <c r="E2986" s="24">
        <f t="shared" si="50"/>
        <v>0</v>
      </c>
      <c r="F2986" s="104">
        <v>117469.2</v>
      </c>
      <c r="G2986" s="104">
        <v>0</v>
      </c>
      <c r="H2986" s="113">
        <v>117714</v>
      </c>
      <c r="I2986" s="113">
        <v>0</v>
      </c>
      <c r="J2986" s="31">
        <v>126749.68</v>
      </c>
      <c r="K2986" s="32">
        <v>0</v>
      </c>
      <c r="L2986" s="113">
        <v>120774</v>
      </c>
      <c r="M2986" s="113">
        <v>0</v>
      </c>
      <c r="N2986" s="31">
        <v>120988.2</v>
      </c>
      <c r="O2986" s="32">
        <v>0</v>
      </c>
      <c r="P2986" s="113">
        <v>119555.22</v>
      </c>
      <c r="Q2986" s="113">
        <v>0</v>
      </c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1711</v>
      </c>
      <c r="B2987" s="111" t="s">
        <v>948</v>
      </c>
      <c r="C2987" s="112" t="s">
        <v>949</v>
      </c>
      <c r="D2987" s="21">
        <f t="shared" si="50"/>
        <v>31926.6</v>
      </c>
      <c r="E2987" s="24">
        <f t="shared" si="50"/>
        <v>0</v>
      </c>
      <c r="F2987" s="104">
        <v>5144.3999999999996</v>
      </c>
      <c r="G2987" s="104">
        <v>0</v>
      </c>
      <c r="H2987" s="113">
        <v>5144.3999999999996</v>
      </c>
      <c r="I2987" s="113">
        <v>0</v>
      </c>
      <c r="J2987" s="31">
        <v>5674.5</v>
      </c>
      <c r="K2987" s="32">
        <v>0</v>
      </c>
      <c r="L2987" s="113">
        <v>5321.1</v>
      </c>
      <c r="M2987" s="113">
        <v>0</v>
      </c>
      <c r="N2987" s="31">
        <v>5321.1</v>
      </c>
      <c r="O2987" s="32">
        <v>0</v>
      </c>
      <c r="P2987" s="113">
        <v>5321.1</v>
      </c>
      <c r="Q2987" s="113">
        <v>0</v>
      </c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1711</v>
      </c>
      <c r="B2988" s="111" t="s">
        <v>950</v>
      </c>
      <c r="C2988" s="112" t="s">
        <v>951</v>
      </c>
      <c r="D2988" s="21">
        <f t="shared" si="50"/>
        <v>7800</v>
      </c>
      <c r="E2988" s="24">
        <f t="shared" si="50"/>
        <v>0</v>
      </c>
      <c r="F2988" s="104">
        <v>1200</v>
      </c>
      <c r="G2988" s="104">
        <v>0</v>
      </c>
      <c r="H2988" s="113">
        <v>1200</v>
      </c>
      <c r="I2988" s="113">
        <v>0</v>
      </c>
      <c r="J2988" s="31">
        <v>3000</v>
      </c>
      <c r="K2988" s="32">
        <v>0</v>
      </c>
      <c r="L2988" s="113">
        <v>1800</v>
      </c>
      <c r="M2988" s="113">
        <v>0</v>
      </c>
      <c r="N2988" s="31">
        <v>300</v>
      </c>
      <c r="O2988" s="32">
        <v>0</v>
      </c>
      <c r="P2988" s="113">
        <v>300</v>
      </c>
      <c r="Q2988" s="113">
        <v>0</v>
      </c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1711</v>
      </c>
      <c r="B2989" s="111" t="s">
        <v>952</v>
      </c>
      <c r="C2989" s="112" t="s">
        <v>953</v>
      </c>
      <c r="D2989" s="21">
        <f t="shared" si="50"/>
        <v>196413</v>
      </c>
      <c r="E2989" s="24">
        <f t="shared" si="50"/>
        <v>0</v>
      </c>
      <c r="F2989" s="104">
        <v>38373</v>
      </c>
      <c r="G2989" s="104">
        <v>0</v>
      </c>
      <c r="H2989" s="105">
        <v>0</v>
      </c>
      <c r="I2989" s="105">
        <v>0</v>
      </c>
      <c r="J2989" s="106">
        <v>69660</v>
      </c>
      <c r="K2989" s="107">
        <v>0</v>
      </c>
      <c r="L2989" s="105">
        <v>29460</v>
      </c>
      <c r="M2989" s="105">
        <v>0</v>
      </c>
      <c r="N2989" s="106">
        <v>29460</v>
      </c>
      <c r="O2989" s="107">
        <v>0</v>
      </c>
      <c r="P2989" s="113">
        <v>29460</v>
      </c>
      <c r="Q2989" s="113">
        <v>0</v>
      </c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1711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1711</v>
      </c>
      <c r="B2991" s="111" t="s">
        <v>956</v>
      </c>
      <c r="C2991" s="112" t="s">
        <v>1616</v>
      </c>
      <c r="D2991" s="21">
        <f t="shared" si="50"/>
        <v>38209.97</v>
      </c>
      <c r="E2991" s="24">
        <f t="shared" si="50"/>
        <v>10.87</v>
      </c>
      <c r="F2991" s="104">
        <v>6255.87</v>
      </c>
      <c r="G2991" s="104">
        <v>10.87</v>
      </c>
      <c r="H2991" s="105">
        <v>6528.1</v>
      </c>
      <c r="I2991" s="105">
        <v>0</v>
      </c>
      <c r="J2991" s="106">
        <v>6277.9</v>
      </c>
      <c r="K2991" s="107">
        <v>0</v>
      </c>
      <c r="L2991" s="105">
        <v>6277.9</v>
      </c>
      <c r="M2991" s="105">
        <v>0</v>
      </c>
      <c r="N2991" s="106">
        <v>6435.1</v>
      </c>
      <c r="O2991" s="107">
        <v>0</v>
      </c>
      <c r="P2991" s="105">
        <v>6435.1</v>
      </c>
      <c r="Q2991" s="105">
        <v>0</v>
      </c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1711</v>
      </c>
      <c r="B2992" s="111" t="s">
        <v>957</v>
      </c>
      <c r="C2992" s="112" t="s">
        <v>1687</v>
      </c>
      <c r="D2992" s="21">
        <f t="shared" si="50"/>
        <v>852766</v>
      </c>
      <c r="E2992" s="24">
        <f t="shared" si="50"/>
        <v>287766</v>
      </c>
      <c r="F2992" s="104">
        <v>287766</v>
      </c>
      <c r="G2992" s="104">
        <v>0</v>
      </c>
      <c r="H2992" s="105">
        <v>0</v>
      </c>
      <c r="I2992" s="105">
        <v>287766</v>
      </c>
      <c r="J2992" s="106"/>
      <c r="K2992" s="107"/>
      <c r="L2992" s="105">
        <v>565000</v>
      </c>
      <c r="M2992" s="105">
        <v>0</v>
      </c>
      <c r="N2992" s="106">
        <v>0</v>
      </c>
      <c r="O2992" s="107">
        <v>0</v>
      </c>
      <c r="P2992" s="105">
        <v>0</v>
      </c>
      <c r="Q2992" s="105">
        <v>0</v>
      </c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1711</v>
      </c>
      <c r="B2993" s="111" t="s">
        <v>958</v>
      </c>
      <c r="C2993" s="112" t="s">
        <v>1688</v>
      </c>
      <c r="D2993" s="21">
        <f t="shared" si="50"/>
        <v>41162</v>
      </c>
      <c r="E2993" s="24">
        <f t="shared" si="50"/>
        <v>0</v>
      </c>
      <c r="F2993" s="104">
        <v>5500</v>
      </c>
      <c r="G2993" s="104">
        <v>0</v>
      </c>
      <c r="H2993" s="105">
        <v>12662</v>
      </c>
      <c r="I2993" s="105">
        <v>0</v>
      </c>
      <c r="J2993" s="106">
        <v>5500</v>
      </c>
      <c r="K2993" s="107">
        <v>0</v>
      </c>
      <c r="L2993" s="105">
        <v>5500</v>
      </c>
      <c r="M2993" s="105">
        <v>0</v>
      </c>
      <c r="N2993" s="106">
        <v>5500</v>
      </c>
      <c r="O2993" s="107">
        <v>0</v>
      </c>
      <c r="P2993" s="105">
        <v>6500</v>
      </c>
      <c r="Q2993" s="105">
        <v>0</v>
      </c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1711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1711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1711</v>
      </c>
      <c r="B2996" s="111" t="s">
        <v>963</v>
      </c>
      <c r="C2996" s="112" t="s">
        <v>1689</v>
      </c>
      <c r="D2996" s="21">
        <f t="shared" si="50"/>
        <v>1686200</v>
      </c>
      <c r="E2996" s="24">
        <f t="shared" si="50"/>
        <v>0</v>
      </c>
      <c r="F2996" s="104"/>
      <c r="G2996" s="104"/>
      <c r="H2996" s="105"/>
      <c r="I2996" s="105"/>
      <c r="J2996" s="106">
        <v>785900</v>
      </c>
      <c r="K2996" s="107">
        <v>0</v>
      </c>
      <c r="L2996" s="105">
        <v>0</v>
      </c>
      <c r="M2996" s="105">
        <v>0</v>
      </c>
      <c r="N2996" s="106">
        <v>0</v>
      </c>
      <c r="O2996" s="107">
        <v>0</v>
      </c>
      <c r="P2996" s="105">
        <v>900300</v>
      </c>
      <c r="Q2996" s="105">
        <v>0</v>
      </c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1711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1711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1711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1711</v>
      </c>
      <c r="B3000" s="111" t="s">
        <v>969</v>
      </c>
      <c r="C3000" s="112" t="s">
        <v>970</v>
      </c>
      <c r="D3000" s="21">
        <f t="shared" si="50"/>
        <v>7775685</v>
      </c>
      <c r="E3000" s="24">
        <f t="shared" si="50"/>
        <v>817820</v>
      </c>
      <c r="F3000" s="104">
        <v>1188300</v>
      </c>
      <c r="G3000" s="104">
        <v>27420</v>
      </c>
      <c r="H3000" s="105">
        <v>935900</v>
      </c>
      <c r="I3000" s="105">
        <v>4500</v>
      </c>
      <c r="J3000" s="106">
        <v>1616800</v>
      </c>
      <c r="K3000" s="107">
        <v>785900</v>
      </c>
      <c r="L3000" s="105">
        <v>1264300</v>
      </c>
      <c r="M3000" s="105">
        <v>0</v>
      </c>
      <c r="N3000" s="106">
        <v>1109900</v>
      </c>
      <c r="O3000" s="107">
        <v>0</v>
      </c>
      <c r="P3000" s="105">
        <v>1660485</v>
      </c>
      <c r="Q3000" s="105">
        <v>0</v>
      </c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1711</v>
      </c>
      <c r="B3001" s="111" t="s">
        <v>971</v>
      </c>
      <c r="C3001" s="112" t="s">
        <v>972</v>
      </c>
      <c r="D3001" s="21">
        <f t="shared" si="50"/>
        <v>293785</v>
      </c>
      <c r="E3001" s="24">
        <f t="shared" si="50"/>
        <v>4179.8999999999996</v>
      </c>
      <c r="F3001" s="104">
        <v>82200</v>
      </c>
      <c r="G3001" s="104">
        <v>0</v>
      </c>
      <c r="H3001" s="113">
        <v>45300</v>
      </c>
      <c r="I3001" s="113">
        <v>0</v>
      </c>
      <c r="J3001" s="31">
        <v>43200</v>
      </c>
      <c r="K3001" s="32">
        <v>0</v>
      </c>
      <c r="L3001" s="113">
        <v>43200</v>
      </c>
      <c r="M3001" s="113">
        <v>0</v>
      </c>
      <c r="N3001" s="31">
        <v>39320.1</v>
      </c>
      <c r="O3001" s="32">
        <v>4179.8999999999996</v>
      </c>
      <c r="P3001" s="105">
        <v>40564.9</v>
      </c>
      <c r="Q3001" s="105">
        <v>0</v>
      </c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1711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1711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1711</v>
      </c>
      <c r="B3004" s="111" t="s">
        <v>976</v>
      </c>
      <c r="C3004" s="112" t="s">
        <v>1618</v>
      </c>
      <c r="D3004" s="21">
        <f t="shared" si="50"/>
        <v>31281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31281</v>
      </c>
      <c r="M3004" s="105">
        <v>0</v>
      </c>
      <c r="N3004" s="106">
        <v>0</v>
      </c>
      <c r="O3004" s="107">
        <v>0</v>
      </c>
      <c r="P3004" s="105">
        <v>0</v>
      </c>
      <c r="Q3004" s="105">
        <v>0</v>
      </c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1711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1711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1711</v>
      </c>
      <c r="B3007" s="111" t="s">
        <v>981</v>
      </c>
      <c r="C3007" s="112" t="s">
        <v>982</v>
      </c>
      <c r="D3007" s="21">
        <f t="shared" si="50"/>
        <v>118591.75</v>
      </c>
      <c r="E3007" s="24">
        <f t="shared" si="50"/>
        <v>0</v>
      </c>
      <c r="F3007" s="104"/>
      <c r="G3007" s="104"/>
      <c r="H3007" s="105"/>
      <c r="I3007" s="105"/>
      <c r="J3007" s="106">
        <v>10971.75</v>
      </c>
      <c r="K3007" s="107">
        <v>0</v>
      </c>
      <c r="L3007" s="105">
        <v>13000</v>
      </c>
      <c r="M3007" s="105">
        <v>0</v>
      </c>
      <c r="N3007" s="106">
        <v>37720</v>
      </c>
      <c r="O3007" s="107">
        <v>0</v>
      </c>
      <c r="P3007" s="105">
        <v>56900</v>
      </c>
      <c r="Q3007" s="105">
        <v>0</v>
      </c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1711</v>
      </c>
      <c r="B3008" s="111" t="s">
        <v>983</v>
      </c>
      <c r="C3008" s="112" t="s">
        <v>1619</v>
      </c>
      <c r="D3008" s="21">
        <f t="shared" si="50"/>
        <v>12950</v>
      </c>
      <c r="E3008" s="24">
        <f t="shared" si="50"/>
        <v>0</v>
      </c>
      <c r="F3008" s="104">
        <v>950</v>
      </c>
      <c r="G3008" s="104">
        <v>0</v>
      </c>
      <c r="H3008" s="105">
        <v>0</v>
      </c>
      <c r="I3008" s="105">
        <v>0</v>
      </c>
      <c r="J3008" s="106">
        <v>12000</v>
      </c>
      <c r="K3008" s="107">
        <v>0</v>
      </c>
      <c r="L3008" s="105">
        <v>0</v>
      </c>
      <c r="M3008" s="105">
        <v>0</v>
      </c>
      <c r="N3008" s="106">
        <v>0</v>
      </c>
      <c r="O3008" s="107">
        <v>0</v>
      </c>
      <c r="P3008" s="105">
        <v>0</v>
      </c>
      <c r="Q3008" s="105">
        <v>0</v>
      </c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1711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1711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1711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1711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1711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1711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1711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1711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1711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1711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1711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1711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1711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1711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1711</v>
      </c>
      <c r="B3023" s="111" t="s">
        <v>1003</v>
      </c>
      <c r="C3023" s="112" t="s">
        <v>1624</v>
      </c>
      <c r="D3023" s="21">
        <f t="shared" si="51"/>
        <v>134190</v>
      </c>
      <c r="E3023" s="24">
        <f t="shared" si="51"/>
        <v>0</v>
      </c>
      <c r="F3023" s="104"/>
      <c r="G3023" s="104"/>
      <c r="H3023" s="105"/>
      <c r="I3023" s="105"/>
      <c r="J3023" s="106">
        <v>126190</v>
      </c>
      <c r="K3023" s="107">
        <v>0</v>
      </c>
      <c r="L3023" s="105">
        <v>0</v>
      </c>
      <c r="M3023" s="105">
        <v>0</v>
      </c>
      <c r="N3023" s="106">
        <v>8000</v>
      </c>
      <c r="O3023" s="107">
        <v>0</v>
      </c>
      <c r="P3023" s="113">
        <v>0</v>
      </c>
      <c r="Q3023" s="113">
        <v>0</v>
      </c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1711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1711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1711</v>
      </c>
      <c r="B3026" s="111" t="s">
        <v>1006</v>
      </c>
      <c r="C3026" s="112" t="s">
        <v>1007</v>
      </c>
      <c r="D3026" s="21">
        <f t="shared" si="51"/>
        <v>38910</v>
      </c>
      <c r="E3026" s="24">
        <f t="shared" si="51"/>
        <v>0</v>
      </c>
      <c r="F3026" s="104">
        <v>38910</v>
      </c>
      <c r="G3026" s="104">
        <v>0</v>
      </c>
      <c r="H3026" s="113">
        <v>0</v>
      </c>
      <c r="I3026" s="113">
        <v>0</v>
      </c>
      <c r="J3026" s="31">
        <v>0</v>
      </c>
      <c r="K3026" s="32">
        <v>0</v>
      </c>
      <c r="L3026" s="113">
        <v>0</v>
      </c>
      <c r="M3026" s="113">
        <v>0</v>
      </c>
      <c r="N3026" s="31">
        <v>0</v>
      </c>
      <c r="O3026" s="32">
        <v>0</v>
      </c>
      <c r="P3026" s="105">
        <v>0</v>
      </c>
      <c r="Q3026" s="105">
        <v>0</v>
      </c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1711</v>
      </c>
      <c r="B3027" s="111" t="s">
        <v>1008</v>
      </c>
      <c r="C3027" s="112" t="s">
        <v>1009</v>
      </c>
      <c r="D3027" s="21">
        <f t="shared" si="51"/>
        <v>12320</v>
      </c>
      <c r="E3027" s="24">
        <f t="shared" si="51"/>
        <v>0</v>
      </c>
      <c r="F3027" s="104"/>
      <c r="G3027" s="104"/>
      <c r="H3027" s="113"/>
      <c r="I3027" s="113"/>
      <c r="J3027" s="31">
        <v>1360</v>
      </c>
      <c r="K3027" s="32">
        <v>0</v>
      </c>
      <c r="L3027" s="113">
        <v>7200</v>
      </c>
      <c r="M3027" s="113">
        <v>0</v>
      </c>
      <c r="N3027" s="31">
        <v>3760</v>
      </c>
      <c r="O3027" s="32">
        <v>0</v>
      </c>
      <c r="P3027" s="113">
        <v>0</v>
      </c>
      <c r="Q3027" s="113">
        <v>0</v>
      </c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1711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1711</v>
      </c>
      <c r="B3029" s="111" t="s">
        <v>1012</v>
      </c>
      <c r="C3029" s="112" t="s">
        <v>1013</v>
      </c>
      <c r="D3029" s="21">
        <f t="shared" si="51"/>
        <v>33500</v>
      </c>
      <c r="E3029" s="24">
        <f t="shared" si="51"/>
        <v>0</v>
      </c>
      <c r="F3029" s="104"/>
      <c r="G3029" s="104"/>
      <c r="H3029" s="113"/>
      <c r="I3029" s="113"/>
      <c r="J3029" s="31">
        <v>2800</v>
      </c>
      <c r="K3029" s="32">
        <v>0</v>
      </c>
      <c r="L3029" s="113">
        <v>18800</v>
      </c>
      <c r="M3029" s="113">
        <v>0</v>
      </c>
      <c r="N3029" s="31">
        <v>11900</v>
      </c>
      <c r="O3029" s="32">
        <v>0</v>
      </c>
      <c r="P3029" s="113">
        <v>0</v>
      </c>
      <c r="Q3029" s="113">
        <v>0</v>
      </c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1711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1711</v>
      </c>
      <c r="B3031" s="111" t="s">
        <v>1016</v>
      </c>
      <c r="C3031" s="112" t="s">
        <v>1017</v>
      </c>
      <c r="D3031" s="21">
        <f t="shared" si="51"/>
        <v>11837.44</v>
      </c>
      <c r="E3031" s="24">
        <f t="shared" si="51"/>
        <v>0</v>
      </c>
      <c r="F3031" s="104"/>
      <c r="G3031" s="104"/>
      <c r="H3031" s="105"/>
      <c r="I3031" s="105"/>
      <c r="J3031" s="106">
        <v>4080</v>
      </c>
      <c r="K3031" s="107">
        <v>0</v>
      </c>
      <c r="L3031" s="105">
        <v>4737.2</v>
      </c>
      <c r="M3031" s="105">
        <v>0</v>
      </c>
      <c r="N3031" s="106">
        <v>3020.24</v>
      </c>
      <c r="O3031" s="107">
        <v>0</v>
      </c>
      <c r="P3031" s="105">
        <v>0</v>
      </c>
      <c r="Q3031" s="105">
        <v>0</v>
      </c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1711</v>
      </c>
      <c r="B3032" s="111" t="s">
        <v>1018</v>
      </c>
      <c r="C3032" s="112" t="s">
        <v>1019</v>
      </c>
      <c r="D3032" s="21">
        <f t="shared" si="51"/>
        <v>429913.5</v>
      </c>
      <c r="E3032" s="24">
        <f t="shared" si="51"/>
        <v>0</v>
      </c>
      <c r="F3032" s="104">
        <v>42993</v>
      </c>
      <c r="G3032" s="104">
        <v>0</v>
      </c>
      <c r="H3032" s="113">
        <v>15969.5</v>
      </c>
      <c r="I3032" s="113">
        <v>0</v>
      </c>
      <c r="J3032" s="31">
        <v>25928.5</v>
      </c>
      <c r="K3032" s="32">
        <v>0</v>
      </c>
      <c r="L3032" s="113">
        <v>85458.5</v>
      </c>
      <c r="M3032" s="113">
        <v>0</v>
      </c>
      <c r="N3032" s="31">
        <v>49811.5</v>
      </c>
      <c r="O3032" s="32">
        <v>0</v>
      </c>
      <c r="P3032" s="105">
        <v>209752.5</v>
      </c>
      <c r="Q3032" s="105">
        <v>0</v>
      </c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1711</v>
      </c>
      <c r="B3033" s="111" t="s">
        <v>1020</v>
      </c>
      <c r="C3033" s="112" t="s">
        <v>1021</v>
      </c>
      <c r="D3033" s="21">
        <f t="shared" si="51"/>
        <v>138117</v>
      </c>
      <c r="E3033" s="24">
        <f t="shared" si="51"/>
        <v>0</v>
      </c>
      <c r="F3033" s="104"/>
      <c r="G3033" s="104"/>
      <c r="H3033" s="113">
        <v>3000</v>
      </c>
      <c r="I3033" s="113">
        <v>0</v>
      </c>
      <c r="J3033" s="31">
        <v>86137</v>
      </c>
      <c r="K3033" s="32">
        <v>0</v>
      </c>
      <c r="L3033" s="113">
        <v>13080</v>
      </c>
      <c r="M3033" s="113">
        <v>0</v>
      </c>
      <c r="N3033" s="31">
        <v>18400</v>
      </c>
      <c r="O3033" s="32">
        <v>0</v>
      </c>
      <c r="P3033" s="113">
        <v>17500</v>
      </c>
      <c r="Q3033" s="113">
        <v>0</v>
      </c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1711</v>
      </c>
      <c r="B3034" s="111" t="s">
        <v>1022</v>
      </c>
      <c r="C3034" s="112" t="s">
        <v>1023</v>
      </c>
      <c r="D3034" s="21">
        <f t="shared" si="51"/>
        <v>87360</v>
      </c>
      <c r="E3034" s="24">
        <f t="shared" si="51"/>
        <v>0</v>
      </c>
      <c r="F3034" s="104"/>
      <c r="G3034" s="104"/>
      <c r="H3034" s="113">
        <v>1600</v>
      </c>
      <c r="I3034" s="113">
        <v>0</v>
      </c>
      <c r="J3034" s="31">
        <v>0</v>
      </c>
      <c r="K3034" s="32">
        <v>0</v>
      </c>
      <c r="L3034" s="113">
        <v>45320</v>
      </c>
      <c r="M3034" s="113">
        <v>0</v>
      </c>
      <c r="N3034" s="31">
        <v>40000</v>
      </c>
      <c r="O3034" s="32">
        <v>0</v>
      </c>
      <c r="P3034" s="113">
        <v>440</v>
      </c>
      <c r="Q3034" s="113">
        <v>0</v>
      </c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1711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1711</v>
      </c>
      <c r="B3036" s="111" t="s">
        <v>1026</v>
      </c>
      <c r="C3036" s="112" t="s">
        <v>1027</v>
      </c>
      <c r="D3036" s="21">
        <f t="shared" si="51"/>
        <v>420895</v>
      </c>
      <c r="E3036" s="24">
        <f t="shared" si="51"/>
        <v>0</v>
      </c>
      <c r="F3036" s="104">
        <v>46330</v>
      </c>
      <c r="G3036" s="104">
        <v>0</v>
      </c>
      <c r="H3036" s="105">
        <v>6645</v>
      </c>
      <c r="I3036" s="105">
        <v>0</v>
      </c>
      <c r="J3036" s="106">
        <v>5100</v>
      </c>
      <c r="K3036" s="107">
        <v>0</v>
      </c>
      <c r="L3036" s="105">
        <v>167800</v>
      </c>
      <c r="M3036" s="105">
        <v>0</v>
      </c>
      <c r="N3036" s="106">
        <v>151910</v>
      </c>
      <c r="O3036" s="107">
        <v>0</v>
      </c>
      <c r="P3036" s="105">
        <v>43110</v>
      </c>
      <c r="Q3036" s="105">
        <v>0</v>
      </c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1711</v>
      </c>
      <c r="B3037" s="111" t="s">
        <v>1028</v>
      </c>
      <c r="C3037" s="112" t="s">
        <v>1029</v>
      </c>
      <c r="D3037" s="21">
        <f t="shared" si="51"/>
        <v>777093</v>
      </c>
      <c r="E3037" s="24">
        <f t="shared" si="51"/>
        <v>0</v>
      </c>
      <c r="F3037" s="104">
        <v>101799</v>
      </c>
      <c r="G3037" s="104">
        <v>0</v>
      </c>
      <c r="H3037" s="105">
        <v>37679</v>
      </c>
      <c r="I3037" s="105">
        <v>0</v>
      </c>
      <c r="J3037" s="106">
        <v>93397</v>
      </c>
      <c r="K3037" s="107">
        <v>0</v>
      </c>
      <c r="L3037" s="105">
        <v>302909</v>
      </c>
      <c r="M3037" s="105">
        <v>0</v>
      </c>
      <c r="N3037" s="106">
        <v>107948</v>
      </c>
      <c r="O3037" s="107">
        <v>0</v>
      </c>
      <c r="P3037" s="105">
        <v>133361</v>
      </c>
      <c r="Q3037" s="105">
        <v>0</v>
      </c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1711</v>
      </c>
      <c r="B3038" s="111" t="s">
        <v>1030</v>
      </c>
      <c r="C3038" s="112" t="s">
        <v>1031</v>
      </c>
      <c r="D3038" s="21">
        <f t="shared" si="51"/>
        <v>257960.68</v>
      </c>
      <c r="E3038" s="24">
        <f t="shared" si="51"/>
        <v>0</v>
      </c>
      <c r="F3038" s="104">
        <v>50667.68</v>
      </c>
      <c r="G3038" s="104">
        <v>0</v>
      </c>
      <c r="H3038" s="105">
        <v>28750</v>
      </c>
      <c r="I3038" s="105">
        <v>0</v>
      </c>
      <c r="J3038" s="106">
        <v>43142</v>
      </c>
      <c r="K3038" s="107">
        <v>0</v>
      </c>
      <c r="L3038" s="105">
        <v>60126</v>
      </c>
      <c r="M3038" s="105">
        <v>0</v>
      </c>
      <c r="N3038" s="106">
        <v>75275</v>
      </c>
      <c r="O3038" s="107">
        <v>0</v>
      </c>
      <c r="P3038" s="105">
        <v>0</v>
      </c>
      <c r="Q3038" s="105">
        <v>0</v>
      </c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1711</v>
      </c>
      <c r="B3039" s="111" t="s">
        <v>1032</v>
      </c>
      <c r="C3039" s="112" t="s">
        <v>1033</v>
      </c>
      <c r="D3039" s="21">
        <f t="shared" si="51"/>
        <v>2000</v>
      </c>
      <c r="E3039" s="24">
        <f t="shared" si="51"/>
        <v>0</v>
      </c>
      <c r="F3039" s="104">
        <v>2000</v>
      </c>
      <c r="G3039" s="104">
        <v>0</v>
      </c>
      <c r="H3039" s="113">
        <v>0</v>
      </c>
      <c r="I3039" s="113">
        <v>0</v>
      </c>
      <c r="J3039" s="31">
        <v>0</v>
      </c>
      <c r="K3039" s="32">
        <v>0</v>
      </c>
      <c r="L3039" s="113">
        <v>0</v>
      </c>
      <c r="M3039" s="113">
        <v>0</v>
      </c>
      <c r="N3039" s="31">
        <v>0</v>
      </c>
      <c r="O3039" s="32">
        <v>0</v>
      </c>
      <c r="P3039" s="105">
        <v>0</v>
      </c>
      <c r="Q3039" s="105">
        <v>0</v>
      </c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1711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1711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1711</v>
      </c>
      <c r="B3042" s="111" t="s">
        <v>1038</v>
      </c>
      <c r="C3042" s="112" t="s">
        <v>1039</v>
      </c>
      <c r="D3042" s="21">
        <f t="shared" si="51"/>
        <v>59000</v>
      </c>
      <c r="E3042" s="24">
        <f t="shared" si="51"/>
        <v>0</v>
      </c>
      <c r="F3042" s="104">
        <v>18500</v>
      </c>
      <c r="G3042" s="104">
        <v>0</v>
      </c>
      <c r="H3042" s="113">
        <v>7300</v>
      </c>
      <c r="I3042" s="113">
        <v>0</v>
      </c>
      <c r="J3042" s="31">
        <v>8500</v>
      </c>
      <c r="K3042" s="32">
        <v>0</v>
      </c>
      <c r="L3042" s="113">
        <v>17500</v>
      </c>
      <c r="M3042" s="113">
        <v>0</v>
      </c>
      <c r="N3042" s="31">
        <v>0</v>
      </c>
      <c r="O3042" s="32">
        <v>0</v>
      </c>
      <c r="P3042" s="105">
        <v>7200</v>
      </c>
      <c r="Q3042" s="105">
        <v>0</v>
      </c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1711</v>
      </c>
      <c r="B3043" s="111" t="s">
        <v>1040</v>
      </c>
      <c r="C3043" s="112" t="s">
        <v>1041</v>
      </c>
      <c r="D3043" s="21">
        <f t="shared" si="51"/>
        <v>51236.490000000005</v>
      </c>
      <c r="E3043" s="24">
        <f t="shared" si="51"/>
        <v>0</v>
      </c>
      <c r="F3043" s="104">
        <v>4400</v>
      </c>
      <c r="G3043" s="104">
        <v>0</v>
      </c>
      <c r="H3043" s="105">
        <v>9780.8700000000008</v>
      </c>
      <c r="I3043" s="105">
        <v>0</v>
      </c>
      <c r="J3043" s="106">
        <v>0</v>
      </c>
      <c r="K3043" s="107">
        <v>0</v>
      </c>
      <c r="L3043" s="105">
        <v>3130</v>
      </c>
      <c r="M3043" s="105">
        <v>0</v>
      </c>
      <c r="N3043" s="106">
        <v>10795.62</v>
      </c>
      <c r="O3043" s="107">
        <v>0</v>
      </c>
      <c r="P3043" s="113">
        <v>23130</v>
      </c>
      <c r="Q3043" s="113">
        <v>0</v>
      </c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1711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1711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1711</v>
      </c>
      <c r="B3046" s="111" t="s">
        <v>1046</v>
      </c>
      <c r="C3046" s="112" t="s">
        <v>1047</v>
      </c>
      <c r="D3046" s="21">
        <f t="shared" si="51"/>
        <v>379207.54000000004</v>
      </c>
      <c r="E3046" s="24">
        <f t="shared" si="51"/>
        <v>0</v>
      </c>
      <c r="F3046" s="104">
        <v>30000</v>
      </c>
      <c r="G3046" s="104">
        <v>0</v>
      </c>
      <c r="H3046" s="113">
        <v>204074.2</v>
      </c>
      <c r="I3046" s="113">
        <v>0</v>
      </c>
      <c r="J3046" s="31">
        <v>27000</v>
      </c>
      <c r="K3046" s="32">
        <v>0</v>
      </c>
      <c r="L3046" s="113">
        <v>44383.34</v>
      </c>
      <c r="M3046" s="113">
        <v>0</v>
      </c>
      <c r="N3046" s="31">
        <v>48750</v>
      </c>
      <c r="O3046" s="32">
        <v>0</v>
      </c>
      <c r="P3046" s="113">
        <v>25000</v>
      </c>
      <c r="Q3046" s="113">
        <v>0</v>
      </c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1711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1711</v>
      </c>
      <c r="B3048" s="111" t="s">
        <v>1050</v>
      </c>
      <c r="C3048" s="112" t="s">
        <v>1051</v>
      </c>
      <c r="D3048" s="21">
        <f t="shared" si="51"/>
        <v>128250.02</v>
      </c>
      <c r="E3048" s="24">
        <f t="shared" si="51"/>
        <v>0</v>
      </c>
      <c r="F3048" s="104">
        <v>128250.02</v>
      </c>
      <c r="G3048" s="104">
        <v>0</v>
      </c>
      <c r="H3048" s="113">
        <v>0</v>
      </c>
      <c r="I3048" s="113">
        <v>0</v>
      </c>
      <c r="J3048" s="31">
        <v>0</v>
      </c>
      <c r="K3048" s="32">
        <v>0</v>
      </c>
      <c r="L3048" s="113">
        <v>0</v>
      </c>
      <c r="M3048" s="113">
        <v>0</v>
      </c>
      <c r="N3048" s="31">
        <v>0</v>
      </c>
      <c r="O3048" s="32">
        <v>0</v>
      </c>
      <c r="P3048" s="113">
        <v>0</v>
      </c>
      <c r="Q3048" s="113">
        <v>0</v>
      </c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1711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1711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1711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1711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1711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1711</v>
      </c>
      <c r="B3054" s="111" t="s">
        <v>1062</v>
      </c>
      <c r="C3054" s="112" t="s">
        <v>1063</v>
      </c>
      <c r="D3054" s="21">
        <f t="shared" si="51"/>
        <v>374546.9</v>
      </c>
      <c r="E3054" s="24">
        <f t="shared" si="51"/>
        <v>0</v>
      </c>
      <c r="F3054" s="104">
        <v>53608.800000000003</v>
      </c>
      <c r="G3054" s="104">
        <v>0</v>
      </c>
      <c r="H3054" s="113">
        <v>68688</v>
      </c>
      <c r="I3054" s="113">
        <v>0</v>
      </c>
      <c r="J3054" s="31">
        <v>62270.3</v>
      </c>
      <c r="K3054" s="32">
        <v>0</v>
      </c>
      <c r="L3054" s="113">
        <v>63798</v>
      </c>
      <c r="M3054" s="113">
        <v>0</v>
      </c>
      <c r="N3054" s="31">
        <v>60621.8</v>
      </c>
      <c r="O3054" s="32">
        <v>0</v>
      </c>
      <c r="P3054" s="113">
        <v>65560</v>
      </c>
      <c r="Q3054" s="113">
        <v>0</v>
      </c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1711</v>
      </c>
      <c r="B3055" s="111" t="s">
        <v>1064</v>
      </c>
      <c r="C3055" s="112" t="s">
        <v>1065</v>
      </c>
      <c r="D3055" s="21">
        <f t="shared" si="51"/>
        <v>574560</v>
      </c>
      <c r="E3055" s="24">
        <f t="shared" si="51"/>
        <v>0</v>
      </c>
      <c r="F3055" s="104"/>
      <c r="G3055" s="104"/>
      <c r="H3055" s="113">
        <v>146640</v>
      </c>
      <c r="I3055" s="113">
        <v>0</v>
      </c>
      <c r="J3055" s="31">
        <v>97890</v>
      </c>
      <c r="K3055" s="32">
        <v>0</v>
      </c>
      <c r="L3055" s="113">
        <v>113520</v>
      </c>
      <c r="M3055" s="113">
        <v>0</v>
      </c>
      <c r="N3055" s="31">
        <v>117300</v>
      </c>
      <c r="O3055" s="32">
        <v>0</v>
      </c>
      <c r="P3055" s="113">
        <v>99210</v>
      </c>
      <c r="Q3055" s="113">
        <v>0</v>
      </c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1711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1711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1711</v>
      </c>
      <c r="B3058" s="111" t="s">
        <v>1070</v>
      </c>
      <c r="C3058" s="112" t="s">
        <v>1071</v>
      </c>
      <c r="D3058" s="21">
        <f t="shared" si="51"/>
        <v>284550</v>
      </c>
      <c r="E3058" s="24">
        <f t="shared" si="51"/>
        <v>450</v>
      </c>
      <c r="F3058" s="104"/>
      <c r="G3058" s="104"/>
      <c r="H3058" s="113">
        <v>70350</v>
      </c>
      <c r="I3058" s="113">
        <v>450</v>
      </c>
      <c r="J3058" s="31">
        <v>54000</v>
      </c>
      <c r="K3058" s="32">
        <v>0</v>
      </c>
      <c r="L3058" s="113">
        <v>54900</v>
      </c>
      <c r="M3058" s="113">
        <v>0</v>
      </c>
      <c r="N3058" s="31">
        <v>55350</v>
      </c>
      <c r="O3058" s="32">
        <v>0</v>
      </c>
      <c r="P3058" s="113">
        <v>49950</v>
      </c>
      <c r="Q3058" s="113">
        <v>0</v>
      </c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1711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1711</v>
      </c>
      <c r="B3060" s="111" t="s">
        <v>1074</v>
      </c>
      <c r="C3060" s="112" t="s">
        <v>1075</v>
      </c>
      <c r="D3060" s="21">
        <f t="shared" si="51"/>
        <v>168028</v>
      </c>
      <c r="E3060" s="24">
        <f t="shared" si="51"/>
        <v>0</v>
      </c>
      <c r="F3060" s="104"/>
      <c r="G3060" s="104"/>
      <c r="H3060" s="113">
        <v>49837.2</v>
      </c>
      <c r="I3060" s="113">
        <v>0</v>
      </c>
      <c r="J3060" s="31">
        <v>0</v>
      </c>
      <c r="K3060" s="32">
        <v>0</v>
      </c>
      <c r="L3060" s="113">
        <v>42780.5</v>
      </c>
      <c r="M3060" s="113">
        <v>0</v>
      </c>
      <c r="N3060" s="31">
        <v>39412.800000000003</v>
      </c>
      <c r="O3060" s="32">
        <v>0</v>
      </c>
      <c r="P3060" s="113">
        <v>35997.5</v>
      </c>
      <c r="Q3060" s="113">
        <v>0</v>
      </c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1711</v>
      </c>
      <c r="B3061" s="111" t="s">
        <v>1076</v>
      </c>
      <c r="C3061" s="112" t="s">
        <v>1077</v>
      </c>
      <c r="D3061" s="21">
        <f t="shared" si="51"/>
        <v>80808</v>
      </c>
      <c r="E3061" s="24">
        <f t="shared" si="51"/>
        <v>0</v>
      </c>
      <c r="F3061" s="104"/>
      <c r="G3061" s="104"/>
      <c r="H3061" s="113"/>
      <c r="I3061" s="113"/>
      <c r="J3061" s="31">
        <v>20202</v>
      </c>
      <c r="K3061" s="32">
        <v>0</v>
      </c>
      <c r="L3061" s="113">
        <v>0</v>
      </c>
      <c r="M3061" s="113">
        <v>0</v>
      </c>
      <c r="N3061" s="31">
        <v>40404</v>
      </c>
      <c r="O3061" s="32">
        <v>0</v>
      </c>
      <c r="P3061" s="113">
        <v>20202</v>
      </c>
      <c r="Q3061" s="113">
        <v>0</v>
      </c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1711</v>
      </c>
      <c r="B3062" s="111" t="s">
        <v>1078</v>
      </c>
      <c r="C3062" s="112" t="s">
        <v>1079</v>
      </c>
      <c r="D3062" s="21">
        <f t="shared" si="51"/>
        <v>1163121.2</v>
      </c>
      <c r="E3062" s="24">
        <f t="shared" si="51"/>
        <v>0</v>
      </c>
      <c r="F3062" s="104">
        <v>137182</v>
      </c>
      <c r="G3062" s="104">
        <v>0</v>
      </c>
      <c r="H3062" s="113">
        <v>46152</v>
      </c>
      <c r="I3062" s="113">
        <v>0</v>
      </c>
      <c r="J3062" s="31">
        <v>352594.2</v>
      </c>
      <c r="K3062" s="32">
        <v>0</v>
      </c>
      <c r="L3062" s="113">
        <v>158788</v>
      </c>
      <c r="M3062" s="113">
        <v>0</v>
      </c>
      <c r="N3062" s="31">
        <v>154810</v>
      </c>
      <c r="O3062" s="32">
        <v>0</v>
      </c>
      <c r="P3062" s="113">
        <v>313595</v>
      </c>
      <c r="Q3062" s="113">
        <v>0</v>
      </c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1711</v>
      </c>
      <c r="B3063" s="111" t="s">
        <v>1080</v>
      </c>
      <c r="C3063" s="112" t="s">
        <v>1081</v>
      </c>
      <c r="D3063" s="21">
        <f t="shared" si="51"/>
        <v>1111131</v>
      </c>
      <c r="E3063" s="24">
        <f t="shared" si="51"/>
        <v>0</v>
      </c>
      <c r="F3063" s="104">
        <v>107455</v>
      </c>
      <c r="G3063" s="104">
        <v>0</v>
      </c>
      <c r="H3063" s="113">
        <v>136020</v>
      </c>
      <c r="I3063" s="113">
        <v>0</v>
      </c>
      <c r="J3063" s="31">
        <v>207800</v>
      </c>
      <c r="K3063" s="32">
        <v>0</v>
      </c>
      <c r="L3063" s="113">
        <v>163240</v>
      </c>
      <c r="M3063" s="113">
        <v>0</v>
      </c>
      <c r="N3063" s="31">
        <v>488356</v>
      </c>
      <c r="O3063" s="32">
        <v>0</v>
      </c>
      <c r="P3063" s="113">
        <v>8260</v>
      </c>
      <c r="Q3063" s="113">
        <v>0</v>
      </c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1711</v>
      </c>
      <c r="B3064" s="111" t="s">
        <v>1082</v>
      </c>
      <c r="C3064" s="112" t="s">
        <v>1083</v>
      </c>
      <c r="D3064" s="21">
        <f t="shared" si="51"/>
        <v>1299350</v>
      </c>
      <c r="E3064" s="24">
        <f t="shared" si="51"/>
        <v>0</v>
      </c>
      <c r="F3064" s="104">
        <v>260536</v>
      </c>
      <c r="G3064" s="104">
        <v>0</v>
      </c>
      <c r="H3064" s="113">
        <v>247605</v>
      </c>
      <c r="I3064" s="113">
        <v>0</v>
      </c>
      <c r="J3064" s="31">
        <v>180510</v>
      </c>
      <c r="K3064" s="32">
        <v>0</v>
      </c>
      <c r="L3064" s="113">
        <v>300244</v>
      </c>
      <c r="M3064" s="113">
        <v>0</v>
      </c>
      <c r="N3064" s="31">
        <v>16450</v>
      </c>
      <c r="O3064" s="32">
        <v>0</v>
      </c>
      <c r="P3064" s="113">
        <v>294005</v>
      </c>
      <c r="Q3064" s="113">
        <v>0</v>
      </c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1711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1711</v>
      </c>
      <c r="B3066" s="111" t="s">
        <v>1086</v>
      </c>
      <c r="C3066" s="112" t="s">
        <v>1087</v>
      </c>
      <c r="D3066" s="21">
        <f t="shared" si="51"/>
        <v>24</v>
      </c>
      <c r="E3066" s="24">
        <f t="shared" si="51"/>
        <v>0</v>
      </c>
      <c r="F3066" s="104"/>
      <c r="G3066" s="104"/>
      <c r="H3066" s="113">
        <v>6</v>
      </c>
      <c r="I3066" s="113">
        <v>0</v>
      </c>
      <c r="J3066" s="31">
        <v>6</v>
      </c>
      <c r="K3066" s="32">
        <v>0</v>
      </c>
      <c r="L3066" s="113">
        <v>6</v>
      </c>
      <c r="M3066" s="113">
        <v>0</v>
      </c>
      <c r="N3066" s="31">
        <v>0</v>
      </c>
      <c r="O3066" s="32">
        <v>0</v>
      </c>
      <c r="P3066" s="113">
        <v>6</v>
      </c>
      <c r="Q3066" s="113">
        <v>0</v>
      </c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1711</v>
      </c>
      <c r="B3067" s="111" t="s">
        <v>1088</v>
      </c>
      <c r="C3067" s="112" t="s">
        <v>1089</v>
      </c>
      <c r="D3067" s="21">
        <f t="shared" si="51"/>
        <v>1694815.08</v>
      </c>
      <c r="E3067" s="24">
        <f t="shared" si="51"/>
        <v>0</v>
      </c>
      <c r="F3067" s="104"/>
      <c r="G3067" s="104"/>
      <c r="H3067" s="113">
        <v>672748.41</v>
      </c>
      <c r="I3067" s="113">
        <v>0</v>
      </c>
      <c r="J3067" s="31">
        <v>259391.41</v>
      </c>
      <c r="K3067" s="32">
        <v>0</v>
      </c>
      <c r="L3067" s="113">
        <v>205565.98</v>
      </c>
      <c r="M3067" s="113">
        <v>0</v>
      </c>
      <c r="N3067" s="31">
        <v>209427.98</v>
      </c>
      <c r="O3067" s="32">
        <v>0</v>
      </c>
      <c r="P3067" s="113">
        <v>347681.3</v>
      </c>
      <c r="Q3067" s="113">
        <v>0</v>
      </c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1711</v>
      </c>
      <c r="B3068" s="111" t="s">
        <v>1090</v>
      </c>
      <c r="C3068" s="112" t="s">
        <v>1091</v>
      </c>
      <c r="D3068" s="21">
        <f t="shared" si="51"/>
        <v>679</v>
      </c>
      <c r="E3068" s="24">
        <f t="shared" si="51"/>
        <v>0</v>
      </c>
      <c r="F3068" s="104"/>
      <c r="G3068" s="104"/>
      <c r="H3068" s="113">
        <v>218</v>
      </c>
      <c r="I3068" s="113">
        <v>0</v>
      </c>
      <c r="J3068" s="31">
        <v>109</v>
      </c>
      <c r="K3068" s="32">
        <v>0</v>
      </c>
      <c r="L3068" s="113">
        <v>94</v>
      </c>
      <c r="M3068" s="113">
        <v>0</v>
      </c>
      <c r="N3068" s="31">
        <v>124</v>
      </c>
      <c r="O3068" s="32">
        <v>0</v>
      </c>
      <c r="P3068" s="113">
        <v>134</v>
      </c>
      <c r="Q3068" s="113">
        <v>0</v>
      </c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1711</v>
      </c>
      <c r="B3069" s="111" t="s">
        <v>1092</v>
      </c>
      <c r="C3069" s="112" t="s">
        <v>1093</v>
      </c>
      <c r="D3069" s="21">
        <f t="shared" si="51"/>
        <v>0</v>
      </c>
      <c r="E3069" s="24">
        <f t="shared" si="51"/>
        <v>0</v>
      </c>
      <c r="F3069" s="104"/>
      <c r="G3069" s="104"/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1711</v>
      </c>
      <c r="B3070" s="111" t="s">
        <v>1094</v>
      </c>
      <c r="C3070" s="112" t="s">
        <v>1095</v>
      </c>
      <c r="D3070" s="21">
        <f t="shared" si="51"/>
        <v>71815.100000000006</v>
      </c>
      <c r="E3070" s="24">
        <f t="shared" si="51"/>
        <v>1641.49</v>
      </c>
      <c r="F3070" s="104">
        <v>69.02</v>
      </c>
      <c r="G3070" s="104">
        <v>0</v>
      </c>
      <c r="H3070" s="113">
        <v>25563.82</v>
      </c>
      <c r="I3070" s="113">
        <v>0</v>
      </c>
      <c r="J3070" s="31">
        <v>11775.04</v>
      </c>
      <c r="K3070" s="32">
        <v>1006.87</v>
      </c>
      <c r="L3070" s="113">
        <v>11062.75</v>
      </c>
      <c r="M3070" s="113">
        <v>634.62</v>
      </c>
      <c r="N3070" s="31">
        <v>11488.7</v>
      </c>
      <c r="O3070" s="32">
        <v>0</v>
      </c>
      <c r="P3070" s="105">
        <v>11855.77</v>
      </c>
      <c r="Q3070" s="105">
        <v>0</v>
      </c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1711</v>
      </c>
      <c r="B3071" s="111" t="s">
        <v>1096</v>
      </c>
      <c r="C3071" s="112" t="s">
        <v>1097</v>
      </c>
      <c r="D3071" s="21">
        <f t="shared" si="51"/>
        <v>23412.9</v>
      </c>
      <c r="E3071" s="24">
        <f t="shared" si="51"/>
        <v>0</v>
      </c>
      <c r="F3071" s="104">
        <v>531.4</v>
      </c>
      <c r="G3071" s="104">
        <v>0</v>
      </c>
      <c r="H3071" s="113">
        <v>6547.7</v>
      </c>
      <c r="I3071" s="113">
        <v>0</v>
      </c>
      <c r="J3071" s="31">
        <v>4308.8</v>
      </c>
      <c r="K3071" s="32">
        <v>0</v>
      </c>
      <c r="L3071" s="113">
        <v>3369</v>
      </c>
      <c r="M3071" s="113">
        <v>0</v>
      </c>
      <c r="N3071" s="31">
        <v>3503</v>
      </c>
      <c r="O3071" s="32">
        <v>0</v>
      </c>
      <c r="P3071" s="113">
        <v>5153</v>
      </c>
      <c r="Q3071" s="113">
        <v>0</v>
      </c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1711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1711</v>
      </c>
      <c r="B3073" s="111" t="s">
        <v>1100</v>
      </c>
      <c r="C3073" s="112" t="s">
        <v>1101</v>
      </c>
      <c r="D3073" s="21">
        <f t="shared" si="51"/>
        <v>69207.600000000006</v>
      </c>
      <c r="E3073" s="24">
        <f t="shared" si="51"/>
        <v>0</v>
      </c>
      <c r="F3073" s="104"/>
      <c r="G3073" s="104"/>
      <c r="H3073" s="113"/>
      <c r="I3073" s="113"/>
      <c r="J3073" s="31">
        <v>69207.600000000006</v>
      </c>
      <c r="K3073" s="32">
        <v>0</v>
      </c>
      <c r="L3073" s="113">
        <v>0</v>
      </c>
      <c r="M3073" s="113">
        <v>0</v>
      </c>
      <c r="N3073" s="31">
        <v>0</v>
      </c>
      <c r="O3073" s="32">
        <v>0</v>
      </c>
      <c r="P3073" s="113">
        <v>0</v>
      </c>
      <c r="Q3073" s="113">
        <v>0</v>
      </c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1711</v>
      </c>
      <c r="B3074" s="111" t="s">
        <v>1102</v>
      </c>
      <c r="C3074" s="112" t="s">
        <v>1103</v>
      </c>
      <c r="D3074" s="21">
        <f t="shared" si="51"/>
        <v>13930682.129999999</v>
      </c>
      <c r="E3074" s="24">
        <f t="shared" si="51"/>
        <v>0</v>
      </c>
      <c r="F3074" s="104">
        <v>1707972.95</v>
      </c>
      <c r="G3074" s="104">
        <v>0</v>
      </c>
      <c r="H3074" s="113">
        <v>1913479.43</v>
      </c>
      <c r="I3074" s="113">
        <v>0</v>
      </c>
      <c r="J3074" s="31">
        <v>2326369.2400000002</v>
      </c>
      <c r="K3074" s="32">
        <v>0</v>
      </c>
      <c r="L3074" s="113">
        <v>2395353.21</v>
      </c>
      <c r="M3074" s="113">
        <v>0</v>
      </c>
      <c r="N3074" s="31">
        <v>2905024.35</v>
      </c>
      <c r="O3074" s="32">
        <v>0</v>
      </c>
      <c r="P3074" s="113">
        <v>2682482.9500000002</v>
      </c>
      <c r="Q3074" s="113">
        <v>0</v>
      </c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1711</v>
      </c>
      <c r="B3075" s="111" t="s">
        <v>1104</v>
      </c>
      <c r="C3075" s="112" t="s">
        <v>1105</v>
      </c>
      <c r="D3075" s="21">
        <f t="shared" si="51"/>
        <v>132616.04999999999</v>
      </c>
      <c r="E3075" s="24">
        <f t="shared" si="51"/>
        <v>0</v>
      </c>
      <c r="F3075" s="104">
        <v>27443.27</v>
      </c>
      <c r="G3075" s="104">
        <v>0</v>
      </c>
      <c r="H3075" s="105">
        <v>31194.07</v>
      </c>
      <c r="I3075" s="105">
        <v>0</v>
      </c>
      <c r="J3075" s="106">
        <v>12251.43</v>
      </c>
      <c r="K3075" s="107">
        <v>0</v>
      </c>
      <c r="L3075" s="105">
        <v>18025.78</v>
      </c>
      <c r="M3075" s="105">
        <v>0</v>
      </c>
      <c r="N3075" s="106">
        <v>14123.77</v>
      </c>
      <c r="O3075" s="107">
        <v>0</v>
      </c>
      <c r="P3075" s="113">
        <v>29577.73</v>
      </c>
      <c r="Q3075" s="113">
        <v>0</v>
      </c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1711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6664851.5499999998</v>
      </c>
      <c r="E3076" s="24">
        <f t="shared" si="52"/>
        <v>0</v>
      </c>
      <c r="F3076" s="104">
        <v>1155774.1599999999</v>
      </c>
      <c r="G3076" s="104">
        <v>0</v>
      </c>
      <c r="H3076" s="105">
        <v>1561565.39</v>
      </c>
      <c r="I3076" s="105">
        <v>0</v>
      </c>
      <c r="J3076" s="106">
        <v>1022840.3199999999</v>
      </c>
      <c r="K3076" s="107">
        <v>0</v>
      </c>
      <c r="L3076" s="105">
        <v>759638.62</v>
      </c>
      <c r="M3076" s="105">
        <v>0</v>
      </c>
      <c r="N3076" s="106">
        <v>760402.19</v>
      </c>
      <c r="O3076" s="107">
        <v>0</v>
      </c>
      <c r="P3076" s="105">
        <v>1404630.87</v>
      </c>
      <c r="Q3076" s="105">
        <v>0</v>
      </c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1711</v>
      </c>
      <c r="B3077" s="111" t="s">
        <v>1108</v>
      </c>
      <c r="C3077" s="112" t="s">
        <v>1109</v>
      </c>
      <c r="D3077" s="21">
        <f t="shared" si="52"/>
        <v>3850872.41</v>
      </c>
      <c r="E3077" s="24">
        <f t="shared" si="52"/>
        <v>0</v>
      </c>
      <c r="F3077" s="104">
        <v>711151</v>
      </c>
      <c r="G3077" s="104">
        <v>0</v>
      </c>
      <c r="H3077" s="105">
        <v>795726</v>
      </c>
      <c r="I3077" s="105">
        <v>0</v>
      </c>
      <c r="J3077" s="106">
        <v>891965.86</v>
      </c>
      <c r="K3077" s="107">
        <v>0</v>
      </c>
      <c r="L3077" s="105">
        <v>543987</v>
      </c>
      <c r="M3077" s="105">
        <v>0</v>
      </c>
      <c r="N3077" s="106">
        <v>0</v>
      </c>
      <c r="O3077" s="107">
        <v>0</v>
      </c>
      <c r="P3077" s="105">
        <v>908042.55</v>
      </c>
      <c r="Q3077" s="105">
        <v>0</v>
      </c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1711</v>
      </c>
      <c r="B3078" s="111" t="s">
        <v>1110</v>
      </c>
      <c r="C3078" s="112" t="s">
        <v>1111</v>
      </c>
      <c r="D3078" s="21">
        <f t="shared" si="52"/>
        <v>1005494</v>
      </c>
      <c r="E3078" s="24">
        <f t="shared" si="52"/>
        <v>0</v>
      </c>
      <c r="F3078" s="104">
        <v>92675</v>
      </c>
      <c r="G3078" s="104">
        <v>0</v>
      </c>
      <c r="H3078" s="105">
        <v>261215</v>
      </c>
      <c r="I3078" s="105">
        <v>0</v>
      </c>
      <c r="J3078" s="106">
        <v>109956</v>
      </c>
      <c r="K3078" s="107">
        <v>0</v>
      </c>
      <c r="L3078" s="105">
        <v>156690</v>
      </c>
      <c r="M3078" s="105">
        <v>0</v>
      </c>
      <c r="N3078" s="106">
        <v>134595</v>
      </c>
      <c r="O3078" s="107">
        <v>0</v>
      </c>
      <c r="P3078" s="105">
        <v>250363</v>
      </c>
      <c r="Q3078" s="105">
        <v>0</v>
      </c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1711</v>
      </c>
      <c r="B3079" s="111" t="s">
        <v>1112</v>
      </c>
      <c r="C3079" s="112" t="s">
        <v>1113</v>
      </c>
      <c r="D3079" s="21">
        <f t="shared" si="52"/>
        <v>569100</v>
      </c>
      <c r="E3079" s="24">
        <f t="shared" si="52"/>
        <v>0</v>
      </c>
      <c r="F3079" s="104">
        <v>131200</v>
      </c>
      <c r="G3079" s="104">
        <v>0</v>
      </c>
      <c r="H3079" s="105">
        <v>60500</v>
      </c>
      <c r="I3079" s="105">
        <v>0</v>
      </c>
      <c r="J3079" s="106">
        <v>377400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1711</v>
      </c>
      <c r="B3080" s="111" t="s">
        <v>1114</v>
      </c>
      <c r="C3080" s="112" t="s">
        <v>1115</v>
      </c>
      <c r="D3080" s="21">
        <f t="shared" si="52"/>
        <v>372747</v>
      </c>
      <c r="E3080" s="24">
        <f t="shared" si="52"/>
        <v>0</v>
      </c>
      <c r="F3080" s="104">
        <v>3500</v>
      </c>
      <c r="G3080" s="104">
        <v>0</v>
      </c>
      <c r="H3080" s="105">
        <v>80687</v>
      </c>
      <c r="I3080" s="105">
        <v>0</v>
      </c>
      <c r="J3080" s="106">
        <v>0</v>
      </c>
      <c r="K3080" s="107">
        <v>0</v>
      </c>
      <c r="L3080" s="105">
        <v>220580</v>
      </c>
      <c r="M3080" s="105">
        <v>0</v>
      </c>
      <c r="N3080" s="106">
        <v>0</v>
      </c>
      <c r="O3080" s="107">
        <v>0</v>
      </c>
      <c r="P3080" s="105">
        <v>67980</v>
      </c>
      <c r="Q3080" s="105">
        <v>0</v>
      </c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1711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1711</v>
      </c>
      <c r="B3082" s="111" t="s">
        <v>1118</v>
      </c>
      <c r="C3082" s="112" t="s">
        <v>1119</v>
      </c>
      <c r="D3082" s="21">
        <f t="shared" si="52"/>
        <v>414742</v>
      </c>
      <c r="E3082" s="24">
        <f t="shared" si="52"/>
        <v>0</v>
      </c>
      <c r="F3082" s="104">
        <v>281860</v>
      </c>
      <c r="G3082" s="104">
        <v>0</v>
      </c>
      <c r="H3082" s="105">
        <v>0</v>
      </c>
      <c r="I3082" s="105">
        <v>0</v>
      </c>
      <c r="J3082" s="106">
        <v>27300</v>
      </c>
      <c r="K3082" s="107">
        <v>0</v>
      </c>
      <c r="L3082" s="105">
        <v>29232</v>
      </c>
      <c r="M3082" s="105">
        <v>0</v>
      </c>
      <c r="N3082" s="106">
        <v>22000</v>
      </c>
      <c r="O3082" s="107">
        <v>0</v>
      </c>
      <c r="P3082" s="105">
        <v>54350</v>
      </c>
      <c r="Q3082" s="105">
        <v>0</v>
      </c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1711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1711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1711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1711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1711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1711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1711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1711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1711</v>
      </c>
      <c r="B3091" s="111" t="s">
        <v>1136</v>
      </c>
      <c r="C3091" s="112" t="s">
        <v>1137</v>
      </c>
      <c r="D3091" s="21">
        <f t="shared" si="52"/>
        <v>14000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>
        <v>14000</v>
      </c>
      <c r="Q3091" s="113">
        <v>0</v>
      </c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1711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1711</v>
      </c>
      <c r="B3093" s="111" t="s">
        <v>1139</v>
      </c>
      <c r="C3093" s="112" t="s">
        <v>1140</v>
      </c>
      <c r="D3093" s="21">
        <f t="shared" si="52"/>
        <v>59500</v>
      </c>
      <c r="E3093" s="24">
        <f t="shared" si="52"/>
        <v>0</v>
      </c>
      <c r="F3093" s="104"/>
      <c r="G3093" s="104"/>
      <c r="H3093" s="113">
        <v>23500</v>
      </c>
      <c r="I3093" s="113">
        <v>0</v>
      </c>
      <c r="J3093" s="31">
        <v>0</v>
      </c>
      <c r="K3093" s="32">
        <v>0</v>
      </c>
      <c r="L3093" s="113">
        <v>15000</v>
      </c>
      <c r="M3093" s="113">
        <v>0</v>
      </c>
      <c r="N3093" s="31">
        <v>21000</v>
      </c>
      <c r="O3093" s="32">
        <v>0</v>
      </c>
      <c r="P3093" s="113">
        <v>0</v>
      </c>
      <c r="Q3093" s="113">
        <v>0</v>
      </c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1711</v>
      </c>
      <c r="B3094" s="111" t="s">
        <v>1141</v>
      </c>
      <c r="C3094" s="112" t="s">
        <v>1628</v>
      </c>
      <c r="D3094" s="21">
        <f t="shared" si="52"/>
        <v>27460</v>
      </c>
      <c r="E3094" s="24">
        <f t="shared" si="52"/>
        <v>0</v>
      </c>
      <c r="F3094" s="104"/>
      <c r="G3094" s="104"/>
      <c r="H3094" s="113"/>
      <c r="I3094" s="113"/>
      <c r="J3094" s="31"/>
      <c r="K3094" s="32"/>
      <c r="L3094" s="113">
        <v>7800</v>
      </c>
      <c r="M3094" s="113">
        <v>0</v>
      </c>
      <c r="N3094" s="31">
        <v>0</v>
      </c>
      <c r="O3094" s="32">
        <v>0</v>
      </c>
      <c r="P3094" s="113">
        <v>19660</v>
      </c>
      <c r="Q3094" s="113">
        <v>0</v>
      </c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1711</v>
      </c>
      <c r="B3095" s="111" t="s">
        <v>1142</v>
      </c>
      <c r="C3095" s="112" t="s">
        <v>1143</v>
      </c>
      <c r="D3095" s="21">
        <f t="shared" si="52"/>
        <v>1537886.6</v>
      </c>
      <c r="E3095" s="24">
        <f t="shared" si="52"/>
        <v>11034</v>
      </c>
      <c r="F3095" s="104"/>
      <c r="G3095" s="104"/>
      <c r="H3095" s="113">
        <v>103280.5</v>
      </c>
      <c r="I3095" s="113">
        <v>11034</v>
      </c>
      <c r="J3095" s="31">
        <v>147258.5</v>
      </c>
      <c r="K3095" s="32">
        <v>0</v>
      </c>
      <c r="L3095" s="113">
        <v>881823.85</v>
      </c>
      <c r="M3095" s="113">
        <v>0</v>
      </c>
      <c r="N3095" s="31">
        <v>257151.15</v>
      </c>
      <c r="O3095" s="32">
        <v>0</v>
      </c>
      <c r="P3095" s="113">
        <v>148372.6</v>
      </c>
      <c r="Q3095" s="113">
        <v>0</v>
      </c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1711</v>
      </c>
      <c r="B3096" s="111" t="s">
        <v>1144</v>
      </c>
      <c r="C3096" s="112" t="s">
        <v>1629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1711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1711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1711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1711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1711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1711</v>
      </c>
      <c r="B3102" s="111" t="s">
        <v>1150</v>
      </c>
      <c r="C3102" s="112" t="s">
        <v>1635</v>
      </c>
      <c r="D3102" s="21">
        <f t="shared" si="52"/>
        <v>10574599.5</v>
      </c>
      <c r="E3102" s="24">
        <f t="shared" si="52"/>
        <v>588471.5</v>
      </c>
      <c r="F3102" s="104">
        <v>1694031</v>
      </c>
      <c r="G3102" s="104">
        <v>0</v>
      </c>
      <c r="H3102" s="105">
        <v>1883919</v>
      </c>
      <c r="I3102" s="105">
        <v>0</v>
      </c>
      <c r="J3102" s="106">
        <v>1679460</v>
      </c>
      <c r="K3102" s="107">
        <v>109515</v>
      </c>
      <c r="L3102" s="105">
        <v>1832605</v>
      </c>
      <c r="M3102" s="105">
        <v>0</v>
      </c>
      <c r="N3102" s="106">
        <v>1971384.5</v>
      </c>
      <c r="O3102" s="107">
        <v>0</v>
      </c>
      <c r="P3102" s="113">
        <v>1513200</v>
      </c>
      <c r="Q3102" s="113">
        <v>478956.5</v>
      </c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1711</v>
      </c>
      <c r="B3103" s="111" t="s">
        <v>1151</v>
      </c>
      <c r="C3103" s="112" t="s">
        <v>1636</v>
      </c>
      <c r="D3103" s="21">
        <f t="shared" si="52"/>
        <v>511302.87</v>
      </c>
      <c r="E3103" s="24">
        <f t="shared" si="52"/>
        <v>38942.74</v>
      </c>
      <c r="F3103" s="104">
        <v>85162.5</v>
      </c>
      <c r="G3103" s="104">
        <v>0</v>
      </c>
      <c r="H3103" s="113">
        <v>69890</v>
      </c>
      <c r="I3103" s="113">
        <v>15272.5</v>
      </c>
      <c r="J3103" s="31">
        <v>116270</v>
      </c>
      <c r="K3103" s="32">
        <v>0</v>
      </c>
      <c r="L3103" s="113">
        <v>71433.63</v>
      </c>
      <c r="M3103" s="113">
        <v>21646.37</v>
      </c>
      <c r="N3103" s="31">
        <v>62922.5</v>
      </c>
      <c r="O3103" s="32">
        <v>2023.87</v>
      </c>
      <c r="P3103" s="105">
        <v>105624.24</v>
      </c>
      <c r="Q3103" s="105">
        <v>0</v>
      </c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1711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1711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1711</v>
      </c>
      <c r="B3106" s="111" t="s">
        <v>1154</v>
      </c>
      <c r="C3106" s="112" t="s">
        <v>1639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1711</v>
      </c>
      <c r="B3107" s="111" t="s">
        <v>1155</v>
      </c>
      <c r="C3107" s="112" t="s">
        <v>1156</v>
      </c>
      <c r="D3107" s="21">
        <f t="shared" si="52"/>
        <v>470000</v>
      </c>
      <c r="E3107" s="24">
        <f t="shared" si="52"/>
        <v>10000</v>
      </c>
      <c r="F3107" s="104"/>
      <c r="G3107" s="104"/>
      <c r="H3107" s="105">
        <v>180000</v>
      </c>
      <c r="I3107" s="105">
        <v>0</v>
      </c>
      <c r="J3107" s="106">
        <v>80000</v>
      </c>
      <c r="K3107" s="107">
        <v>0</v>
      </c>
      <c r="L3107" s="105">
        <v>70000</v>
      </c>
      <c r="M3107" s="105">
        <v>0</v>
      </c>
      <c r="N3107" s="106">
        <v>70000</v>
      </c>
      <c r="O3107" s="107">
        <v>10000</v>
      </c>
      <c r="P3107" s="105">
        <v>70000</v>
      </c>
      <c r="Q3107" s="105">
        <v>0</v>
      </c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1711</v>
      </c>
      <c r="B3108" s="111" t="s">
        <v>1157</v>
      </c>
      <c r="C3108" s="112" t="s">
        <v>1158</v>
      </c>
      <c r="D3108" s="21">
        <f t="shared" si="52"/>
        <v>145000</v>
      </c>
      <c r="E3108" s="24">
        <f t="shared" si="52"/>
        <v>0</v>
      </c>
      <c r="F3108" s="104"/>
      <c r="G3108" s="104"/>
      <c r="H3108" s="105">
        <v>40000</v>
      </c>
      <c r="I3108" s="105">
        <v>0</v>
      </c>
      <c r="J3108" s="106">
        <v>45000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>
        <v>20000</v>
      </c>
      <c r="Q3108" s="105">
        <v>0</v>
      </c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1711</v>
      </c>
      <c r="B3109" s="111" t="s">
        <v>1159</v>
      </c>
      <c r="C3109" s="112" t="s">
        <v>1160</v>
      </c>
      <c r="D3109" s="21">
        <f t="shared" si="52"/>
        <v>145000</v>
      </c>
      <c r="E3109" s="24">
        <f t="shared" si="52"/>
        <v>0</v>
      </c>
      <c r="F3109" s="104"/>
      <c r="G3109" s="104"/>
      <c r="H3109" s="113">
        <v>50000</v>
      </c>
      <c r="I3109" s="113">
        <v>0</v>
      </c>
      <c r="J3109" s="31">
        <v>0</v>
      </c>
      <c r="K3109" s="32">
        <v>0</v>
      </c>
      <c r="L3109" s="113">
        <v>35000</v>
      </c>
      <c r="M3109" s="113">
        <v>0</v>
      </c>
      <c r="N3109" s="31">
        <v>30000</v>
      </c>
      <c r="O3109" s="32">
        <v>0</v>
      </c>
      <c r="P3109" s="105">
        <v>30000</v>
      </c>
      <c r="Q3109" s="105">
        <v>0</v>
      </c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1711</v>
      </c>
      <c r="B3110" s="111" t="s">
        <v>1161</v>
      </c>
      <c r="C3110" s="112" t="s">
        <v>1640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1711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1711</v>
      </c>
      <c r="B3112" s="111" t="s">
        <v>1164</v>
      </c>
      <c r="C3112" s="112" t="s">
        <v>1641</v>
      </c>
      <c r="D3112" s="21">
        <f t="shared" si="52"/>
        <v>76800</v>
      </c>
      <c r="E3112" s="24">
        <f t="shared" si="52"/>
        <v>0</v>
      </c>
      <c r="F3112" s="104">
        <v>54000</v>
      </c>
      <c r="G3112" s="104">
        <v>0</v>
      </c>
      <c r="H3112" s="113">
        <v>0</v>
      </c>
      <c r="I3112" s="113">
        <v>0</v>
      </c>
      <c r="J3112" s="31">
        <v>0</v>
      </c>
      <c r="K3112" s="32">
        <v>0</v>
      </c>
      <c r="L3112" s="113">
        <v>0</v>
      </c>
      <c r="M3112" s="113">
        <v>0</v>
      </c>
      <c r="N3112" s="31">
        <v>4800</v>
      </c>
      <c r="O3112" s="32">
        <v>0</v>
      </c>
      <c r="P3112" s="113">
        <v>18000</v>
      </c>
      <c r="Q3112" s="113">
        <v>0</v>
      </c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1711</v>
      </c>
      <c r="B3113" s="111" t="s">
        <v>1165</v>
      </c>
      <c r="C3113" s="112" t="s">
        <v>1166</v>
      </c>
      <c r="D3113" s="21">
        <f t="shared" si="52"/>
        <v>208359.24000000002</v>
      </c>
      <c r="E3113" s="24">
        <f t="shared" si="52"/>
        <v>0</v>
      </c>
      <c r="F3113" s="104">
        <v>34726.54</v>
      </c>
      <c r="G3113" s="104">
        <v>0</v>
      </c>
      <c r="H3113" s="113">
        <v>34726.54</v>
      </c>
      <c r="I3113" s="113">
        <v>0</v>
      </c>
      <c r="J3113" s="31">
        <v>34726.54</v>
      </c>
      <c r="K3113" s="32">
        <v>0</v>
      </c>
      <c r="L3113" s="113">
        <v>34726.54</v>
      </c>
      <c r="M3113" s="113">
        <v>0</v>
      </c>
      <c r="N3113" s="31">
        <v>34726.54</v>
      </c>
      <c r="O3113" s="32">
        <v>0</v>
      </c>
      <c r="P3113" s="113">
        <v>34726.54</v>
      </c>
      <c r="Q3113" s="113">
        <v>0</v>
      </c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1711</v>
      </c>
      <c r="B3114" s="111" t="s">
        <v>1167</v>
      </c>
      <c r="C3114" s="112" t="s">
        <v>1642</v>
      </c>
      <c r="D3114" s="21">
        <f t="shared" si="52"/>
        <v>2003320.3</v>
      </c>
      <c r="E3114" s="24">
        <f t="shared" si="52"/>
        <v>0</v>
      </c>
      <c r="F3114" s="104">
        <v>341820.05</v>
      </c>
      <c r="G3114" s="104">
        <v>0</v>
      </c>
      <c r="H3114" s="113">
        <v>341820.05</v>
      </c>
      <c r="I3114" s="113">
        <v>0</v>
      </c>
      <c r="J3114" s="31">
        <v>329920.05</v>
      </c>
      <c r="K3114" s="32">
        <v>0</v>
      </c>
      <c r="L3114" s="113">
        <v>329920.05</v>
      </c>
      <c r="M3114" s="113">
        <v>0</v>
      </c>
      <c r="N3114" s="31">
        <v>329920.05</v>
      </c>
      <c r="O3114" s="32">
        <v>0</v>
      </c>
      <c r="P3114" s="113">
        <v>329920.05</v>
      </c>
      <c r="Q3114" s="113">
        <v>0</v>
      </c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1711</v>
      </c>
      <c r="B3115" s="111" t="s">
        <v>1168</v>
      </c>
      <c r="C3115" s="112" t="s">
        <v>1643</v>
      </c>
      <c r="D3115" s="21">
        <f t="shared" si="52"/>
        <v>142383.36000000002</v>
      </c>
      <c r="E3115" s="24">
        <f t="shared" si="52"/>
        <v>0</v>
      </c>
      <c r="F3115" s="104">
        <v>23730.560000000001</v>
      </c>
      <c r="G3115" s="104">
        <v>0</v>
      </c>
      <c r="H3115" s="113">
        <v>23730.560000000001</v>
      </c>
      <c r="I3115" s="113">
        <v>0</v>
      </c>
      <c r="J3115" s="31">
        <v>23730.560000000001</v>
      </c>
      <c r="K3115" s="32">
        <v>0</v>
      </c>
      <c r="L3115" s="113">
        <v>23730.560000000001</v>
      </c>
      <c r="M3115" s="113">
        <v>0</v>
      </c>
      <c r="N3115" s="31">
        <v>23730.560000000001</v>
      </c>
      <c r="O3115" s="32">
        <v>0</v>
      </c>
      <c r="P3115" s="113">
        <v>23730.560000000001</v>
      </c>
      <c r="Q3115" s="113">
        <v>0</v>
      </c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1711</v>
      </c>
      <c r="B3116" s="111" t="s">
        <v>1169</v>
      </c>
      <c r="C3116" s="112" t="s">
        <v>1644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1711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1711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1711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1711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1711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1711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1711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1711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1711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1711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1711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1711</v>
      </c>
      <c r="B3128" s="111" t="s">
        <v>1190</v>
      </c>
      <c r="C3128" s="112" t="s">
        <v>1191</v>
      </c>
      <c r="D3128" s="21">
        <f t="shared" si="52"/>
        <v>171899.94</v>
      </c>
      <c r="E3128" s="24">
        <f t="shared" si="52"/>
        <v>0</v>
      </c>
      <c r="F3128" s="104">
        <v>28649.99</v>
      </c>
      <c r="G3128" s="104">
        <v>0</v>
      </c>
      <c r="H3128" s="113">
        <v>28649.99</v>
      </c>
      <c r="I3128" s="113">
        <v>0</v>
      </c>
      <c r="J3128" s="31">
        <v>28649.99</v>
      </c>
      <c r="K3128" s="32">
        <v>0</v>
      </c>
      <c r="L3128" s="113">
        <v>28649.99</v>
      </c>
      <c r="M3128" s="113">
        <v>0</v>
      </c>
      <c r="N3128" s="31">
        <v>28649.99</v>
      </c>
      <c r="O3128" s="32">
        <v>0</v>
      </c>
      <c r="P3128" s="113">
        <v>28649.99</v>
      </c>
      <c r="Q3128" s="113">
        <v>0</v>
      </c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1711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1711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1711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1711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1711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1711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1711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1711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1711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1711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1711</v>
      </c>
      <c r="B3139" s="111" t="s">
        <v>1211</v>
      </c>
      <c r="C3139" s="112" t="s">
        <v>1212</v>
      </c>
      <c r="D3139" s="21">
        <f t="shared" si="52"/>
        <v>62572.02</v>
      </c>
      <c r="E3139" s="24">
        <f t="shared" si="52"/>
        <v>0</v>
      </c>
      <c r="F3139" s="104">
        <v>10428.67</v>
      </c>
      <c r="G3139" s="104">
        <v>0</v>
      </c>
      <c r="H3139" s="113">
        <v>10428.67</v>
      </c>
      <c r="I3139" s="113">
        <v>0</v>
      </c>
      <c r="J3139" s="31">
        <v>10428.67</v>
      </c>
      <c r="K3139" s="32">
        <v>0</v>
      </c>
      <c r="L3139" s="113">
        <v>10428.67</v>
      </c>
      <c r="M3139" s="113">
        <v>0</v>
      </c>
      <c r="N3139" s="31">
        <v>10428.67</v>
      </c>
      <c r="O3139" s="32">
        <v>0</v>
      </c>
      <c r="P3139" s="113">
        <v>10428.67</v>
      </c>
      <c r="Q3139" s="113">
        <v>0</v>
      </c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1711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439470.19000000006</v>
      </c>
      <c r="E3140" s="24">
        <f t="shared" si="53"/>
        <v>0</v>
      </c>
      <c r="F3140" s="104">
        <v>73245.039999999994</v>
      </c>
      <c r="G3140" s="104">
        <v>0</v>
      </c>
      <c r="H3140" s="105">
        <v>73245.03</v>
      </c>
      <c r="I3140" s="105">
        <v>0</v>
      </c>
      <c r="J3140" s="106">
        <v>73245.03</v>
      </c>
      <c r="K3140" s="107">
        <v>0</v>
      </c>
      <c r="L3140" s="105">
        <v>73245.03</v>
      </c>
      <c r="M3140" s="105">
        <v>0</v>
      </c>
      <c r="N3140" s="106">
        <v>73245.03</v>
      </c>
      <c r="O3140" s="107">
        <v>0</v>
      </c>
      <c r="P3140" s="113">
        <v>73245.03</v>
      </c>
      <c r="Q3140" s="113">
        <v>0</v>
      </c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1711</v>
      </c>
      <c r="B3141" s="111" t="s">
        <v>1215</v>
      </c>
      <c r="C3141" s="112" t="s">
        <v>1216</v>
      </c>
      <c r="D3141" s="21">
        <f t="shared" si="53"/>
        <v>98645.280000000013</v>
      </c>
      <c r="E3141" s="24">
        <f t="shared" si="53"/>
        <v>0</v>
      </c>
      <c r="F3141" s="104">
        <v>16440.88</v>
      </c>
      <c r="G3141" s="104">
        <v>0</v>
      </c>
      <c r="H3141" s="113">
        <v>16440.88</v>
      </c>
      <c r="I3141" s="113">
        <v>0</v>
      </c>
      <c r="J3141" s="31">
        <v>16440.88</v>
      </c>
      <c r="K3141" s="32">
        <v>0</v>
      </c>
      <c r="L3141" s="113">
        <v>16440.88</v>
      </c>
      <c r="M3141" s="113">
        <v>0</v>
      </c>
      <c r="N3141" s="31">
        <v>16440.88</v>
      </c>
      <c r="O3141" s="32">
        <v>0</v>
      </c>
      <c r="P3141" s="105">
        <v>16440.88</v>
      </c>
      <c r="Q3141" s="105">
        <v>0</v>
      </c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1711</v>
      </c>
      <c r="B3142" s="111" t="s">
        <v>1217</v>
      </c>
      <c r="C3142" s="112" t="s">
        <v>1218</v>
      </c>
      <c r="D3142" s="21">
        <f t="shared" si="53"/>
        <v>37876.94</v>
      </c>
      <c r="E3142" s="24">
        <f t="shared" si="53"/>
        <v>0</v>
      </c>
      <c r="F3142" s="104">
        <v>6312.83</v>
      </c>
      <c r="G3142" s="104">
        <v>0</v>
      </c>
      <c r="H3142" s="105">
        <v>6312.83</v>
      </c>
      <c r="I3142" s="105">
        <v>0</v>
      </c>
      <c r="J3142" s="106">
        <v>6312.82</v>
      </c>
      <c r="K3142" s="107">
        <v>0</v>
      </c>
      <c r="L3142" s="105">
        <v>6312.82</v>
      </c>
      <c r="M3142" s="105">
        <v>0</v>
      </c>
      <c r="N3142" s="106">
        <v>6312.82</v>
      </c>
      <c r="O3142" s="107">
        <v>0</v>
      </c>
      <c r="P3142" s="113">
        <v>6312.82</v>
      </c>
      <c r="Q3142" s="113">
        <v>0</v>
      </c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1711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1711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1711</v>
      </c>
      <c r="B3145" s="111" t="s">
        <v>1223</v>
      </c>
      <c r="C3145" s="112" t="s">
        <v>1224</v>
      </c>
      <c r="D3145" s="21">
        <f t="shared" si="53"/>
        <v>2973.78</v>
      </c>
      <c r="E3145" s="24">
        <f t="shared" si="53"/>
        <v>0</v>
      </c>
      <c r="F3145" s="104">
        <v>495.63</v>
      </c>
      <c r="G3145" s="104">
        <v>0</v>
      </c>
      <c r="H3145" s="113">
        <v>495.63</v>
      </c>
      <c r="I3145" s="113">
        <v>0</v>
      </c>
      <c r="J3145" s="31">
        <v>495.63</v>
      </c>
      <c r="K3145" s="32">
        <v>0</v>
      </c>
      <c r="L3145" s="113">
        <v>495.63</v>
      </c>
      <c r="M3145" s="113">
        <v>0</v>
      </c>
      <c r="N3145" s="31">
        <v>495.63</v>
      </c>
      <c r="O3145" s="32">
        <v>0</v>
      </c>
      <c r="P3145" s="113">
        <v>495.63</v>
      </c>
      <c r="Q3145" s="113">
        <v>0</v>
      </c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1711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1711</v>
      </c>
      <c r="B3147" s="111" t="s">
        <v>1227</v>
      </c>
      <c r="C3147" s="112" t="s">
        <v>1228</v>
      </c>
      <c r="D3147" s="21">
        <f t="shared" si="53"/>
        <v>30823.320000000003</v>
      </c>
      <c r="E3147" s="24">
        <f t="shared" si="53"/>
        <v>0</v>
      </c>
      <c r="F3147" s="104">
        <v>5137.22</v>
      </c>
      <c r="G3147" s="104">
        <v>0</v>
      </c>
      <c r="H3147" s="113">
        <v>5137.22</v>
      </c>
      <c r="I3147" s="113">
        <v>0</v>
      </c>
      <c r="J3147" s="31">
        <v>5137.22</v>
      </c>
      <c r="K3147" s="32">
        <v>0</v>
      </c>
      <c r="L3147" s="113">
        <v>5137.22</v>
      </c>
      <c r="M3147" s="113">
        <v>0</v>
      </c>
      <c r="N3147" s="31">
        <v>5137.22</v>
      </c>
      <c r="O3147" s="32">
        <v>0</v>
      </c>
      <c r="P3147" s="113">
        <v>5137.22</v>
      </c>
      <c r="Q3147" s="113">
        <v>0</v>
      </c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1711</v>
      </c>
      <c r="B3148" s="111" t="s">
        <v>1229</v>
      </c>
      <c r="C3148" s="112" t="s">
        <v>1230</v>
      </c>
      <c r="D3148" s="21">
        <f t="shared" si="53"/>
        <v>81723.87</v>
      </c>
      <c r="E3148" s="24">
        <f t="shared" si="53"/>
        <v>1374.99</v>
      </c>
      <c r="F3148" s="104">
        <v>17695.48</v>
      </c>
      <c r="G3148" s="104">
        <v>0</v>
      </c>
      <c r="H3148" s="113">
        <v>14196.34</v>
      </c>
      <c r="I3148" s="113">
        <v>1374.99</v>
      </c>
      <c r="J3148" s="31">
        <v>12374.68</v>
      </c>
      <c r="K3148" s="32">
        <v>0</v>
      </c>
      <c r="L3148" s="113">
        <v>12374.68</v>
      </c>
      <c r="M3148" s="113">
        <v>0</v>
      </c>
      <c r="N3148" s="31">
        <v>12374.68</v>
      </c>
      <c r="O3148" s="32">
        <v>0</v>
      </c>
      <c r="P3148" s="113">
        <v>12708.01</v>
      </c>
      <c r="Q3148" s="113">
        <v>0</v>
      </c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1711</v>
      </c>
      <c r="B3149" s="111" t="s">
        <v>1231</v>
      </c>
      <c r="C3149" s="112" t="s">
        <v>1232</v>
      </c>
      <c r="D3149" s="21">
        <f t="shared" si="53"/>
        <v>74069.94</v>
      </c>
      <c r="E3149" s="24">
        <f t="shared" si="53"/>
        <v>0</v>
      </c>
      <c r="F3149" s="104">
        <v>12344.99</v>
      </c>
      <c r="G3149" s="104">
        <v>0</v>
      </c>
      <c r="H3149" s="105">
        <v>12344.99</v>
      </c>
      <c r="I3149" s="105">
        <v>0</v>
      </c>
      <c r="J3149" s="106">
        <v>12344.99</v>
      </c>
      <c r="K3149" s="107">
        <v>0</v>
      </c>
      <c r="L3149" s="105">
        <v>12344.99</v>
      </c>
      <c r="M3149" s="105">
        <v>0</v>
      </c>
      <c r="N3149" s="106">
        <v>12344.99</v>
      </c>
      <c r="O3149" s="107">
        <v>0</v>
      </c>
      <c r="P3149" s="113">
        <v>12344.99</v>
      </c>
      <c r="Q3149" s="113">
        <v>0</v>
      </c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1711</v>
      </c>
      <c r="B3150" s="111" t="s">
        <v>1233</v>
      </c>
      <c r="C3150" s="112" t="s">
        <v>1234</v>
      </c>
      <c r="D3150" s="21">
        <f t="shared" si="53"/>
        <v>30421.370000000003</v>
      </c>
      <c r="E3150" s="24">
        <f t="shared" si="53"/>
        <v>0</v>
      </c>
      <c r="F3150" s="104">
        <v>1044.25</v>
      </c>
      <c r="G3150" s="104">
        <v>0</v>
      </c>
      <c r="H3150" s="113">
        <v>6173.3</v>
      </c>
      <c r="I3150" s="113">
        <v>0</v>
      </c>
      <c r="J3150" s="31">
        <v>6173.3</v>
      </c>
      <c r="K3150" s="32">
        <v>0</v>
      </c>
      <c r="L3150" s="113">
        <v>6018.3</v>
      </c>
      <c r="M3150" s="113">
        <v>0</v>
      </c>
      <c r="N3150" s="31">
        <v>6018.3</v>
      </c>
      <c r="O3150" s="32">
        <v>0</v>
      </c>
      <c r="P3150" s="105">
        <v>4993.92</v>
      </c>
      <c r="Q3150" s="105">
        <v>0</v>
      </c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1711</v>
      </c>
      <c r="B3151" s="111" t="s">
        <v>1235</v>
      </c>
      <c r="C3151" s="112" t="s">
        <v>1236</v>
      </c>
      <c r="D3151" s="21">
        <f t="shared" si="53"/>
        <v>15785.400000000001</v>
      </c>
      <c r="E3151" s="24">
        <f t="shared" si="53"/>
        <v>0</v>
      </c>
      <c r="F3151" s="104">
        <v>2129.14</v>
      </c>
      <c r="G3151" s="104">
        <v>0</v>
      </c>
      <c r="H3151" s="105">
        <v>2129.14</v>
      </c>
      <c r="I3151" s="105">
        <v>0</v>
      </c>
      <c r="J3151" s="106">
        <v>2881.78</v>
      </c>
      <c r="K3151" s="107">
        <v>0</v>
      </c>
      <c r="L3151" s="105">
        <v>2881.78</v>
      </c>
      <c r="M3151" s="105">
        <v>0</v>
      </c>
      <c r="N3151" s="106">
        <v>2881.78</v>
      </c>
      <c r="O3151" s="107">
        <v>0</v>
      </c>
      <c r="P3151" s="113">
        <v>2881.78</v>
      </c>
      <c r="Q3151" s="113">
        <v>0</v>
      </c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1711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1711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1711</v>
      </c>
      <c r="B3154" s="111" t="s">
        <v>1241</v>
      </c>
      <c r="C3154" s="112" t="s">
        <v>1242</v>
      </c>
      <c r="D3154" s="21">
        <f t="shared" si="53"/>
        <v>3290790.2800000003</v>
      </c>
      <c r="E3154" s="24">
        <f t="shared" si="53"/>
        <v>0</v>
      </c>
      <c r="F3154" s="104">
        <v>540162.27</v>
      </c>
      <c r="G3154" s="104">
        <v>0</v>
      </c>
      <c r="H3154" s="113">
        <v>548112.27</v>
      </c>
      <c r="I3154" s="113">
        <v>0</v>
      </c>
      <c r="J3154" s="31">
        <v>548462.27</v>
      </c>
      <c r="K3154" s="32">
        <v>0</v>
      </c>
      <c r="L3154" s="113">
        <v>548462.27</v>
      </c>
      <c r="M3154" s="113">
        <v>0</v>
      </c>
      <c r="N3154" s="31">
        <v>552795.6</v>
      </c>
      <c r="O3154" s="32">
        <v>0</v>
      </c>
      <c r="P3154" s="113">
        <v>552795.6</v>
      </c>
      <c r="Q3154" s="113">
        <v>0</v>
      </c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1711</v>
      </c>
      <c r="B3155" s="111" t="s">
        <v>1243</v>
      </c>
      <c r="C3155" s="112" t="s">
        <v>1244</v>
      </c>
      <c r="D3155" s="21">
        <f t="shared" si="53"/>
        <v>155952.03000000003</v>
      </c>
      <c r="E3155" s="24">
        <f t="shared" si="53"/>
        <v>0</v>
      </c>
      <c r="F3155" s="104">
        <v>27535.9</v>
      </c>
      <c r="G3155" s="104">
        <v>0</v>
      </c>
      <c r="H3155" s="113">
        <v>27535.9</v>
      </c>
      <c r="I3155" s="113">
        <v>0</v>
      </c>
      <c r="J3155" s="31">
        <v>27535.9</v>
      </c>
      <c r="K3155" s="32">
        <v>0</v>
      </c>
      <c r="L3155" s="113">
        <v>27534.25</v>
      </c>
      <c r="M3155" s="113">
        <v>0</v>
      </c>
      <c r="N3155" s="31">
        <v>22405.040000000001</v>
      </c>
      <c r="O3155" s="32">
        <v>0</v>
      </c>
      <c r="P3155" s="113">
        <v>23405.040000000001</v>
      </c>
      <c r="Q3155" s="113">
        <v>0</v>
      </c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1711</v>
      </c>
      <c r="B3156" s="111" t="s">
        <v>1245</v>
      </c>
      <c r="C3156" s="112" t="s">
        <v>1246</v>
      </c>
      <c r="D3156" s="21">
        <f t="shared" si="53"/>
        <v>22972.550000000003</v>
      </c>
      <c r="E3156" s="24">
        <f t="shared" si="53"/>
        <v>0</v>
      </c>
      <c r="F3156" s="104">
        <v>5317.14</v>
      </c>
      <c r="G3156" s="104">
        <v>0</v>
      </c>
      <c r="H3156" s="105">
        <v>4872.18</v>
      </c>
      <c r="I3156" s="105">
        <v>0</v>
      </c>
      <c r="J3156" s="106">
        <v>4872.18</v>
      </c>
      <c r="K3156" s="107">
        <v>0</v>
      </c>
      <c r="L3156" s="105">
        <v>3377.75</v>
      </c>
      <c r="M3156" s="105">
        <v>0</v>
      </c>
      <c r="N3156" s="106">
        <v>2266.65</v>
      </c>
      <c r="O3156" s="107">
        <v>0</v>
      </c>
      <c r="P3156" s="113">
        <v>2266.65</v>
      </c>
      <c r="Q3156" s="113">
        <v>0</v>
      </c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1711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1711</v>
      </c>
      <c r="B3158" s="111" t="s">
        <v>1249</v>
      </c>
      <c r="C3158" s="112" t="s">
        <v>1250</v>
      </c>
      <c r="D3158" s="21">
        <f t="shared" si="53"/>
        <v>6645.96</v>
      </c>
      <c r="E3158" s="24">
        <f t="shared" si="53"/>
        <v>0</v>
      </c>
      <c r="F3158" s="104"/>
      <c r="G3158" s="104"/>
      <c r="H3158" s="113">
        <v>2215.3200000000002</v>
      </c>
      <c r="I3158" s="113">
        <v>0</v>
      </c>
      <c r="J3158" s="31">
        <v>1107.6600000000001</v>
      </c>
      <c r="K3158" s="32">
        <v>0</v>
      </c>
      <c r="L3158" s="113">
        <v>1107.6600000000001</v>
      </c>
      <c r="M3158" s="113">
        <v>0</v>
      </c>
      <c r="N3158" s="31">
        <v>1107.6600000000001</v>
      </c>
      <c r="O3158" s="32">
        <v>0</v>
      </c>
      <c r="P3158" s="113">
        <v>1107.6600000000001</v>
      </c>
      <c r="Q3158" s="113">
        <v>0</v>
      </c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1711</v>
      </c>
      <c r="B3159" s="111" t="s">
        <v>1251</v>
      </c>
      <c r="C3159" s="112" t="s">
        <v>1252</v>
      </c>
      <c r="D3159" s="21">
        <f t="shared" si="53"/>
        <v>1107.6600000000001</v>
      </c>
      <c r="E3159" s="24">
        <f t="shared" si="53"/>
        <v>1107.6600000000001</v>
      </c>
      <c r="F3159" s="104">
        <v>1107.6600000000001</v>
      </c>
      <c r="G3159" s="104">
        <v>0</v>
      </c>
      <c r="H3159" s="105">
        <v>0</v>
      </c>
      <c r="I3159" s="105">
        <v>1107.6600000000001</v>
      </c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1711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1711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1711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1711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1711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1711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1711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1711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1711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1711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1711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1711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1711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1711</v>
      </c>
      <c r="B3173" s="111" t="s">
        <v>1277</v>
      </c>
      <c r="C3173" s="112" t="s">
        <v>1278</v>
      </c>
      <c r="D3173" s="21">
        <f t="shared" si="53"/>
        <v>47831.4</v>
      </c>
      <c r="E3173" s="24">
        <f t="shared" si="53"/>
        <v>39859.5</v>
      </c>
      <c r="F3173" s="104">
        <v>7971.9</v>
      </c>
      <c r="G3173" s="104">
        <v>0</v>
      </c>
      <c r="H3173" s="113">
        <v>7971.9</v>
      </c>
      <c r="I3173" s="113">
        <v>7971.9</v>
      </c>
      <c r="J3173" s="31">
        <v>7971.9</v>
      </c>
      <c r="K3173" s="32">
        <v>7971.9</v>
      </c>
      <c r="L3173" s="113">
        <v>7971.9</v>
      </c>
      <c r="M3173" s="113">
        <v>7971.9</v>
      </c>
      <c r="N3173" s="31">
        <v>7971.9</v>
      </c>
      <c r="O3173" s="32">
        <v>7971.9</v>
      </c>
      <c r="P3173" s="113">
        <v>7971.9</v>
      </c>
      <c r="Q3173" s="113">
        <v>7971.9</v>
      </c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1711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1711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1711</v>
      </c>
      <c r="B3176" s="111" t="s">
        <v>1281</v>
      </c>
      <c r="C3176" s="112" t="s">
        <v>1282</v>
      </c>
      <c r="D3176" s="21">
        <f t="shared" si="53"/>
        <v>37853227.579999998</v>
      </c>
      <c r="E3176" s="24">
        <f t="shared" si="53"/>
        <v>31400594.560000002</v>
      </c>
      <c r="F3176" s="104">
        <v>6127420.4699999997</v>
      </c>
      <c r="G3176" s="104">
        <v>0</v>
      </c>
      <c r="H3176" s="113">
        <v>6232184.5800000001</v>
      </c>
      <c r="I3176" s="113">
        <v>6127420.4699999997</v>
      </c>
      <c r="J3176" s="31">
        <v>6285255.3700000001</v>
      </c>
      <c r="K3176" s="32">
        <v>6232184.5800000001</v>
      </c>
      <c r="L3176" s="113">
        <v>6365670.0199999996</v>
      </c>
      <c r="M3176" s="113">
        <v>6285255.3700000001</v>
      </c>
      <c r="N3176" s="31">
        <v>6390064.1200000001</v>
      </c>
      <c r="O3176" s="32">
        <v>6365670.0199999996</v>
      </c>
      <c r="P3176" s="113">
        <v>6452633.0199999996</v>
      </c>
      <c r="Q3176" s="113">
        <v>6390064.1200000001</v>
      </c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1711</v>
      </c>
      <c r="B3177" s="111" t="s">
        <v>1283</v>
      </c>
      <c r="C3177" s="112" t="s">
        <v>1652</v>
      </c>
      <c r="D3177" s="21">
        <f t="shared" si="53"/>
        <v>14641490.479999999</v>
      </c>
      <c r="E3177" s="24">
        <f t="shared" si="53"/>
        <v>12010652.039999999</v>
      </c>
      <c r="F3177" s="104">
        <v>2299540.67</v>
      </c>
      <c r="G3177" s="104">
        <v>0</v>
      </c>
      <c r="H3177" s="113">
        <v>2381826.35</v>
      </c>
      <c r="I3177" s="113">
        <v>2299540.67</v>
      </c>
      <c r="J3177" s="31">
        <v>2462023.44</v>
      </c>
      <c r="K3177" s="32">
        <v>2381826.35</v>
      </c>
      <c r="L3177" s="113">
        <v>2486188.59</v>
      </c>
      <c r="M3177" s="113">
        <v>2462023.44</v>
      </c>
      <c r="N3177" s="31">
        <v>2381072.9900000002</v>
      </c>
      <c r="O3177" s="32">
        <v>2486188.59</v>
      </c>
      <c r="P3177" s="113">
        <v>2630838.44</v>
      </c>
      <c r="Q3177" s="113">
        <v>2381072.9900000002</v>
      </c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1711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1711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1711</v>
      </c>
      <c r="B3180" s="111" t="s">
        <v>1284</v>
      </c>
      <c r="C3180" s="112" t="s">
        <v>1285</v>
      </c>
      <c r="D3180" s="21">
        <f t="shared" si="53"/>
        <v>0</v>
      </c>
      <c r="E3180" s="24">
        <f t="shared" si="53"/>
        <v>0</v>
      </c>
      <c r="F3180" s="104"/>
      <c r="G3180" s="104"/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1711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1711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1711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1711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1711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1711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1711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1711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1711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1711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1711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1711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1711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1711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1711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1711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1711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1711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1711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1711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1711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1711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1711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1711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1711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1711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1711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1711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1711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1711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1711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1711</v>
      </c>
      <c r="B3212" s="111" t="s">
        <v>1345</v>
      </c>
      <c r="C3212" s="112" t="s">
        <v>1346</v>
      </c>
      <c r="D3212" s="21">
        <f t="shared" si="54"/>
        <v>1000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>
        <v>1000</v>
      </c>
      <c r="M3212" s="105">
        <v>0</v>
      </c>
      <c r="N3212" s="106">
        <v>0</v>
      </c>
      <c r="O3212" s="107">
        <v>0</v>
      </c>
      <c r="P3212" s="113">
        <v>0</v>
      </c>
      <c r="Q3212" s="113">
        <v>0</v>
      </c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1711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1711</v>
      </c>
      <c r="B3214" s="111" t="s">
        <v>1349</v>
      </c>
      <c r="C3214" s="112" t="s">
        <v>1350</v>
      </c>
      <c r="D3214" s="21">
        <f t="shared" si="54"/>
        <v>508731.52</v>
      </c>
      <c r="E3214" s="24">
        <f t="shared" si="54"/>
        <v>0</v>
      </c>
      <c r="F3214" s="104">
        <v>91329.06</v>
      </c>
      <c r="G3214" s="104">
        <v>0</v>
      </c>
      <c r="H3214" s="113">
        <v>75934.34</v>
      </c>
      <c r="I3214" s="113">
        <v>0</v>
      </c>
      <c r="J3214" s="31">
        <v>83792.820000000007</v>
      </c>
      <c r="K3214" s="32">
        <v>0</v>
      </c>
      <c r="L3214" s="113">
        <v>92747.1</v>
      </c>
      <c r="M3214" s="113">
        <v>0</v>
      </c>
      <c r="N3214" s="31">
        <v>83861.02</v>
      </c>
      <c r="O3214" s="32">
        <v>0</v>
      </c>
      <c r="P3214" s="113">
        <v>81067.179999999993</v>
      </c>
      <c r="Q3214" s="113">
        <v>0</v>
      </c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1711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1711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1711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1711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1711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1711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1711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1711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1712</v>
      </c>
      <c r="B3223" s="111" t="s">
        <v>3</v>
      </c>
      <c r="C3223" s="112" t="s">
        <v>4</v>
      </c>
      <c r="D3223" s="21">
        <f t="shared" si="54"/>
        <v>2480717.5</v>
      </c>
      <c r="E3223" s="24">
        <f t="shared" si="54"/>
        <v>2481597.5</v>
      </c>
      <c r="F3223" s="104">
        <v>227863</v>
      </c>
      <c r="G3223" s="104">
        <v>228743</v>
      </c>
      <c r="H3223" s="113">
        <v>297009</v>
      </c>
      <c r="I3223" s="113">
        <v>297009</v>
      </c>
      <c r="J3223" s="31">
        <v>277232</v>
      </c>
      <c r="K3223" s="32">
        <v>277232</v>
      </c>
      <c r="L3223" s="113">
        <v>260461.5</v>
      </c>
      <c r="M3223" s="113">
        <v>260461.5</v>
      </c>
      <c r="N3223" s="31">
        <v>332875</v>
      </c>
      <c r="O3223" s="32">
        <v>332821</v>
      </c>
      <c r="P3223" s="105">
        <v>1085277</v>
      </c>
      <c r="Q3223" s="105">
        <v>1085331</v>
      </c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1712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1712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1712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1712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1712</v>
      </c>
      <c r="B3228" s="111" t="s">
        <v>12</v>
      </c>
      <c r="C3228" s="112" t="s">
        <v>1439</v>
      </c>
      <c r="D3228" s="21">
        <f t="shared" si="54"/>
        <v>177530</v>
      </c>
      <c r="E3228" s="24">
        <f t="shared" si="54"/>
        <v>0</v>
      </c>
      <c r="F3228" s="104">
        <v>11560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165970</v>
      </c>
      <c r="Q3228" s="113">
        <v>0</v>
      </c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1712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1712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1712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1712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1712</v>
      </c>
      <c r="B3233" s="111" t="s">
        <v>16</v>
      </c>
      <c r="C3233" s="112" t="s">
        <v>1445</v>
      </c>
      <c r="D3233" s="21">
        <f t="shared" si="54"/>
        <v>34170</v>
      </c>
      <c r="E3233" s="24">
        <f t="shared" si="54"/>
        <v>34170</v>
      </c>
      <c r="F3233" s="104">
        <v>34170</v>
      </c>
      <c r="G3233" s="104">
        <v>34170</v>
      </c>
      <c r="H3233" s="113">
        <v>0</v>
      </c>
      <c r="I3233" s="113">
        <v>0</v>
      </c>
      <c r="J3233" s="31">
        <v>0</v>
      </c>
      <c r="K3233" s="32">
        <v>0</v>
      </c>
      <c r="L3233" s="113">
        <v>0</v>
      </c>
      <c r="M3233" s="113">
        <v>0</v>
      </c>
      <c r="N3233" s="31">
        <v>0</v>
      </c>
      <c r="O3233" s="32">
        <v>0</v>
      </c>
      <c r="P3233" s="113">
        <v>0</v>
      </c>
      <c r="Q3233" s="113">
        <v>0</v>
      </c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1712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1712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1712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1712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1712</v>
      </c>
      <c r="B3238" s="111" t="s">
        <v>23</v>
      </c>
      <c r="C3238" s="112" t="s">
        <v>1699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1712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1712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1712</v>
      </c>
      <c r="B3241" s="111" t="s">
        <v>27</v>
      </c>
      <c r="C3241" s="112" t="s">
        <v>1449</v>
      </c>
      <c r="D3241" s="21">
        <f t="shared" si="54"/>
        <v>55832000.189999998</v>
      </c>
      <c r="E3241" s="24">
        <f t="shared" si="54"/>
        <v>43897460.189999998</v>
      </c>
      <c r="F3241" s="104">
        <v>923503.13</v>
      </c>
      <c r="G3241" s="104">
        <v>6423309.3399999999</v>
      </c>
      <c r="H3241" s="113">
        <v>20354950.579999998</v>
      </c>
      <c r="I3241" s="113">
        <v>6089270.7199999997</v>
      </c>
      <c r="J3241" s="31">
        <v>9324692.9299999997</v>
      </c>
      <c r="K3241" s="32">
        <v>11327916.390000001</v>
      </c>
      <c r="L3241" s="113">
        <v>9436685.5500000007</v>
      </c>
      <c r="M3241" s="113">
        <v>6003956.5099999998</v>
      </c>
      <c r="N3241" s="31">
        <v>9920026.4100000001</v>
      </c>
      <c r="O3241" s="32">
        <v>7804048.7999999998</v>
      </c>
      <c r="P3241" s="105">
        <v>5872141.5899999999</v>
      </c>
      <c r="Q3241" s="105">
        <v>6248958.4299999997</v>
      </c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1712</v>
      </c>
      <c r="B3242" s="111" t="s">
        <v>28</v>
      </c>
      <c r="C3242" s="112" t="s">
        <v>1450</v>
      </c>
      <c r="D3242" s="21">
        <f t="shared" si="54"/>
        <v>8994216.3300000001</v>
      </c>
      <c r="E3242" s="24">
        <f t="shared" si="54"/>
        <v>5648602.4300000006</v>
      </c>
      <c r="F3242" s="104">
        <v>5250.24</v>
      </c>
      <c r="G3242" s="104">
        <v>3580.83</v>
      </c>
      <c r="H3242" s="113">
        <v>2144517.9</v>
      </c>
      <c r="I3242" s="113">
        <v>136925.67000000001</v>
      </c>
      <c r="J3242" s="31">
        <v>2467913.94</v>
      </c>
      <c r="K3242" s="32">
        <v>2538557.91</v>
      </c>
      <c r="L3242" s="113">
        <v>1070659.95</v>
      </c>
      <c r="M3242" s="113">
        <v>126490.92</v>
      </c>
      <c r="N3242" s="31">
        <v>3241608.3</v>
      </c>
      <c r="O3242" s="32">
        <v>2734012.97</v>
      </c>
      <c r="P3242" s="113">
        <v>64266</v>
      </c>
      <c r="Q3242" s="113">
        <v>109034.13</v>
      </c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1712</v>
      </c>
      <c r="B3243" s="111" t="s">
        <v>29</v>
      </c>
      <c r="C3243" s="112" t="s">
        <v>1451</v>
      </c>
      <c r="D3243" s="21">
        <f t="shared" si="54"/>
        <v>1026626</v>
      </c>
      <c r="E3243" s="24">
        <f t="shared" si="54"/>
        <v>10424.42</v>
      </c>
      <c r="F3243" s="104">
        <v>80000</v>
      </c>
      <c r="G3243" s="104">
        <v>0</v>
      </c>
      <c r="H3243" s="113">
        <v>0</v>
      </c>
      <c r="I3243" s="113">
        <v>0</v>
      </c>
      <c r="J3243" s="31">
        <v>0</v>
      </c>
      <c r="K3243" s="32">
        <v>259.42</v>
      </c>
      <c r="L3243" s="113">
        <v>10000</v>
      </c>
      <c r="M3243" s="113">
        <v>0</v>
      </c>
      <c r="N3243" s="31">
        <v>285000</v>
      </c>
      <c r="O3243" s="32">
        <v>7165</v>
      </c>
      <c r="P3243" s="113">
        <v>651626</v>
      </c>
      <c r="Q3243" s="113">
        <v>3000</v>
      </c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1712</v>
      </c>
      <c r="B3244" s="111" t="s">
        <v>30</v>
      </c>
      <c r="C3244" s="112" t="s">
        <v>1452</v>
      </c>
      <c r="D3244" s="21">
        <f t="shared" si="54"/>
        <v>2134957.6800000002</v>
      </c>
      <c r="E3244" s="24">
        <f t="shared" si="54"/>
        <v>1168217.44</v>
      </c>
      <c r="F3244" s="104">
        <v>0</v>
      </c>
      <c r="G3244" s="104">
        <v>75252.34</v>
      </c>
      <c r="H3244" s="113">
        <v>0</v>
      </c>
      <c r="I3244" s="113">
        <v>348103.55</v>
      </c>
      <c r="J3244" s="31">
        <v>2132874.19</v>
      </c>
      <c r="K3244" s="32">
        <v>429853.08</v>
      </c>
      <c r="L3244" s="113">
        <v>0</v>
      </c>
      <c r="M3244" s="113">
        <v>69508.47</v>
      </c>
      <c r="N3244" s="31">
        <v>0</v>
      </c>
      <c r="O3244" s="32">
        <v>243210.28</v>
      </c>
      <c r="P3244" s="113">
        <v>2083.4899999999998</v>
      </c>
      <c r="Q3244" s="113">
        <v>2289.7199999999998</v>
      </c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1712</v>
      </c>
      <c r="B3245" s="111" t="s">
        <v>31</v>
      </c>
      <c r="C3245" s="112" t="s">
        <v>1664</v>
      </c>
      <c r="D3245" s="21">
        <f t="shared" si="54"/>
        <v>5304.66</v>
      </c>
      <c r="E3245" s="24">
        <f t="shared" si="54"/>
        <v>795442.99</v>
      </c>
      <c r="F3245" s="104">
        <v>600</v>
      </c>
      <c r="G3245" s="104">
        <v>0</v>
      </c>
      <c r="H3245" s="113">
        <v>0</v>
      </c>
      <c r="I3245" s="113">
        <v>0</v>
      </c>
      <c r="J3245" s="31">
        <v>4704.66</v>
      </c>
      <c r="K3245" s="32">
        <v>267300</v>
      </c>
      <c r="L3245" s="113">
        <v>0</v>
      </c>
      <c r="M3245" s="113">
        <v>2700</v>
      </c>
      <c r="N3245" s="31">
        <v>0</v>
      </c>
      <c r="O3245" s="32">
        <v>0</v>
      </c>
      <c r="P3245" s="113">
        <v>0</v>
      </c>
      <c r="Q3245" s="113">
        <v>525442.99</v>
      </c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1712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1712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1712</v>
      </c>
      <c r="B3248" s="111" t="s">
        <v>36</v>
      </c>
      <c r="C3248" s="112" t="s">
        <v>1453</v>
      </c>
      <c r="D3248" s="21">
        <f t="shared" si="54"/>
        <v>321910</v>
      </c>
      <c r="E3248" s="24">
        <f t="shared" si="54"/>
        <v>321260</v>
      </c>
      <c r="F3248" s="104">
        <v>36400</v>
      </c>
      <c r="G3248" s="104">
        <v>37100</v>
      </c>
      <c r="H3248" s="105">
        <v>58100</v>
      </c>
      <c r="I3248" s="105">
        <v>58800</v>
      </c>
      <c r="J3248" s="106">
        <v>103510</v>
      </c>
      <c r="K3248" s="107">
        <v>34300</v>
      </c>
      <c r="L3248" s="105">
        <v>32200</v>
      </c>
      <c r="M3248" s="105">
        <v>102810</v>
      </c>
      <c r="N3248" s="106">
        <v>36400</v>
      </c>
      <c r="O3248" s="107">
        <v>35700</v>
      </c>
      <c r="P3248" s="105">
        <v>55300</v>
      </c>
      <c r="Q3248" s="105">
        <v>52550</v>
      </c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1712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1712</v>
      </c>
      <c r="B3250" s="111" t="s">
        <v>38</v>
      </c>
      <c r="C3250" s="112" t="s">
        <v>1455</v>
      </c>
      <c r="D3250" s="21">
        <f t="shared" si="54"/>
        <v>170904</v>
      </c>
      <c r="E3250" s="24">
        <f t="shared" si="54"/>
        <v>76790</v>
      </c>
      <c r="F3250" s="104"/>
      <c r="G3250" s="104"/>
      <c r="H3250" s="113">
        <v>6880</v>
      </c>
      <c r="I3250" s="113">
        <v>4088</v>
      </c>
      <c r="J3250" s="31">
        <v>0</v>
      </c>
      <c r="K3250" s="32">
        <v>2792</v>
      </c>
      <c r="L3250" s="113">
        <v>69910</v>
      </c>
      <c r="M3250" s="113">
        <v>6960</v>
      </c>
      <c r="N3250" s="31">
        <v>32480</v>
      </c>
      <c r="O3250" s="32">
        <v>62950</v>
      </c>
      <c r="P3250" s="105">
        <v>61634</v>
      </c>
      <c r="Q3250" s="105">
        <v>0</v>
      </c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1712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1712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1712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1712</v>
      </c>
      <c r="B3254" s="111" t="s">
        <v>1459</v>
      </c>
      <c r="C3254" s="112" t="s">
        <v>58</v>
      </c>
      <c r="D3254" s="21">
        <f t="shared" si="54"/>
        <v>103475</v>
      </c>
      <c r="E3254" s="24">
        <f t="shared" si="54"/>
        <v>303185</v>
      </c>
      <c r="F3254" s="104">
        <v>23065</v>
      </c>
      <c r="G3254" s="104">
        <v>42460</v>
      </c>
      <c r="H3254" s="113">
        <v>68730</v>
      </c>
      <c r="I3254" s="113">
        <v>26020</v>
      </c>
      <c r="J3254" s="31">
        <v>4580</v>
      </c>
      <c r="K3254" s="32">
        <v>0</v>
      </c>
      <c r="L3254" s="113">
        <v>7100</v>
      </c>
      <c r="M3254" s="113">
        <v>208055</v>
      </c>
      <c r="N3254" s="31">
        <v>0</v>
      </c>
      <c r="O3254" s="32">
        <v>26650</v>
      </c>
      <c r="P3254" s="105">
        <v>0</v>
      </c>
      <c r="Q3254" s="105">
        <v>0</v>
      </c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1712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1712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1712</v>
      </c>
      <c r="B3257" s="111" t="s">
        <v>1462</v>
      </c>
      <c r="C3257" s="112" t="s">
        <v>1463</v>
      </c>
      <c r="D3257" s="21">
        <f t="shared" si="54"/>
        <v>49850</v>
      </c>
      <c r="E3257" s="24">
        <f t="shared" si="54"/>
        <v>49850</v>
      </c>
      <c r="F3257" s="104">
        <v>17450</v>
      </c>
      <c r="G3257" s="104">
        <v>17450</v>
      </c>
      <c r="H3257" s="105">
        <v>7450</v>
      </c>
      <c r="I3257" s="105">
        <v>7450</v>
      </c>
      <c r="J3257" s="106">
        <v>11450</v>
      </c>
      <c r="K3257" s="107">
        <v>11450</v>
      </c>
      <c r="L3257" s="105">
        <v>11500</v>
      </c>
      <c r="M3257" s="105">
        <v>11500</v>
      </c>
      <c r="N3257" s="106">
        <v>2000</v>
      </c>
      <c r="O3257" s="107">
        <v>2000</v>
      </c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1712</v>
      </c>
      <c r="B3258" s="111" t="s">
        <v>1464</v>
      </c>
      <c r="C3258" s="112" t="s">
        <v>67</v>
      </c>
      <c r="D3258" s="21">
        <f t="shared" si="54"/>
        <v>14221405.949999999</v>
      </c>
      <c r="E3258" s="24">
        <f t="shared" si="54"/>
        <v>14221405.949999999</v>
      </c>
      <c r="F3258" s="104">
        <v>2373262.79</v>
      </c>
      <c r="G3258" s="104">
        <v>2373262.79</v>
      </c>
      <c r="H3258" s="105">
        <v>2483073.0699999998</v>
      </c>
      <c r="I3258" s="105">
        <v>2483073.0699999998</v>
      </c>
      <c r="J3258" s="106">
        <v>2490598.94</v>
      </c>
      <c r="K3258" s="107">
        <v>2490598.94</v>
      </c>
      <c r="L3258" s="105">
        <v>2358603.79</v>
      </c>
      <c r="M3258" s="105">
        <v>2358603.79</v>
      </c>
      <c r="N3258" s="106">
        <v>2027450.06</v>
      </c>
      <c r="O3258" s="107">
        <v>2027450.06</v>
      </c>
      <c r="P3258" s="105">
        <v>2488417.2999999998</v>
      </c>
      <c r="Q3258" s="105">
        <v>2488417.2999999998</v>
      </c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1712</v>
      </c>
      <c r="B3259" s="111" t="s">
        <v>1465</v>
      </c>
      <c r="C3259" s="112" t="s">
        <v>1466</v>
      </c>
      <c r="D3259" s="21">
        <f t="shared" si="54"/>
        <v>8164446.75</v>
      </c>
      <c r="E3259" s="24">
        <f t="shared" si="54"/>
        <v>6348662.1000000006</v>
      </c>
      <c r="F3259" s="104">
        <v>1122182.25</v>
      </c>
      <c r="G3259" s="104">
        <v>0</v>
      </c>
      <c r="H3259" s="105">
        <v>1296720.3500000001</v>
      </c>
      <c r="I3259" s="105">
        <v>1708175</v>
      </c>
      <c r="J3259" s="106">
        <v>1119142.6000000001</v>
      </c>
      <c r="K3259" s="107">
        <v>1314318.95</v>
      </c>
      <c r="L3259" s="105">
        <v>1074695.5</v>
      </c>
      <c r="M3259" s="105">
        <v>1132015.25</v>
      </c>
      <c r="N3259" s="106">
        <v>1623420.2</v>
      </c>
      <c r="O3259" s="107">
        <v>1555848.25</v>
      </c>
      <c r="P3259" s="105">
        <v>1928285.85</v>
      </c>
      <c r="Q3259" s="105">
        <v>638304.65</v>
      </c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1712</v>
      </c>
      <c r="B3260" s="111" t="s">
        <v>1467</v>
      </c>
      <c r="C3260" s="112" t="s">
        <v>1468</v>
      </c>
      <c r="D3260" s="21">
        <f t="shared" si="54"/>
        <v>2476107.56</v>
      </c>
      <c r="E3260" s="24">
        <f t="shared" si="54"/>
        <v>5553824.0199999996</v>
      </c>
      <c r="F3260" s="104">
        <v>370148.85</v>
      </c>
      <c r="G3260" s="104">
        <v>0</v>
      </c>
      <c r="H3260" s="113">
        <v>439060.75</v>
      </c>
      <c r="I3260" s="113">
        <v>18938.75</v>
      </c>
      <c r="J3260" s="31">
        <v>383796.1</v>
      </c>
      <c r="K3260" s="32">
        <v>27706</v>
      </c>
      <c r="L3260" s="113">
        <v>397663.9</v>
      </c>
      <c r="M3260" s="113">
        <v>3864371.76</v>
      </c>
      <c r="N3260" s="31">
        <v>400037.81</v>
      </c>
      <c r="O3260" s="32">
        <v>1347168.05</v>
      </c>
      <c r="P3260" s="105">
        <v>485400.15</v>
      </c>
      <c r="Q3260" s="105">
        <v>295639.46000000002</v>
      </c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1712</v>
      </c>
      <c r="B3261" s="111" t="s">
        <v>1469</v>
      </c>
      <c r="C3261" s="112" t="s">
        <v>1470</v>
      </c>
      <c r="D3261" s="21">
        <f t="shared" si="54"/>
        <v>639160.25</v>
      </c>
      <c r="E3261" s="24">
        <f t="shared" si="54"/>
        <v>1830658.25</v>
      </c>
      <c r="F3261" s="104">
        <v>65321.25</v>
      </c>
      <c r="G3261" s="104">
        <v>0</v>
      </c>
      <c r="H3261" s="113">
        <v>86040</v>
      </c>
      <c r="I3261" s="113">
        <v>957.5</v>
      </c>
      <c r="J3261" s="31">
        <v>89944</v>
      </c>
      <c r="K3261" s="32">
        <v>0</v>
      </c>
      <c r="L3261" s="113">
        <v>235649.75</v>
      </c>
      <c r="M3261" s="113">
        <v>1725212.25</v>
      </c>
      <c r="N3261" s="31">
        <v>77075.5</v>
      </c>
      <c r="O3261" s="32">
        <v>31704.25</v>
      </c>
      <c r="P3261" s="113">
        <v>85129.75</v>
      </c>
      <c r="Q3261" s="113">
        <v>72784.25</v>
      </c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1712</v>
      </c>
      <c r="B3262" s="111" t="s">
        <v>1471</v>
      </c>
      <c r="C3262" s="112" t="s">
        <v>68</v>
      </c>
      <c r="D3262" s="21">
        <f t="shared" si="54"/>
        <v>1266767.75</v>
      </c>
      <c r="E3262" s="24">
        <f t="shared" si="54"/>
        <v>1266767.75</v>
      </c>
      <c r="F3262" s="104">
        <v>193718</v>
      </c>
      <c r="G3262" s="104">
        <v>193718</v>
      </c>
      <c r="H3262" s="105">
        <v>151109</v>
      </c>
      <c r="I3262" s="105">
        <v>151109</v>
      </c>
      <c r="J3262" s="106">
        <v>183736</v>
      </c>
      <c r="K3262" s="107">
        <v>183736</v>
      </c>
      <c r="L3262" s="105">
        <v>132344</v>
      </c>
      <c r="M3262" s="105">
        <v>132344</v>
      </c>
      <c r="N3262" s="106">
        <v>298511.5</v>
      </c>
      <c r="O3262" s="107">
        <v>298511.5</v>
      </c>
      <c r="P3262" s="113">
        <v>307349.25</v>
      </c>
      <c r="Q3262" s="113">
        <v>307349.25</v>
      </c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1712</v>
      </c>
      <c r="B3263" s="111" t="s">
        <v>1472</v>
      </c>
      <c r="C3263" s="112" t="s">
        <v>1473</v>
      </c>
      <c r="D3263" s="21">
        <f t="shared" si="54"/>
        <v>867762</v>
      </c>
      <c r="E3263" s="24">
        <f t="shared" si="54"/>
        <v>788342.25</v>
      </c>
      <c r="F3263" s="104">
        <v>62253.25</v>
      </c>
      <c r="G3263" s="104">
        <v>0</v>
      </c>
      <c r="H3263" s="105">
        <v>175963.25</v>
      </c>
      <c r="I3263" s="105">
        <v>147451.25</v>
      </c>
      <c r="J3263" s="106">
        <v>195750.5</v>
      </c>
      <c r="K3263" s="107">
        <v>139822.75</v>
      </c>
      <c r="L3263" s="105">
        <v>137151.75</v>
      </c>
      <c r="M3263" s="105">
        <v>152759</v>
      </c>
      <c r="N3263" s="106">
        <v>94418.75</v>
      </c>
      <c r="O3263" s="107">
        <v>161281.25</v>
      </c>
      <c r="P3263" s="105">
        <v>202224.5</v>
      </c>
      <c r="Q3263" s="105">
        <v>187028</v>
      </c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1712</v>
      </c>
      <c r="B3264" s="111" t="s">
        <v>1474</v>
      </c>
      <c r="C3264" s="112" t="s">
        <v>1475</v>
      </c>
      <c r="D3264" s="21">
        <f t="shared" si="54"/>
        <v>89966.7</v>
      </c>
      <c r="E3264" s="24">
        <f t="shared" si="54"/>
        <v>89966.7</v>
      </c>
      <c r="F3264" s="104"/>
      <c r="G3264" s="104"/>
      <c r="H3264" s="105">
        <v>24894.7</v>
      </c>
      <c r="I3264" s="105">
        <v>24894.7</v>
      </c>
      <c r="J3264" s="106">
        <v>27101</v>
      </c>
      <c r="K3264" s="107">
        <v>23365</v>
      </c>
      <c r="L3264" s="105">
        <v>12946</v>
      </c>
      <c r="M3264" s="105">
        <v>9656</v>
      </c>
      <c r="N3264" s="106">
        <v>18059</v>
      </c>
      <c r="O3264" s="107">
        <v>25085</v>
      </c>
      <c r="P3264" s="105">
        <v>6966</v>
      </c>
      <c r="Q3264" s="105">
        <v>6966</v>
      </c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1712</v>
      </c>
      <c r="B3265" s="111" t="s">
        <v>1476</v>
      </c>
      <c r="C3265" s="112" t="s">
        <v>1477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1712</v>
      </c>
      <c r="B3266" s="111" t="s">
        <v>1478</v>
      </c>
      <c r="C3266" s="112" t="s">
        <v>1479</v>
      </c>
      <c r="D3266" s="21">
        <f t="shared" si="54"/>
        <v>1600</v>
      </c>
      <c r="E3266" s="24">
        <f t="shared" si="54"/>
        <v>1600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>
        <v>1600</v>
      </c>
      <c r="Q3266" s="113">
        <v>1600</v>
      </c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1712</v>
      </c>
      <c r="B3267" s="111" t="s">
        <v>1480</v>
      </c>
      <c r="C3267" s="112" t="s">
        <v>1481</v>
      </c>
      <c r="D3267" s="21">
        <f t="shared" si="54"/>
        <v>8618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>
        <v>8618</v>
      </c>
      <c r="Q3267" s="105">
        <v>0</v>
      </c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1712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835210.35</v>
      </c>
      <c r="E3268" s="24">
        <f t="shared" si="55"/>
        <v>881060.13</v>
      </c>
      <c r="F3268" s="104">
        <v>132167.85</v>
      </c>
      <c r="G3268" s="104">
        <v>83497.210000000006</v>
      </c>
      <c r="H3268" s="113">
        <v>158699</v>
      </c>
      <c r="I3268" s="113">
        <v>105207.03</v>
      </c>
      <c r="J3268" s="31">
        <v>120731.75</v>
      </c>
      <c r="K3268" s="32">
        <v>41894.46</v>
      </c>
      <c r="L3268" s="113">
        <v>110916.75</v>
      </c>
      <c r="M3268" s="113">
        <v>32079.46</v>
      </c>
      <c r="N3268" s="31">
        <v>117125.75</v>
      </c>
      <c r="O3268" s="32">
        <v>38288.46</v>
      </c>
      <c r="P3268" s="113">
        <v>195569.25</v>
      </c>
      <c r="Q3268" s="113">
        <v>580093.51</v>
      </c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1712</v>
      </c>
      <c r="B3269" s="111" t="s">
        <v>1484</v>
      </c>
      <c r="C3269" s="112" t="s">
        <v>1485</v>
      </c>
      <c r="D3269" s="21">
        <f t="shared" si="55"/>
        <v>164934.5</v>
      </c>
      <c r="E3269" s="24">
        <f t="shared" si="55"/>
        <v>181258.74</v>
      </c>
      <c r="F3269" s="104">
        <v>3697</v>
      </c>
      <c r="G3269" s="104">
        <v>0</v>
      </c>
      <c r="H3269" s="113">
        <v>4051.75</v>
      </c>
      <c r="I3269" s="113">
        <v>10990.3</v>
      </c>
      <c r="J3269" s="31">
        <v>16088.5</v>
      </c>
      <c r="K3269" s="32">
        <v>0</v>
      </c>
      <c r="L3269" s="113">
        <v>30719.25</v>
      </c>
      <c r="M3269" s="113">
        <v>7308.01</v>
      </c>
      <c r="N3269" s="31">
        <v>66422.25</v>
      </c>
      <c r="O3269" s="32">
        <v>43011.01</v>
      </c>
      <c r="P3269" s="113">
        <v>43955.75</v>
      </c>
      <c r="Q3269" s="113">
        <v>119949.42</v>
      </c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1712</v>
      </c>
      <c r="B3270" s="111" t="s">
        <v>1486</v>
      </c>
      <c r="C3270" s="112" t="s">
        <v>1487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0</v>
      </c>
      <c r="P3270" s="113">
        <v>0</v>
      </c>
      <c r="Q3270" s="113">
        <v>0</v>
      </c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1712</v>
      </c>
      <c r="B3271" s="111" t="s">
        <v>1488</v>
      </c>
      <c r="C3271" s="112" t="s">
        <v>1489</v>
      </c>
      <c r="D3271" s="21">
        <f t="shared" si="55"/>
        <v>0</v>
      </c>
      <c r="E3271" s="24">
        <f t="shared" si="55"/>
        <v>0</v>
      </c>
      <c r="F3271" s="104">
        <v>0</v>
      </c>
      <c r="G3271" s="104">
        <v>0</v>
      </c>
      <c r="H3271" s="113">
        <v>0</v>
      </c>
      <c r="I3271" s="113">
        <v>0</v>
      </c>
      <c r="J3271" s="31">
        <v>0</v>
      </c>
      <c r="K3271" s="32">
        <v>0</v>
      </c>
      <c r="L3271" s="113">
        <v>0</v>
      </c>
      <c r="M3271" s="113">
        <v>0</v>
      </c>
      <c r="N3271" s="31">
        <v>0</v>
      </c>
      <c r="O3271" s="32">
        <v>0</v>
      </c>
      <c r="P3271" s="113">
        <v>0</v>
      </c>
      <c r="Q3271" s="113">
        <v>0</v>
      </c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1712</v>
      </c>
      <c r="B3272" s="111" t="s">
        <v>1490</v>
      </c>
      <c r="C3272" s="112" t="s">
        <v>1491</v>
      </c>
      <c r="D3272" s="21">
        <f t="shared" si="55"/>
        <v>69846.5</v>
      </c>
      <c r="E3272" s="24">
        <f t="shared" si="55"/>
        <v>71211</v>
      </c>
      <c r="F3272" s="104">
        <v>8010.5</v>
      </c>
      <c r="G3272" s="104">
        <v>440</v>
      </c>
      <c r="H3272" s="113">
        <v>15809.5</v>
      </c>
      <c r="I3272" s="113">
        <v>12894.5</v>
      </c>
      <c r="J3272" s="31">
        <v>19512</v>
      </c>
      <c r="K3272" s="32">
        <v>23315.5</v>
      </c>
      <c r="L3272" s="113">
        <v>5514.5</v>
      </c>
      <c r="M3272" s="113">
        <v>200</v>
      </c>
      <c r="N3272" s="31">
        <v>6604</v>
      </c>
      <c r="O3272" s="32">
        <v>17409.5</v>
      </c>
      <c r="P3272" s="113">
        <v>14396</v>
      </c>
      <c r="Q3272" s="113">
        <v>16951.5</v>
      </c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1712</v>
      </c>
      <c r="B3273" s="111" t="s">
        <v>1492</v>
      </c>
      <c r="C3273" s="112" t="s">
        <v>70</v>
      </c>
      <c r="D3273" s="21">
        <f t="shared" si="55"/>
        <v>54875</v>
      </c>
      <c r="E3273" s="24">
        <f t="shared" si="55"/>
        <v>112245.75</v>
      </c>
      <c r="F3273" s="104">
        <v>12642.5</v>
      </c>
      <c r="G3273" s="104">
        <v>7731.75</v>
      </c>
      <c r="H3273" s="105">
        <v>7572</v>
      </c>
      <c r="I3273" s="105">
        <v>63153.75</v>
      </c>
      <c r="J3273" s="106">
        <v>3960.5</v>
      </c>
      <c r="K3273" s="107">
        <v>700</v>
      </c>
      <c r="L3273" s="105">
        <v>2122.75</v>
      </c>
      <c r="M3273" s="105">
        <v>0</v>
      </c>
      <c r="N3273" s="106">
        <v>10297</v>
      </c>
      <c r="O3273" s="107">
        <v>40657.25</v>
      </c>
      <c r="P3273" s="113">
        <v>18280.25</v>
      </c>
      <c r="Q3273" s="113">
        <v>3</v>
      </c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1712</v>
      </c>
      <c r="B3274" s="111" t="s">
        <v>1493</v>
      </c>
      <c r="C3274" s="112" t="s">
        <v>1494</v>
      </c>
      <c r="D3274" s="21">
        <f t="shared" si="55"/>
        <v>76532.5</v>
      </c>
      <c r="E3274" s="24">
        <f t="shared" si="55"/>
        <v>50717</v>
      </c>
      <c r="F3274" s="104">
        <v>8288</v>
      </c>
      <c r="G3274" s="104">
        <v>0</v>
      </c>
      <c r="H3274" s="113">
        <v>6569.5</v>
      </c>
      <c r="I3274" s="113">
        <v>11437.75</v>
      </c>
      <c r="J3274" s="31">
        <v>19421.5</v>
      </c>
      <c r="K3274" s="32">
        <v>0</v>
      </c>
      <c r="L3274" s="113">
        <v>10770.5</v>
      </c>
      <c r="M3274" s="113">
        <v>0</v>
      </c>
      <c r="N3274" s="31">
        <v>4899.25</v>
      </c>
      <c r="O3274" s="32">
        <v>34801</v>
      </c>
      <c r="P3274" s="105">
        <v>26583.75</v>
      </c>
      <c r="Q3274" s="105">
        <v>4478.25</v>
      </c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1712</v>
      </c>
      <c r="B3275" s="111" t="s">
        <v>1495</v>
      </c>
      <c r="C3275" s="112" t="s">
        <v>1496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1712</v>
      </c>
      <c r="B3276" s="111" t="s">
        <v>1497</v>
      </c>
      <c r="C3276" s="112" t="s">
        <v>71</v>
      </c>
      <c r="D3276" s="21">
        <f t="shared" si="55"/>
        <v>2221862.35</v>
      </c>
      <c r="E3276" s="24">
        <f t="shared" si="55"/>
        <v>2231089.89</v>
      </c>
      <c r="F3276" s="104">
        <v>397724.5</v>
      </c>
      <c r="G3276" s="104">
        <v>4652.5</v>
      </c>
      <c r="H3276" s="105">
        <v>416042.05</v>
      </c>
      <c r="I3276" s="105">
        <v>5667</v>
      </c>
      <c r="J3276" s="106">
        <v>397215</v>
      </c>
      <c r="K3276" s="107">
        <v>1119380.49</v>
      </c>
      <c r="L3276" s="105">
        <v>299982</v>
      </c>
      <c r="M3276" s="105">
        <v>342376.65</v>
      </c>
      <c r="N3276" s="106">
        <v>283196.5</v>
      </c>
      <c r="O3276" s="107">
        <v>5314</v>
      </c>
      <c r="P3276" s="105">
        <v>427702.3</v>
      </c>
      <c r="Q3276" s="105">
        <v>753699.25</v>
      </c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1712</v>
      </c>
      <c r="B3277" s="111" t="s">
        <v>1498</v>
      </c>
      <c r="C3277" s="112" t="s">
        <v>1499</v>
      </c>
      <c r="D3277" s="21">
        <f t="shared" si="55"/>
        <v>632862.22</v>
      </c>
      <c r="E3277" s="24">
        <f t="shared" si="55"/>
        <v>510038.76</v>
      </c>
      <c r="F3277" s="104">
        <v>159393.5</v>
      </c>
      <c r="G3277" s="104">
        <v>20756.66</v>
      </c>
      <c r="H3277" s="113">
        <v>125843.75</v>
      </c>
      <c r="I3277" s="113">
        <v>69348.38</v>
      </c>
      <c r="J3277" s="31">
        <v>73610.720000000001</v>
      </c>
      <c r="K3277" s="32">
        <v>17510.900000000001</v>
      </c>
      <c r="L3277" s="113">
        <v>75951.25</v>
      </c>
      <c r="M3277" s="113">
        <v>215399.25</v>
      </c>
      <c r="N3277" s="31">
        <v>89624.5</v>
      </c>
      <c r="O3277" s="32">
        <v>164180.29999999999</v>
      </c>
      <c r="P3277" s="105">
        <v>108438.5</v>
      </c>
      <c r="Q3277" s="105">
        <v>22843.27</v>
      </c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1712</v>
      </c>
      <c r="B3278" s="111" t="s">
        <v>1500</v>
      </c>
      <c r="C3278" s="112" t="s">
        <v>1501</v>
      </c>
      <c r="D3278" s="21">
        <f t="shared" si="55"/>
        <v>30640</v>
      </c>
      <c r="E3278" s="24">
        <f t="shared" si="55"/>
        <v>30640</v>
      </c>
      <c r="F3278" s="104">
        <v>3349</v>
      </c>
      <c r="G3278" s="104">
        <v>3349</v>
      </c>
      <c r="H3278" s="105">
        <v>15603</v>
      </c>
      <c r="I3278" s="105">
        <v>15603</v>
      </c>
      <c r="J3278" s="106">
        <v>1980</v>
      </c>
      <c r="K3278" s="107">
        <v>1980</v>
      </c>
      <c r="L3278" s="105">
        <v>2106</v>
      </c>
      <c r="M3278" s="105">
        <v>2106</v>
      </c>
      <c r="N3278" s="106">
        <v>2150</v>
      </c>
      <c r="O3278" s="107">
        <v>2150</v>
      </c>
      <c r="P3278" s="113">
        <v>5452</v>
      </c>
      <c r="Q3278" s="113">
        <v>5452</v>
      </c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1712</v>
      </c>
      <c r="B3279" s="111" t="s">
        <v>1502</v>
      </c>
      <c r="C3279" s="112" t="s">
        <v>1503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1712</v>
      </c>
      <c r="B3280" s="111" t="s">
        <v>1504</v>
      </c>
      <c r="C3280" s="112" t="s">
        <v>1505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1712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1712</v>
      </c>
      <c r="B3282" s="111" t="s">
        <v>1508</v>
      </c>
      <c r="C3282" s="112" t="s">
        <v>1665</v>
      </c>
      <c r="D3282" s="21">
        <f t="shared" si="55"/>
        <v>2345</v>
      </c>
      <c r="E3282" s="24">
        <f t="shared" si="55"/>
        <v>2345</v>
      </c>
      <c r="F3282" s="104"/>
      <c r="G3282" s="104"/>
      <c r="H3282" s="113"/>
      <c r="I3282" s="113"/>
      <c r="J3282" s="31">
        <v>2345</v>
      </c>
      <c r="K3282" s="32">
        <v>2345</v>
      </c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1712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1712</v>
      </c>
      <c r="B3284" s="111" t="s">
        <v>1511</v>
      </c>
      <c r="C3284" s="112" t="s">
        <v>1512</v>
      </c>
      <c r="D3284" s="21">
        <f t="shared" si="55"/>
        <v>42437.75</v>
      </c>
      <c r="E3284" s="24">
        <f t="shared" si="55"/>
        <v>42437.75</v>
      </c>
      <c r="F3284" s="104">
        <v>3835</v>
      </c>
      <c r="G3284" s="104">
        <v>3835</v>
      </c>
      <c r="H3284" s="113">
        <v>9711</v>
      </c>
      <c r="I3284" s="113">
        <v>9711</v>
      </c>
      <c r="J3284" s="31">
        <v>15246.5</v>
      </c>
      <c r="K3284" s="32">
        <v>15246.5</v>
      </c>
      <c r="L3284" s="113">
        <v>3257.5</v>
      </c>
      <c r="M3284" s="113">
        <v>3257.5</v>
      </c>
      <c r="N3284" s="31">
        <v>2455</v>
      </c>
      <c r="O3284" s="32">
        <v>2455</v>
      </c>
      <c r="P3284" s="113">
        <v>7932.75</v>
      </c>
      <c r="Q3284" s="113">
        <v>7932.75</v>
      </c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1712</v>
      </c>
      <c r="B3285" s="111" t="s">
        <v>1513</v>
      </c>
      <c r="C3285" s="112" t="s">
        <v>1514</v>
      </c>
      <c r="D3285" s="21">
        <f t="shared" si="55"/>
        <v>0</v>
      </c>
      <c r="E3285" s="24">
        <f t="shared" si="55"/>
        <v>0</v>
      </c>
      <c r="F3285" s="104">
        <v>0</v>
      </c>
      <c r="G3285" s="104">
        <v>0</v>
      </c>
      <c r="H3285" s="113">
        <v>0</v>
      </c>
      <c r="I3285" s="113">
        <v>0</v>
      </c>
      <c r="J3285" s="31">
        <v>0</v>
      </c>
      <c r="K3285" s="32">
        <v>0</v>
      </c>
      <c r="L3285" s="113">
        <v>0</v>
      </c>
      <c r="M3285" s="113">
        <v>0</v>
      </c>
      <c r="N3285" s="31">
        <v>0</v>
      </c>
      <c r="O3285" s="32">
        <v>0</v>
      </c>
      <c r="P3285" s="113">
        <v>0</v>
      </c>
      <c r="Q3285" s="113">
        <v>0</v>
      </c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1712</v>
      </c>
      <c r="B3286" s="111" t="s">
        <v>1515</v>
      </c>
      <c r="C3286" s="112" t="s">
        <v>1516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1712</v>
      </c>
      <c r="B3287" s="111" t="s">
        <v>1517</v>
      </c>
      <c r="C3287" s="112" t="s">
        <v>1518</v>
      </c>
      <c r="D3287" s="21">
        <f t="shared" si="55"/>
        <v>11495.25</v>
      </c>
      <c r="E3287" s="24">
        <f t="shared" si="55"/>
        <v>0</v>
      </c>
      <c r="F3287" s="104">
        <v>0</v>
      </c>
      <c r="G3287" s="104">
        <v>0</v>
      </c>
      <c r="H3287" s="105">
        <v>0</v>
      </c>
      <c r="I3287" s="105">
        <v>0</v>
      </c>
      <c r="J3287" s="106">
        <v>0</v>
      </c>
      <c r="K3287" s="107">
        <v>0</v>
      </c>
      <c r="L3287" s="105">
        <v>0</v>
      </c>
      <c r="M3287" s="105">
        <v>0</v>
      </c>
      <c r="N3287" s="106">
        <v>0</v>
      </c>
      <c r="O3287" s="107">
        <v>0</v>
      </c>
      <c r="P3287" s="105">
        <v>11495.25</v>
      </c>
      <c r="Q3287" s="105">
        <v>0</v>
      </c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1712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1712</v>
      </c>
      <c r="B3289" s="111" t="s">
        <v>1520</v>
      </c>
      <c r="C3289" s="112" t="s">
        <v>1521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1712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1712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1712</v>
      </c>
      <c r="B3292" s="111" t="s">
        <v>1524</v>
      </c>
      <c r="C3292" s="112" t="s">
        <v>1525</v>
      </c>
      <c r="D3292" s="21">
        <f t="shared" si="55"/>
        <v>550730.5</v>
      </c>
      <c r="E3292" s="24">
        <f t="shared" si="55"/>
        <v>408472.75</v>
      </c>
      <c r="F3292" s="104">
        <v>59810.25</v>
      </c>
      <c r="G3292" s="104">
        <v>14218.75</v>
      </c>
      <c r="H3292" s="113">
        <v>46139</v>
      </c>
      <c r="I3292" s="113">
        <v>29446.5</v>
      </c>
      <c r="J3292" s="31">
        <v>54829</v>
      </c>
      <c r="K3292" s="32">
        <v>18181.5</v>
      </c>
      <c r="L3292" s="113">
        <v>238577</v>
      </c>
      <c r="M3292" s="113">
        <v>236339.75</v>
      </c>
      <c r="N3292" s="31">
        <v>98318.5</v>
      </c>
      <c r="O3292" s="32">
        <v>67812</v>
      </c>
      <c r="P3292" s="113">
        <v>53056.75</v>
      </c>
      <c r="Q3292" s="113">
        <v>42474.25</v>
      </c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1712</v>
      </c>
      <c r="B3293" s="111" t="s">
        <v>1526</v>
      </c>
      <c r="C3293" s="112" t="s">
        <v>1527</v>
      </c>
      <c r="D3293" s="21">
        <f t="shared" si="55"/>
        <v>137728</v>
      </c>
      <c r="E3293" s="24">
        <f t="shared" si="55"/>
        <v>103799.5</v>
      </c>
      <c r="F3293" s="104">
        <v>43547</v>
      </c>
      <c r="G3293" s="104">
        <v>7311</v>
      </c>
      <c r="H3293" s="113">
        <v>14721</v>
      </c>
      <c r="I3293" s="113">
        <v>54236</v>
      </c>
      <c r="J3293" s="31">
        <v>29132</v>
      </c>
      <c r="K3293" s="32">
        <v>24821</v>
      </c>
      <c r="L3293" s="113">
        <v>20461.5</v>
      </c>
      <c r="M3293" s="113">
        <v>6241</v>
      </c>
      <c r="N3293" s="31">
        <v>14756.5</v>
      </c>
      <c r="O3293" s="32">
        <v>8876.5</v>
      </c>
      <c r="P3293" s="113">
        <v>15110</v>
      </c>
      <c r="Q3293" s="113">
        <v>2314</v>
      </c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1712</v>
      </c>
      <c r="B3294" s="111" t="s">
        <v>1528</v>
      </c>
      <c r="C3294" s="112" t="s">
        <v>1529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1712</v>
      </c>
      <c r="B3295" s="111" t="s">
        <v>1530</v>
      </c>
      <c r="C3295" s="112" t="s">
        <v>1531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1712</v>
      </c>
      <c r="B3296" s="111" t="s">
        <v>1532</v>
      </c>
      <c r="C3296" s="112" t="s">
        <v>1533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1712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1712</v>
      </c>
      <c r="B3298" s="111" t="s">
        <v>1536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1712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1712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1712</v>
      </c>
      <c r="B3301" s="111" t="s">
        <v>1541</v>
      </c>
      <c r="C3301" s="112" t="s">
        <v>1542</v>
      </c>
      <c r="D3301" s="21">
        <f t="shared" si="55"/>
        <v>86099</v>
      </c>
      <c r="E3301" s="24">
        <f t="shared" si="55"/>
        <v>82783</v>
      </c>
      <c r="F3301" s="104">
        <v>11101</v>
      </c>
      <c r="G3301" s="104">
        <v>11791</v>
      </c>
      <c r="H3301" s="105">
        <v>27104</v>
      </c>
      <c r="I3301" s="105">
        <v>8947</v>
      </c>
      <c r="J3301" s="106">
        <v>19175</v>
      </c>
      <c r="K3301" s="107">
        <v>26745</v>
      </c>
      <c r="L3301" s="105">
        <v>7028</v>
      </c>
      <c r="M3301" s="105">
        <v>18198</v>
      </c>
      <c r="N3301" s="106">
        <v>9606</v>
      </c>
      <c r="O3301" s="107">
        <v>7458</v>
      </c>
      <c r="P3301" s="113">
        <v>12085</v>
      </c>
      <c r="Q3301" s="113">
        <v>9644</v>
      </c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1712</v>
      </c>
      <c r="B3302" s="111" t="s">
        <v>1543</v>
      </c>
      <c r="C3302" s="112" t="s">
        <v>1544</v>
      </c>
      <c r="D3302" s="21">
        <f t="shared" si="55"/>
        <v>160005.5</v>
      </c>
      <c r="E3302" s="24">
        <f t="shared" si="55"/>
        <v>178981.5</v>
      </c>
      <c r="F3302" s="104">
        <v>17078</v>
      </c>
      <c r="G3302" s="104">
        <v>32380</v>
      </c>
      <c r="H3302" s="105">
        <v>34418</v>
      </c>
      <c r="I3302" s="105">
        <v>20476</v>
      </c>
      <c r="J3302" s="106">
        <v>4722</v>
      </c>
      <c r="K3302" s="107">
        <v>34418</v>
      </c>
      <c r="L3302" s="105">
        <v>67569</v>
      </c>
      <c r="M3302" s="105">
        <v>13643</v>
      </c>
      <c r="N3302" s="106">
        <v>16171.5</v>
      </c>
      <c r="O3302" s="107">
        <v>62140.5</v>
      </c>
      <c r="P3302" s="105">
        <v>20047</v>
      </c>
      <c r="Q3302" s="105">
        <v>15924</v>
      </c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1712</v>
      </c>
      <c r="B3303" s="111" t="s">
        <v>1545</v>
      </c>
      <c r="C3303" s="112" t="s">
        <v>1546</v>
      </c>
      <c r="D3303" s="21">
        <f t="shared" si="55"/>
        <v>291489.75</v>
      </c>
      <c r="E3303" s="24">
        <f t="shared" si="55"/>
        <v>253144.25</v>
      </c>
      <c r="F3303" s="104">
        <v>53302</v>
      </c>
      <c r="G3303" s="104">
        <v>4333.25</v>
      </c>
      <c r="H3303" s="113">
        <v>66728.5</v>
      </c>
      <c r="I3303" s="113">
        <v>3.5</v>
      </c>
      <c r="J3303" s="31">
        <v>40213.25</v>
      </c>
      <c r="K3303" s="32">
        <v>2221</v>
      </c>
      <c r="L3303" s="113">
        <v>32952.75</v>
      </c>
      <c r="M3303" s="113">
        <v>174126.75</v>
      </c>
      <c r="N3303" s="31">
        <v>41128.5</v>
      </c>
      <c r="O3303" s="32">
        <v>40606.75</v>
      </c>
      <c r="P3303" s="105">
        <v>57164.75</v>
      </c>
      <c r="Q3303" s="105">
        <v>31853</v>
      </c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1712</v>
      </c>
      <c r="B3304" s="111" t="s">
        <v>1547</v>
      </c>
      <c r="C3304" s="112" t="s">
        <v>1548</v>
      </c>
      <c r="D3304" s="21">
        <f t="shared" si="55"/>
        <v>52608.639999999999</v>
      </c>
      <c r="E3304" s="24">
        <f t="shared" si="55"/>
        <v>51026.25</v>
      </c>
      <c r="F3304" s="104">
        <v>21758.89</v>
      </c>
      <c r="G3304" s="104">
        <v>1344</v>
      </c>
      <c r="H3304" s="113">
        <v>2888.5</v>
      </c>
      <c r="I3304" s="113">
        <v>0</v>
      </c>
      <c r="J3304" s="31">
        <v>4041.5</v>
      </c>
      <c r="K3304" s="32">
        <v>0</v>
      </c>
      <c r="L3304" s="113">
        <v>7769</v>
      </c>
      <c r="M3304" s="113">
        <v>41238.25</v>
      </c>
      <c r="N3304" s="31">
        <v>16150.75</v>
      </c>
      <c r="O3304" s="32">
        <v>4401.6499999999996</v>
      </c>
      <c r="P3304" s="113">
        <v>0</v>
      </c>
      <c r="Q3304" s="113">
        <v>4042.35</v>
      </c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1712</v>
      </c>
      <c r="B3305" s="111" t="s">
        <v>1549</v>
      </c>
      <c r="C3305" s="112" t="s">
        <v>1550</v>
      </c>
      <c r="D3305" s="21">
        <f t="shared" si="55"/>
        <v>38323</v>
      </c>
      <c r="E3305" s="24">
        <f t="shared" si="55"/>
        <v>18934</v>
      </c>
      <c r="F3305" s="104">
        <v>5074.75</v>
      </c>
      <c r="G3305" s="104">
        <v>0</v>
      </c>
      <c r="H3305" s="105">
        <v>16353</v>
      </c>
      <c r="I3305" s="105">
        <v>5039</v>
      </c>
      <c r="J3305" s="106">
        <v>13717.75</v>
      </c>
      <c r="K3305" s="107">
        <v>13895</v>
      </c>
      <c r="L3305" s="105">
        <v>525</v>
      </c>
      <c r="M3305" s="105">
        <v>0</v>
      </c>
      <c r="N3305" s="106">
        <v>1677.5</v>
      </c>
      <c r="O3305" s="107">
        <v>0</v>
      </c>
      <c r="P3305" s="113">
        <v>975</v>
      </c>
      <c r="Q3305" s="113">
        <v>0</v>
      </c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1712</v>
      </c>
      <c r="B3306" s="111" t="s">
        <v>1551</v>
      </c>
      <c r="C3306" s="112" t="s">
        <v>1552</v>
      </c>
      <c r="D3306" s="21">
        <f t="shared" si="55"/>
        <v>2696.5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>
        <v>2696.5</v>
      </c>
      <c r="Q3306" s="105">
        <v>0</v>
      </c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1712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1712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303369.92</v>
      </c>
      <c r="F3308" s="104">
        <v>0</v>
      </c>
      <c r="G3308" s="104">
        <v>303369.92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1712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278436.75</v>
      </c>
      <c r="F3309" s="104">
        <v>0</v>
      </c>
      <c r="G3309" s="104">
        <v>249434</v>
      </c>
      <c r="H3309" s="113">
        <v>0</v>
      </c>
      <c r="I3309" s="113">
        <v>0</v>
      </c>
      <c r="J3309" s="31">
        <v>0</v>
      </c>
      <c r="K3309" s="32">
        <v>29002.75</v>
      </c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1712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1712</v>
      </c>
      <c r="B3311" s="111" t="s">
        <v>46</v>
      </c>
      <c r="C3311" s="112" t="s">
        <v>1556</v>
      </c>
      <c r="D3311" s="21">
        <f t="shared" si="55"/>
        <v>45209.51</v>
      </c>
      <c r="E3311" s="24">
        <f t="shared" si="55"/>
        <v>31760.09</v>
      </c>
      <c r="F3311" s="104">
        <v>4047.53</v>
      </c>
      <c r="G3311" s="104">
        <v>760.45</v>
      </c>
      <c r="H3311" s="105">
        <v>12561.56</v>
      </c>
      <c r="I3311" s="105">
        <v>0</v>
      </c>
      <c r="J3311" s="106">
        <v>1544.13</v>
      </c>
      <c r="K3311" s="107">
        <v>1266.48</v>
      </c>
      <c r="L3311" s="105">
        <v>9090.77</v>
      </c>
      <c r="M3311" s="105">
        <v>17598.34</v>
      </c>
      <c r="N3311" s="106">
        <v>7689.88</v>
      </c>
      <c r="O3311" s="107">
        <v>12134.82</v>
      </c>
      <c r="P3311" s="105">
        <v>10275.64</v>
      </c>
      <c r="Q3311" s="105">
        <v>0</v>
      </c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1712</v>
      </c>
      <c r="B3312" s="111" t="s">
        <v>47</v>
      </c>
      <c r="C3312" s="112" t="s">
        <v>1557</v>
      </c>
      <c r="D3312" s="21">
        <f t="shared" si="55"/>
        <v>1616607.8</v>
      </c>
      <c r="E3312" s="24">
        <f t="shared" si="55"/>
        <v>2173.0500000000002</v>
      </c>
      <c r="F3312" s="104">
        <v>1600000</v>
      </c>
      <c r="G3312" s="104">
        <v>0</v>
      </c>
      <c r="H3312" s="113">
        <v>0</v>
      </c>
      <c r="I3312" s="113">
        <v>0</v>
      </c>
      <c r="J3312" s="31">
        <v>0</v>
      </c>
      <c r="K3312" s="32">
        <v>0</v>
      </c>
      <c r="L3312" s="113">
        <v>9023.7999999999993</v>
      </c>
      <c r="M3312" s="113">
        <v>0</v>
      </c>
      <c r="N3312" s="31">
        <v>92.75</v>
      </c>
      <c r="O3312" s="32">
        <v>2173.0500000000002</v>
      </c>
      <c r="P3312" s="105">
        <v>7491.25</v>
      </c>
      <c r="Q3312" s="105">
        <v>0</v>
      </c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1712</v>
      </c>
      <c r="B3313" s="111" t="s">
        <v>48</v>
      </c>
      <c r="C3313" s="112" t="s">
        <v>1558</v>
      </c>
      <c r="D3313" s="21">
        <f t="shared" si="55"/>
        <v>1960991.7699999998</v>
      </c>
      <c r="E3313" s="24">
        <f t="shared" si="55"/>
        <v>1897810.81</v>
      </c>
      <c r="F3313" s="104">
        <v>324.7</v>
      </c>
      <c r="G3313" s="104">
        <v>0</v>
      </c>
      <c r="H3313" s="113">
        <v>653493.6</v>
      </c>
      <c r="I3313" s="113">
        <v>653493.6</v>
      </c>
      <c r="J3313" s="31">
        <v>403812.02</v>
      </c>
      <c r="K3313" s="32">
        <v>403812.02</v>
      </c>
      <c r="L3313" s="113">
        <v>311807.23</v>
      </c>
      <c r="M3313" s="113">
        <v>311807.23</v>
      </c>
      <c r="N3313" s="31">
        <v>436936.82</v>
      </c>
      <c r="O3313" s="32">
        <v>429910.82</v>
      </c>
      <c r="P3313" s="113">
        <v>154617.4</v>
      </c>
      <c r="Q3313" s="113">
        <v>98787.14</v>
      </c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1712</v>
      </c>
      <c r="B3314" s="111" t="s">
        <v>49</v>
      </c>
      <c r="C3314" s="112" t="s">
        <v>1559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1712</v>
      </c>
      <c r="B3315" s="111" t="s">
        <v>50</v>
      </c>
      <c r="C3315" s="112" t="s">
        <v>1560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1712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1712</v>
      </c>
      <c r="B3317" s="111" t="s">
        <v>51</v>
      </c>
      <c r="C3317" s="112" t="s">
        <v>1563</v>
      </c>
      <c r="D3317" s="21">
        <f t="shared" si="55"/>
        <v>9522230</v>
      </c>
      <c r="E3317" s="24">
        <f t="shared" si="55"/>
        <v>9657374.8499999996</v>
      </c>
      <c r="F3317" s="104">
        <v>1517426.93</v>
      </c>
      <c r="G3317" s="104">
        <v>1560738.85</v>
      </c>
      <c r="H3317" s="113">
        <v>1560738.85</v>
      </c>
      <c r="I3317" s="113">
        <v>1576596.72</v>
      </c>
      <c r="J3317" s="31">
        <v>1576596.72</v>
      </c>
      <c r="K3317" s="32">
        <v>1611411.85</v>
      </c>
      <c r="L3317" s="113">
        <v>1611411.85</v>
      </c>
      <c r="M3317" s="113">
        <v>1613537.24</v>
      </c>
      <c r="N3317" s="31">
        <v>1613537.24</v>
      </c>
      <c r="O3317" s="32">
        <v>1642518.41</v>
      </c>
      <c r="P3317" s="113">
        <v>1642518.41</v>
      </c>
      <c r="Q3317" s="113">
        <v>1652571.78</v>
      </c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1712</v>
      </c>
      <c r="B3318" s="111" t="s">
        <v>52</v>
      </c>
      <c r="C3318" s="112" t="s">
        <v>1564</v>
      </c>
      <c r="D3318" s="21">
        <f t="shared" si="55"/>
        <v>6610271.4600000009</v>
      </c>
      <c r="E3318" s="24">
        <f t="shared" si="55"/>
        <v>6642503.5299999993</v>
      </c>
      <c r="F3318" s="104">
        <v>1090569.3600000001</v>
      </c>
      <c r="G3318" s="104">
        <v>1124993.56</v>
      </c>
      <c r="H3318" s="113">
        <v>1124993.56</v>
      </c>
      <c r="I3318" s="113">
        <v>1087454.31</v>
      </c>
      <c r="J3318" s="31">
        <v>1087454.31</v>
      </c>
      <c r="K3318" s="32">
        <v>1091549.76</v>
      </c>
      <c r="L3318" s="113">
        <v>1091549.76</v>
      </c>
      <c r="M3318" s="113">
        <v>1105059.24</v>
      </c>
      <c r="N3318" s="31">
        <v>1105059.24</v>
      </c>
      <c r="O3318" s="32">
        <v>1110645.23</v>
      </c>
      <c r="P3318" s="113">
        <v>1110645.23</v>
      </c>
      <c r="Q3318" s="113">
        <v>1122801.43</v>
      </c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1712</v>
      </c>
      <c r="B3319" s="111" t="s">
        <v>1700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1712</v>
      </c>
      <c r="B3320" s="111" t="s">
        <v>1701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1712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1712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1712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1712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1712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1712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1712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1712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1712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1712</v>
      </c>
      <c r="B3330" s="111" t="s">
        <v>82</v>
      </c>
      <c r="C3330" s="112" t="s">
        <v>83</v>
      </c>
      <c r="D3330" s="21">
        <f t="shared" si="55"/>
        <v>5356020.6300000008</v>
      </c>
      <c r="E3330" s="24">
        <f t="shared" si="55"/>
        <v>5282446.51</v>
      </c>
      <c r="F3330" s="104">
        <v>939580.32</v>
      </c>
      <c r="G3330" s="104">
        <v>675238.37</v>
      </c>
      <c r="H3330" s="113">
        <v>693816.36</v>
      </c>
      <c r="I3330" s="113">
        <v>425432.31</v>
      </c>
      <c r="J3330" s="31">
        <v>717863.12</v>
      </c>
      <c r="K3330" s="32">
        <v>1153802.8700000001</v>
      </c>
      <c r="L3330" s="113">
        <v>1043406.93</v>
      </c>
      <c r="M3330" s="113">
        <v>1099233.49</v>
      </c>
      <c r="N3330" s="31">
        <v>1130708.3400000001</v>
      </c>
      <c r="O3330" s="32">
        <v>806401.3</v>
      </c>
      <c r="P3330" s="105">
        <v>830645.56</v>
      </c>
      <c r="Q3330" s="105">
        <v>1122338.17</v>
      </c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1712</v>
      </c>
      <c r="B3331" s="111" t="s">
        <v>84</v>
      </c>
      <c r="C3331" s="112" t="s">
        <v>85</v>
      </c>
      <c r="D3331" s="21">
        <f t="shared" si="55"/>
        <v>142785</v>
      </c>
      <c r="E3331" s="24">
        <f t="shared" si="55"/>
        <v>112913.79999999999</v>
      </c>
      <c r="F3331" s="104">
        <v>2720</v>
      </c>
      <c r="G3331" s="104">
        <v>353</v>
      </c>
      <c r="H3331" s="105">
        <v>112265</v>
      </c>
      <c r="I3331" s="105">
        <v>17200</v>
      </c>
      <c r="J3331" s="106">
        <v>4800</v>
      </c>
      <c r="K3331" s="107">
        <v>12652.08</v>
      </c>
      <c r="L3331" s="105">
        <v>0</v>
      </c>
      <c r="M3331" s="105">
        <v>41345.919999999998</v>
      </c>
      <c r="N3331" s="106">
        <v>23000</v>
      </c>
      <c r="O3331" s="107">
        <v>23250.400000000001</v>
      </c>
      <c r="P3331" s="113">
        <v>0</v>
      </c>
      <c r="Q3331" s="113">
        <v>18112.400000000001</v>
      </c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1712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1095693.45</v>
      </c>
      <c r="E3332" s="24">
        <f t="shared" si="56"/>
        <v>1163703.18</v>
      </c>
      <c r="F3332" s="104">
        <v>126439.6</v>
      </c>
      <c r="G3332" s="104">
        <v>155911.46</v>
      </c>
      <c r="H3332" s="113">
        <v>176167</v>
      </c>
      <c r="I3332" s="113">
        <v>185343.43</v>
      </c>
      <c r="J3332" s="31">
        <v>170726</v>
      </c>
      <c r="K3332" s="32">
        <v>203006.75</v>
      </c>
      <c r="L3332" s="113">
        <v>192021.65</v>
      </c>
      <c r="M3332" s="113">
        <v>174584.9</v>
      </c>
      <c r="N3332" s="31">
        <v>261021.6</v>
      </c>
      <c r="O3332" s="32">
        <v>215882.87</v>
      </c>
      <c r="P3332" s="105">
        <v>169317.6</v>
      </c>
      <c r="Q3332" s="105">
        <v>228973.77</v>
      </c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1712</v>
      </c>
      <c r="B3333" s="111" t="s">
        <v>88</v>
      </c>
      <c r="C3333" s="112" t="s">
        <v>89</v>
      </c>
      <c r="D3333" s="21">
        <f t="shared" si="56"/>
        <v>1547383.1600000001</v>
      </c>
      <c r="E3333" s="24">
        <f t="shared" si="56"/>
        <v>1921480.11</v>
      </c>
      <c r="F3333" s="104">
        <v>36950</v>
      </c>
      <c r="G3333" s="104">
        <v>321235.7</v>
      </c>
      <c r="H3333" s="113">
        <v>511352.95</v>
      </c>
      <c r="I3333" s="113">
        <v>480806.1</v>
      </c>
      <c r="J3333" s="31">
        <v>25569.17</v>
      </c>
      <c r="K3333" s="32">
        <v>25569.17</v>
      </c>
      <c r="L3333" s="113">
        <v>448135.52</v>
      </c>
      <c r="M3333" s="113">
        <v>634668.87</v>
      </c>
      <c r="N3333" s="31">
        <v>7704</v>
      </c>
      <c r="O3333" s="32">
        <v>7704</v>
      </c>
      <c r="P3333" s="113">
        <v>517671.52</v>
      </c>
      <c r="Q3333" s="113">
        <v>451496.27</v>
      </c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1712</v>
      </c>
      <c r="B3334" s="111" t="s">
        <v>90</v>
      </c>
      <c r="C3334" s="112" t="s">
        <v>91</v>
      </c>
      <c r="D3334" s="21">
        <f t="shared" si="56"/>
        <v>15840</v>
      </c>
      <c r="E3334" s="24">
        <f t="shared" si="56"/>
        <v>19400</v>
      </c>
      <c r="F3334" s="104">
        <v>0</v>
      </c>
      <c r="G3334" s="104">
        <v>1980</v>
      </c>
      <c r="H3334" s="113">
        <v>7920</v>
      </c>
      <c r="I3334" s="113">
        <v>1980</v>
      </c>
      <c r="J3334" s="31">
        <v>7920</v>
      </c>
      <c r="K3334" s="32">
        <v>7920</v>
      </c>
      <c r="L3334" s="113">
        <v>0</v>
      </c>
      <c r="M3334" s="113">
        <v>0</v>
      </c>
      <c r="N3334" s="31">
        <v>0</v>
      </c>
      <c r="O3334" s="32">
        <v>3560</v>
      </c>
      <c r="P3334" s="113">
        <v>0</v>
      </c>
      <c r="Q3334" s="113">
        <v>3960</v>
      </c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1712</v>
      </c>
      <c r="B3335" s="111" t="s">
        <v>92</v>
      </c>
      <c r="C3335" s="112" t="s">
        <v>93</v>
      </c>
      <c r="D3335" s="21">
        <f t="shared" si="56"/>
        <v>301736.59999999998</v>
      </c>
      <c r="E3335" s="24">
        <f t="shared" si="56"/>
        <v>301247.28000000003</v>
      </c>
      <c r="F3335" s="104">
        <v>108737</v>
      </c>
      <c r="G3335" s="104">
        <v>34779.93</v>
      </c>
      <c r="H3335" s="105">
        <v>16084.4</v>
      </c>
      <c r="I3335" s="105">
        <v>50874.23</v>
      </c>
      <c r="J3335" s="106">
        <v>54011</v>
      </c>
      <c r="K3335" s="107">
        <v>49354.71</v>
      </c>
      <c r="L3335" s="105">
        <v>36690.699999999997</v>
      </c>
      <c r="M3335" s="105">
        <v>18788</v>
      </c>
      <c r="N3335" s="106">
        <v>72891.75</v>
      </c>
      <c r="O3335" s="107">
        <v>72258.600000000006</v>
      </c>
      <c r="P3335" s="113">
        <v>13321.75</v>
      </c>
      <c r="Q3335" s="113">
        <v>75191.81</v>
      </c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1712</v>
      </c>
      <c r="B3336" s="111" t="s">
        <v>94</v>
      </c>
      <c r="C3336" s="112" t="s">
        <v>95</v>
      </c>
      <c r="D3336" s="21">
        <f t="shared" si="56"/>
        <v>62488</v>
      </c>
      <c r="E3336" s="24">
        <f t="shared" si="56"/>
        <v>60368.28</v>
      </c>
      <c r="F3336" s="104">
        <v>5120</v>
      </c>
      <c r="G3336" s="104">
        <v>6734.23</v>
      </c>
      <c r="H3336" s="113">
        <v>12400</v>
      </c>
      <c r="I3336" s="113">
        <v>13879.97</v>
      </c>
      <c r="J3336" s="31">
        <v>18680</v>
      </c>
      <c r="K3336" s="32">
        <v>1345.34</v>
      </c>
      <c r="L3336" s="113">
        <v>0</v>
      </c>
      <c r="M3336" s="113">
        <v>1453.58</v>
      </c>
      <c r="N3336" s="31">
        <v>24200</v>
      </c>
      <c r="O3336" s="32">
        <v>10390.01</v>
      </c>
      <c r="P3336" s="105">
        <v>2088</v>
      </c>
      <c r="Q3336" s="105">
        <v>26565.15</v>
      </c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1712</v>
      </c>
      <c r="B3337" s="111" t="s">
        <v>96</v>
      </c>
      <c r="C3337" s="112" t="s">
        <v>97</v>
      </c>
      <c r="D3337" s="21">
        <f t="shared" si="56"/>
        <v>285365</v>
      </c>
      <c r="E3337" s="24">
        <f t="shared" si="56"/>
        <v>165495</v>
      </c>
      <c r="F3337" s="104">
        <v>192150</v>
      </c>
      <c r="G3337" s="104">
        <v>10540</v>
      </c>
      <c r="H3337" s="105">
        <v>0</v>
      </c>
      <c r="I3337" s="105">
        <v>8520</v>
      </c>
      <c r="J3337" s="106">
        <v>0</v>
      </c>
      <c r="K3337" s="107">
        <v>13090</v>
      </c>
      <c r="L3337" s="105">
        <v>57250</v>
      </c>
      <c r="M3337" s="105">
        <v>41710</v>
      </c>
      <c r="N3337" s="106">
        <v>35965</v>
      </c>
      <c r="O3337" s="107">
        <v>65885</v>
      </c>
      <c r="P3337" s="113">
        <v>0</v>
      </c>
      <c r="Q3337" s="113">
        <v>25750</v>
      </c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1712</v>
      </c>
      <c r="B3338" s="111" t="s">
        <v>98</v>
      </c>
      <c r="C3338" s="112" t="s">
        <v>99</v>
      </c>
      <c r="D3338" s="21">
        <f t="shared" si="56"/>
        <v>188377</v>
      </c>
      <c r="E3338" s="24">
        <f t="shared" si="56"/>
        <v>228003.81</v>
      </c>
      <c r="F3338" s="104">
        <v>22000</v>
      </c>
      <c r="G3338" s="104">
        <v>53149.65</v>
      </c>
      <c r="H3338" s="113">
        <v>33275</v>
      </c>
      <c r="I3338" s="113">
        <v>79729.03</v>
      </c>
      <c r="J3338" s="31">
        <v>8390</v>
      </c>
      <c r="K3338" s="32">
        <v>16926.97</v>
      </c>
      <c r="L3338" s="113">
        <v>21400</v>
      </c>
      <c r="M3338" s="113">
        <v>25709.85</v>
      </c>
      <c r="N3338" s="31">
        <v>32990</v>
      </c>
      <c r="O3338" s="32">
        <v>32380.39</v>
      </c>
      <c r="P3338" s="105">
        <v>70322</v>
      </c>
      <c r="Q3338" s="105">
        <v>20107.919999999998</v>
      </c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1712</v>
      </c>
      <c r="B3339" s="111" t="s">
        <v>100</v>
      </c>
      <c r="C3339" s="112" t="s">
        <v>101</v>
      </c>
      <c r="D3339" s="21">
        <f t="shared" si="56"/>
        <v>6200</v>
      </c>
      <c r="E3339" s="24">
        <f t="shared" si="56"/>
        <v>6200</v>
      </c>
      <c r="F3339" s="104"/>
      <c r="G3339" s="104"/>
      <c r="H3339" s="113"/>
      <c r="I3339" s="113"/>
      <c r="J3339" s="31"/>
      <c r="K3339" s="32"/>
      <c r="L3339" s="113"/>
      <c r="M3339" s="113"/>
      <c r="N3339" s="31">
        <v>6200</v>
      </c>
      <c r="O3339" s="32">
        <v>0</v>
      </c>
      <c r="P3339" s="113">
        <v>0</v>
      </c>
      <c r="Q3339" s="113">
        <v>6200</v>
      </c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1712</v>
      </c>
      <c r="B3340" s="111" t="s">
        <v>102</v>
      </c>
      <c r="C3340" s="112" t="s">
        <v>103</v>
      </c>
      <c r="D3340" s="21">
        <f t="shared" si="56"/>
        <v>250668</v>
      </c>
      <c r="E3340" s="24">
        <f t="shared" si="56"/>
        <v>250668</v>
      </c>
      <c r="F3340" s="104">
        <v>44600</v>
      </c>
      <c r="G3340" s="104">
        <v>44600</v>
      </c>
      <c r="H3340" s="113">
        <v>4920</v>
      </c>
      <c r="I3340" s="113">
        <v>4920</v>
      </c>
      <c r="J3340" s="31">
        <v>45159</v>
      </c>
      <c r="K3340" s="32">
        <v>45159</v>
      </c>
      <c r="L3340" s="113">
        <v>43240</v>
      </c>
      <c r="M3340" s="113">
        <v>43240</v>
      </c>
      <c r="N3340" s="31">
        <v>48599</v>
      </c>
      <c r="O3340" s="32">
        <v>48599</v>
      </c>
      <c r="P3340" s="113">
        <v>64150</v>
      </c>
      <c r="Q3340" s="113">
        <v>64150</v>
      </c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1712</v>
      </c>
      <c r="B3341" s="111" t="s">
        <v>104</v>
      </c>
      <c r="C3341" s="112" t="s">
        <v>105</v>
      </c>
      <c r="D3341" s="21">
        <f t="shared" si="56"/>
        <v>42580</v>
      </c>
      <c r="E3341" s="24">
        <f t="shared" si="56"/>
        <v>44397.75</v>
      </c>
      <c r="F3341" s="104">
        <v>4635</v>
      </c>
      <c r="G3341" s="104">
        <v>5595.84</v>
      </c>
      <c r="H3341" s="105">
        <v>4310</v>
      </c>
      <c r="I3341" s="105">
        <v>3434.77</v>
      </c>
      <c r="J3341" s="106">
        <v>5705</v>
      </c>
      <c r="K3341" s="107">
        <v>715</v>
      </c>
      <c r="L3341" s="105">
        <v>12585</v>
      </c>
      <c r="M3341" s="105">
        <v>1309.74</v>
      </c>
      <c r="N3341" s="106">
        <v>11225</v>
      </c>
      <c r="O3341" s="107">
        <v>13076.14</v>
      </c>
      <c r="P3341" s="113">
        <v>4120</v>
      </c>
      <c r="Q3341" s="113">
        <v>20266.259999999998</v>
      </c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1712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1712</v>
      </c>
      <c r="B3343" s="111" t="s">
        <v>108</v>
      </c>
      <c r="C3343" s="112" t="s">
        <v>109</v>
      </c>
      <c r="D3343" s="21">
        <f t="shared" si="56"/>
        <v>62440</v>
      </c>
      <c r="E3343" s="24">
        <f t="shared" si="56"/>
        <v>47231.740000000005</v>
      </c>
      <c r="F3343" s="104">
        <v>4200</v>
      </c>
      <c r="G3343" s="104">
        <v>6964.78</v>
      </c>
      <c r="H3343" s="105">
        <v>0</v>
      </c>
      <c r="I3343" s="105">
        <v>5313.04</v>
      </c>
      <c r="J3343" s="106">
        <v>8560</v>
      </c>
      <c r="K3343" s="107">
        <v>1356.52</v>
      </c>
      <c r="L3343" s="105">
        <v>23790</v>
      </c>
      <c r="M3343" s="105">
        <v>4902.26</v>
      </c>
      <c r="N3343" s="106">
        <v>0</v>
      </c>
      <c r="O3343" s="107">
        <v>7671.31</v>
      </c>
      <c r="P3343" s="113">
        <v>25890</v>
      </c>
      <c r="Q3343" s="113">
        <v>21023.83</v>
      </c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1712</v>
      </c>
      <c r="B3344" s="111" t="s">
        <v>110</v>
      </c>
      <c r="C3344" s="112" t="s">
        <v>111</v>
      </c>
      <c r="D3344" s="21">
        <f t="shared" si="56"/>
        <v>337995</v>
      </c>
      <c r="E3344" s="24">
        <f t="shared" si="56"/>
        <v>511578.15999999992</v>
      </c>
      <c r="F3344" s="104">
        <v>63872</v>
      </c>
      <c r="G3344" s="104">
        <v>232112.7</v>
      </c>
      <c r="H3344" s="105">
        <v>14400</v>
      </c>
      <c r="I3344" s="105">
        <v>67579.98</v>
      </c>
      <c r="J3344" s="106">
        <v>81062</v>
      </c>
      <c r="K3344" s="107">
        <v>68881.17</v>
      </c>
      <c r="L3344" s="105">
        <v>36690</v>
      </c>
      <c r="M3344" s="105">
        <v>41316.089999999997</v>
      </c>
      <c r="N3344" s="106">
        <v>73986</v>
      </c>
      <c r="O3344" s="107">
        <v>44677.81</v>
      </c>
      <c r="P3344" s="105">
        <v>67985</v>
      </c>
      <c r="Q3344" s="105">
        <v>57010.41</v>
      </c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1712</v>
      </c>
      <c r="B3345" s="111" t="s">
        <v>112</v>
      </c>
      <c r="C3345" s="112" t="s">
        <v>113</v>
      </c>
      <c r="D3345" s="21">
        <f t="shared" si="56"/>
        <v>50769.009999999995</v>
      </c>
      <c r="E3345" s="24">
        <f t="shared" si="56"/>
        <v>50769.009999999995</v>
      </c>
      <c r="F3345" s="104">
        <v>5340</v>
      </c>
      <c r="G3345" s="104">
        <v>5340</v>
      </c>
      <c r="H3345" s="113"/>
      <c r="I3345" s="113"/>
      <c r="J3345" s="31">
        <v>7064</v>
      </c>
      <c r="K3345" s="32">
        <v>7064</v>
      </c>
      <c r="L3345" s="113">
        <v>9819</v>
      </c>
      <c r="M3345" s="113">
        <v>9819</v>
      </c>
      <c r="N3345" s="31">
        <v>4530</v>
      </c>
      <c r="O3345" s="32">
        <v>4530</v>
      </c>
      <c r="P3345" s="105">
        <v>24016.01</v>
      </c>
      <c r="Q3345" s="105">
        <v>24016.01</v>
      </c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1712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1712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1712</v>
      </c>
      <c r="B3348" s="111" t="s">
        <v>118</v>
      </c>
      <c r="C3348" s="112" t="s">
        <v>119</v>
      </c>
      <c r="D3348" s="21">
        <f t="shared" si="56"/>
        <v>1603840.3</v>
      </c>
      <c r="E3348" s="24">
        <f t="shared" si="56"/>
        <v>1603840.3</v>
      </c>
      <c r="F3348" s="104">
        <v>1603840.3</v>
      </c>
      <c r="G3348" s="104">
        <v>0</v>
      </c>
      <c r="H3348" s="113">
        <v>0</v>
      </c>
      <c r="I3348" s="113">
        <v>1603840.3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1712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1712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1712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1712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1712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1712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1712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1712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49600.02</v>
      </c>
      <c r="F3356" s="104">
        <v>0</v>
      </c>
      <c r="G3356" s="104">
        <v>8266.67</v>
      </c>
      <c r="H3356" s="113">
        <v>0</v>
      </c>
      <c r="I3356" s="113">
        <v>8266.67</v>
      </c>
      <c r="J3356" s="31">
        <v>0</v>
      </c>
      <c r="K3356" s="32">
        <v>8266.67</v>
      </c>
      <c r="L3356" s="113">
        <v>0</v>
      </c>
      <c r="M3356" s="113">
        <v>8266.67</v>
      </c>
      <c r="N3356" s="31">
        <v>0</v>
      </c>
      <c r="O3356" s="32">
        <v>8266.67</v>
      </c>
      <c r="P3356" s="113">
        <v>0</v>
      </c>
      <c r="Q3356" s="113">
        <v>8266.67</v>
      </c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1712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1712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1712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21227.519999999997</v>
      </c>
      <c r="F3359" s="104">
        <v>0</v>
      </c>
      <c r="G3359" s="104">
        <v>3537.92</v>
      </c>
      <c r="H3359" s="113">
        <v>0</v>
      </c>
      <c r="I3359" s="113">
        <v>3537.92</v>
      </c>
      <c r="J3359" s="31">
        <v>0</v>
      </c>
      <c r="K3359" s="32">
        <v>3537.92</v>
      </c>
      <c r="L3359" s="113">
        <v>0</v>
      </c>
      <c r="M3359" s="113">
        <v>3537.92</v>
      </c>
      <c r="N3359" s="31">
        <v>0</v>
      </c>
      <c r="O3359" s="32">
        <v>3537.92</v>
      </c>
      <c r="P3359" s="113">
        <v>0</v>
      </c>
      <c r="Q3359" s="113">
        <v>3537.92</v>
      </c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1712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1712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1712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14400.3</v>
      </c>
      <c r="F3362" s="104">
        <v>0</v>
      </c>
      <c r="G3362" s="104">
        <v>2400.0500000000002</v>
      </c>
      <c r="H3362" s="105">
        <v>0</v>
      </c>
      <c r="I3362" s="105">
        <v>2400.0500000000002</v>
      </c>
      <c r="J3362" s="106">
        <v>0</v>
      </c>
      <c r="K3362" s="107">
        <v>2400.0500000000002</v>
      </c>
      <c r="L3362" s="105">
        <v>0</v>
      </c>
      <c r="M3362" s="105">
        <v>2400.0500000000002</v>
      </c>
      <c r="N3362" s="106">
        <v>0</v>
      </c>
      <c r="O3362" s="107">
        <v>2400.0500000000002</v>
      </c>
      <c r="P3362" s="113">
        <v>0</v>
      </c>
      <c r="Q3362" s="113">
        <v>2400.0500000000002</v>
      </c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1712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1712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1712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1712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>
        <v>0</v>
      </c>
      <c r="Q3366" s="105">
        <v>0</v>
      </c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1712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1712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1712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>
        <v>0</v>
      </c>
      <c r="Q3369" s="105">
        <v>0</v>
      </c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1712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/>
      <c r="G3370" s="104"/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1712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1712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1712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1712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1712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1712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1712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1712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64447.8</v>
      </c>
      <c r="F3378" s="104">
        <v>0</v>
      </c>
      <c r="G3378" s="104">
        <v>10741.3</v>
      </c>
      <c r="H3378" s="105">
        <v>0</v>
      </c>
      <c r="I3378" s="105">
        <v>10741.3</v>
      </c>
      <c r="J3378" s="106">
        <v>0</v>
      </c>
      <c r="K3378" s="107">
        <v>10741.3</v>
      </c>
      <c r="L3378" s="105">
        <v>0</v>
      </c>
      <c r="M3378" s="105">
        <v>10741.3</v>
      </c>
      <c r="N3378" s="106">
        <v>0</v>
      </c>
      <c r="O3378" s="107">
        <v>10741.3</v>
      </c>
      <c r="P3378" s="105">
        <v>0</v>
      </c>
      <c r="Q3378" s="105">
        <v>10741.3</v>
      </c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1712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>
        <v>0</v>
      </c>
      <c r="K3379" s="32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1712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1712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>
        <v>0</v>
      </c>
      <c r="G3381" s="104">
        <v>0</v>
      </c>
      <c r="H3381" s="105">
        <v>0</v>
      </c>
      <c r="I3381" s="105">
        <v>0</v>
      </c>
      <c r="J3381" s="106">
        <v>0</v>
      </c>
      <c r="K3381" s="107">
        <v>0</v>
      </c>
      <c r="L3381" s="105">
        <v>0</v>
      </c>
      <c r="M3381" s="105">
        <v>0</v>
      </c>
      <c r="N3381" s="106">
        <v>0</v>
      </c>
      <c r="O3381" s="107">
        <v>0</v>
      </c>
      <c r="P3381" s="113">
        <v>0</v>
      </c>
      <c r="Q3381" s="113">
        <v>0</v>
      </c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1712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/>
      <c r="G3382" s="104"/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1712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56266.68</v>
      </c>
      <c r="F3383" s="104">
        <v>0</v>
      </c>
      <c r="G3383" s="104">
        <v>9377.7800000000007</v>
      </c>
      <c r="H3383" s="105">
        <v>0</v>
      </c>
      <c r="I3383" s="105">
        <v>9377.7800000000007</v>
      </c>
      <c r="J3383" s="106">
        <v>0</v>
      </c>
      <c r="K3383" s="107">
        <v>9377.7800000000007</v>
      </c>
      <c r="L3383" s="105">
        <v>0</v>
      </c>
      <c r="M3383" s="105">
        <v>9377.7800000000007</v>
      </c>
      <c r="N3383" s="106">
        <v>0</v>
      </c>
      <c r="O3383" s="107">
        <v>9377.7800000000007</v>
      </c>
      <c r="P3383" s="105">
        <v>0</v>
      </c>
      <c r="Q3383" s="105">
        <v>9377.7800000000007</v>
      </c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1712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>
        <v>0</v>
      </c>
      <c r="Q3384" s="105">
        <v>0</v>
      </c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1712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>
        <v>0</v>
      </c>
      <c r="G3385" s="104">
        <v>0</v>
      </c>
      <c r="H3385" s="113">
        <v>0</v>
      </c>
      <c r="I3385" s="113">
        <v>0</v>
      </c>
      <c r="J3385" s="31">
        <v>0</v>
      </c>
      <c r="K3385" s="32">
        <v>0</v>
      </c>
      <c r="L3385" s="113">
        <v>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1712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1712</v>
      </c>
      <c r="B3387" s="111" t="s">
        <v>196</v>
      </c>
      <c r="C3387" s="112" t="s">
        <v>197</v>
      </c>
      <c r="D3387" s="21">
        <f t="shared" si="56"/>
        <v>66000</v>
      </c>
      <c r="E3387" s="24">
        <f t="shared" si="56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>
        <v>66000</v>
      </c>
      <c r="Q3387" s="113">
        <v>0</v>
      </c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1712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>
        <v>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>
        <v>0</v>
      </c>
      <c r="Q3388" s="113">
        <v>0</v>
      </c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1712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1712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1712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1712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1712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233292.96000000002</v>
      </c>
      <c r="F3393" s="104">
        <v>0</v>
      </c>
      <c r="G3393" s="104">
        <v>38882.160000000003</v>
      </c>
      <c r="H3393" s="113">
        <v>0</v>
      </c>
      <c r="I3393" s="113">
        <v>38882.160000000003</v>
      </c>
      <c r="J3393" s="31">
        <v>0</v>
      </c>
      <c r="K3393" s="32">
        <v>38882.160000000003</v>
      </c>
      <c r="L3393" s="113">
        <v>0</v>
      </c>
      <c r="M3393" s="113">
        <v>38882.160000000003</v>
      </c>
      <c r="N3393" s="31">
        <v>0</v>
      </c>
      <c r="O3393" s="32">
        <v>38882.160000000003</v>
      </c>
      <c r="P3393" s="113">
        <v>0</v>
      </c>
      <c r="Q3393" s="113">
        <v>38882.160000000003</v>
      </c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1712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33541.86</v>
      </c>
      <c r="F3394" s="104">
        <v>0</v>
      </c>
      <c r="G3394" s="104">
        <v>5590.31</v>
      </c>
      <c r="H3394" s="105">
        <v>0</v>
      </c>
      <c r="I3394" s="105">
        <v>5590.31</v>
      </c>
      <c r="J3394" s="106">
        <v>0</v>
      </c>
      <c r="K3394" s="107">
        <v>5590.31</v>
      </c>
      <c r="L3394" s="105">
        <v>0</v>
      </c>
      <c r="M3394" s="105">
        <v>5590.31</v>
      </c>
      <c r="N3394" s="106">
        <v>0</v>
      </c>
      <c r="O3394" s="107">
        <v>5590.31</v>
      </c>
      <c r="P3394" s="113">
        <v>0</v>
      </c>
      <c r="Q3394" s="113">
        <v>5590.31</v>
      </c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1712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1712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41164.15</v>
      </c>
      <c r="F3396" s="104">
        <v>0</v>
      </c>
      <c r="G3396" s="104">
        <v>6799.58</v>
      </c>
      <c r="H3396" s="113">
        <v>0</v>
      </c>
      <c r="I3396" s="113">
        <v>6799.58</v>
      </c>
      <c r="J3396" s="31">
        <v>0</v>
      </c>
      <c r="K3396" s="32">
        <v>6799.58</v>
      </c>
      <c r="L3396" s="113">
        <v>0</v>
      </c>
      <c r="M3396" s="113">
        <v>6799.58</v>
      </c>
      <c r="N3396" s="31">
        <v>0</v>
      </c>
      <c r="O3396" s="32">
        <v>6799.58</v>
      </c>
      <c r="P3396" s="113">
        <v>0</v>
      </c>
      <c r="Q3396" s="113">
        <v>7166.25</v>
      </c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1712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1500</v>
      </c>
      <c r="F3397" s="104">
        <v>0</v>
      </c>
      <c r="G3397" s="104">
        <v>250</v>
      </c>
      <c r="H3397" s="113">
        <v>0</v>
      </c>
      <c r="I3397" s="113">
        <v>250</v>
      </c>
      <c r="J3397" s="31">
        <v>0</v>
      </c>
      <c r="K3397" s="32">
        <v>250</v>
      </c>
      <c r="L3397" s="113">
        <v>0</v>
      </c>
      <c r="M3397" s="113">
        <v>250</v>
      </c>
      <c r="N3397" s="31">
        <v>0</v>
      </c>
      <c r="O3397" s="32">
        <v>250</v>
      </c>
      <c r="P3397" s="113">
        <v>0</v>
      </c>
      <c r="Q3397" s="113">
        <v>250</v>
      </c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1712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1712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1712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1712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9733.32</v>
      </c>
      <c r="F3401" s="104">
        <v>0</v>
      </c>
      <c r="G3401" s="104">
        <v>1622.22</v>
      </c>
      <c r="H3401" s="113">
        <v>0</v>
      </c>
      <c r="I3401" s="113">
        <v>1622.22</v>
      </c>
      <c r="J3401" s="31">
        <v>0</v>
      </c>
      <c r="K3401" s="32">
        <v>1622.22</v>
      </c>
      <c r="L3401" s="113">
        <v>0</v>
      </c>
      <c r="M3401" s="113">
        <v>1622.22</v>
      </c>
      <c r="N3401" s="31">
        <v>0</v>
      </c>
      <c r="O3401" s="32">
        <v>1622.22</v>
      </c>
      <c r="P3401" s="113">
        <v>0</v>
      </c>
      <c r="Q3401" s="113">
        <v>1622.22</v>
      </c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1712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1712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1712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1712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1712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1712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1712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1712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205000.01999999996</v>
      </c>
      <c r="F3409" s="104">
        <v>0</v>
      </c>
      <c r="G3409" s="104">
        <v>34166.67</v>
      </c>
      <c r="H3409" s="113">
        <v>0</v>
      </c>
      <c r="I3409" s="113">
        <v>34166.67</v>
      </c>
      <c r="J3409" s="31">
        <v>0</v>
      </c>
      <c r="K3409" s="32">
        <v>34166.67</v>
      </c>
      <c r="L3409" s="113">
        <v>0</v>
      </c>
      <c r="M3409" s="113">
        <v>34166.67</v>
      </c>
      <c r="N3409" s="31">
        <v>0</v>
      </c>
      <c r="O3409" s="32">
        <v>34166.67</v>
      </c>
      <c r="P3409" s="113">
        <v>0</v>
      </c>
      <c r="Q3409" s="113">
        <v>34166.67</v>
      </c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1712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1712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1712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1712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1712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1712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1712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1712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1712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1712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1712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1712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1712</v>
      </c>
      <c r="B3422" s="111" t="s">
        <v>264</v>
      </c>
      <c r="C3422" s="112" t="s">
        <v>265</v>
      </c>
      <c r="D3422" s="21">
        <f t="shared" si="57"/>
        <v>928000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928000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1712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1712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89199.989999999991</v>
      </c>
      <c r="F3424" s="104">
        <v>0</v>
      </c>
      <c r="G3424" s="104">
        <v>7133.33</v>
      </c>
      <c r="H3424" s="113">
        <v>0</v>
      </c>
      <c r="I3424" s="113">
        <v>7133.33</v>
      </c>
      <c r="J3424" s="31">
        <v>0</v>
      </c>
      <c r="K3424" s="32">
        <v>7133.33</v>
      </c>
      <c r="L3424" s="113">
        <v>0</v>
      </c>
      <c r="M3424" s="113">
        <v>22600</v>
      </c>
      <c r="N3424" s="31">
        <v>0</v>
      </c>
      <c r="O3424" s="32">
        <v>22600</v>
      </c>
      <c r="P3424" s="113">
        <v>0</v>
      </c>
      <c r="Q3424" s="113">
        <v>22600</v>
      </c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1712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1712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1712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1712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1712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1712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1712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1712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1712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41666.639999999999</v>
      </c>
      <c r="F3433" s="104">
        <v>0</v>
      </c>
      <c r="G3433" s="104">
        <v>6944.44</v>
      </c>
      <c r="H3433" s="113">
        <v>0</v>
      </c>
      <c r="I3433" s="113">
        <v>6944.44</v>
      </c>
      <c r="J3433" s="31">
        <v>0</v>
      </c>
      <c r="K3433" s="32">
        <v>6944.44</v>
      </c>
      <c r="L3433" s="113">
        <v>0</v>
      </c>
      <c r="M3433" s="113">
        <v>6944.44</v>
      </c>
      <c r="N3433" s="31">
        <v>0</v>
      </c>
      <c r="O3433" s="32">
        <v>6944.44</v>
      </c>
      <c r="P3433" s="113">
        <v>0</v>
      </c>
      <c r="Q3433" s="113">
        <v>6944.44</v>
      </c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1712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1712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1712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1712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1712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1712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1712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1712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1712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1712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/>
      <c r="G3443" s="104"/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1712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1712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/>
      <c r="G3445" s="104"/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1712</v>
      </c>
      <c r="B3446" s="111" t="s">
        <v>308</v>
      </c>
      <c r="C3446" s="112" t="s">
        <v>309</v>
      </c>
      <c r="D3446" s="21">
        <f t="shared" si="57"/>
        <v>215450</v>
      </c>
      <c r="E3446" s="24">
        <f t="shared" si="57"/>
        <v>0</v>
      </c>
      <c r="F3446" s="104">
        <v>0</v>
      </c>
      <c r="G3446" s="104">
        <v>0</v>
      </c>
      <c r="H3446" s="113">
        <v>199400</v>
      </c>
      <c r="I3446" s="113">
        <v>0</v>
      </c>
      <c r="J3446" s="31">
        <v>16050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0</v>
      </c>
      <c r="Q3446" s="113">
        <v>0</v>
      </c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1712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1712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1712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1712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1712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1712</v>
      </c>
      <c r="B3452" s="111" t="s">
        <v>320</v>
      </c>
      <c r="C3452" s="112" t="s">
        <v>321</v>
      </c>
      <c r="D3452" s="21">
        <f t="shared" si="57"/>
        <v>763000</v>
      </c>
      <c r="E3452" s="24">
        <f t="shared" si="57"/>
        <v>0</v>
      </c>
      <c r="F3452" s="104">
        <v>0</v>
      </c>
      <c r="G3452" s="104">
        <v>0</v>
      </c>
      <c r="H3452" s="113">
        <v>147000</v>
      </c>
      <c r="I3452" s="113">
        <v>0</v>
      </c>
      <c r="J3452" s="31">
        <v>0</v>
      </c>
      <c r="K3452" s="32">
        <v>0</v>
      </c>
      <c r="L3452" s="113">
        <v>166000</v>
      </c>
      <c r="M3452" s="113">
        <v>0</v>
      </c>
      <c r="N3452" s="31">
        <v>450000</v>
      </c>
      <c r="O3452" s="32">
        <v>0</v>
      </c>
      <c r="P3452" s="113">
        <v>0</v>
      </c>
      <c r="Q3452" s="113">
        <v>0</v>
      </c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1712</v>
      </c>
      <c r="B3453" s="111" t="s">
        <v>322</v>
      </c>
      <c r="C3453" s="112" t="s">
        <v>323</v>
      </c>
      <c r="D3453" s="21">
        <f t="shared" si="57"/>
        <v>231200</v>
      </c>
      <c r="E3453" s="24">
        <f t="shared" si="57"/>
        <v>0</v>
      </c>
      <c r="F3453" s="104">
        <v>231200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0</v>
      </c>
      <c r="M3453" s="113">
        <v>0</v>
      </c>
      <c r="N3453" s="31">
        <v>0</v>
      </c>
      <c r="O3453" s="32">
        <v>0</v>
      </c>
      <c r="P3453" s="113">
        <v>0</v>
      </c>
      <c r="Q3453" s="113">
        <v>0</v>
      </c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1712</v>
      </c>
      <c r="B3454" s="111" t="s">
        <v>324</v>
      </c>
      <c r="C3454" s="112" t="s">
        <v>325</v>
      </c>
      <c r="D3454" s="21">
        <f t="shared" si="57"/>
        <v>50000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50000</v>
      </c>
      <c r="K3454" s="107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1712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>
        <v>0</v>
      </c>
      <c r="Q3455" s="105">
        <v>0</v>
      </c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1712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138473.13999999998</v>
      </c>
      <c r="F3456" s="104">
        <v>0</v>
      </c>
      <c r="G3456" s="104">
        <v>20833.78</v>
      </c>
      <c r="H3456" s="113">
        <v>0</v>
      </c>
      <c r="I3456" s="113">
        <v>20829.78</v>
      </c>
      <c r="J3456" s="31">
        <v>0</v>
      </c>
      <c r="K3456" s="32">
        <v>24202.39</v>
      </c>
      <c r="L3456" s="113">
        <v>0</v>
      </c>
      <c r="M3456" s="113">
        <v>24202.39</v>
      </c>
      <c r="N3456" s="31">
        <v>0</v>
      </c>
      <c r="O3456" s="32">
        <v>24202.400000000001</v>
      </c>
      <c r="P3456" s="105">
        <v>0</v>
      </c>
      <c r="Q3456" s="105">
        <v>24202.400000000001</v>
      </c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1712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0</v>
      </c>
      <c r="F3457" s="104">
        <v>0</v>
      </c>
      <c r="G3457" s="104">
        <v>0</v>
      </c>
      <c r="H3457" s="113">
        <v>0</v>
      </c>
      <c r="I3457" s="113">
        <v>0</v>
      </c>
      <c r="J3457" s="31">
        <v>0</v>
      </c>
      <c r="K3457" s="32">
        <v>0</v>
      </c>
      <c r="L3457" s="113">
        <v>0</v>
      </c>
      <c r="M3457" s="113">
        <v>0</v>
      </c>
      <c r="N3457" s="31">
        <v>0</v>
      </c>
      <c r="O3457" s="32">
        <v>0</v>
      </c>
      <c r="P3457" s="113">
        <v>0</v>
      </c>
      <c r="Q3457" s="113">
        <v>0</v>
      </c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1712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42360</v>
      </c>
      <c r="F3458" s="104">
        <v>0</v>
      </c>
      <c r="G3458" s="104">
        <v>7060</v>
      </c>
      <c r="H3458" s="113">
        <v>0</v>
      </c>
      <c r="I3458" s="113">
        <v>7060</v>
      </c>
      <c r="J3458" s="31">
        <v>0</v>
      </c>
      <c r="K3458" s="32">
        <v>7060</v>
      </c>
      <c r="L3458" s="113">
        <v>0</v>
      </c>
      <c r="M3458" s="113">
        <v>7060</v>
      </c>
      <c r="N3458" s="31">
        <v>0</v>
      </c>
      <c r="O3458" s="32">
        <v>7060</v>
      </c>
      <c r="P3458" s="113">
        <v>0</v>
      </c>
      <c r="Q3458" s="113">
        <v>7060</v>
      </c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1712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16203.01</v>
      </c>
      <c r="F3459" s="104">
        <v>0</v>
      </c>
      <c r="G3459" s="104">
        <v>3117.5</v>
      </c>
      <c r="H3459" s="105">
        <v>0</v>
      </c>
      <c r="I3459" s="105">
        <v>3117.5</v>
      </c>
      <c r="J3459" s="106">
        <v>0</v>
      </c>
      <c r="K3459" s="107">
        <v>3115.5</v>
      </c>
      <c r="L3459" s="105">
        <v>0</v>
      </c>
      <c r="M3459" s="105">
        <v>2284.17</v>
      </c>
      <c r="N3459" s="106">
        <v>0</v>
      </c>
      <c r="O3459" s="107">
        <v>2284.17</v>
      </c>
      <c r="P3459" s="113">
        <v>0</v>
      </c>
      <c r="Q3459" s="113">
        <v>2284.17</v>
      </c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1712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14958.6</v>
      </c>
      <c r="F3460" s="104">
        <v>0</v>
      </c>
      <c r="G3460" s="104">
        <v>2493.1</v>
      </c>
      <c r="H3460" s="113">
        <v>0</v>
      </c>
      <c r="I3460" s="113">
        <v>2493.1</v>
      </c>
      <c r="J3460" s="31">
        <v>0</v>
      </c>
      <c r="K3460" s="32">
        <v>2493.1</v>
      </c>
      <c r="L3460" s="113">
        <v>0</v>
      </c>
      <c r="M3460" s="113">
        <v>2493.1</v>
      </c>
      <c r="N3460" s="31">
        <v>0</v>
      </c>
      <c r="O3460" s="32">
        <v>2493.1</v>
      </c>
      <c r="P3460" s="105">
        <v>0</v>
      </c>
      <c r="Q3460" s="105">
        <v>2493.1</v>
      </c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1712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1712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1806944</v>
      </c>
      <c r="F3462" s="104">
        <v>0</v>
      </c>
      <c r="G3462" s="104">
        <v>306542.11</v>
      </c>
      <c r="H3462" s="113">
        <v>0</v>
      </c>
      <c r="I3462" s="113">
        <v>308987.13</v>
      </c>
      <c r="J3462" s="31">
        <v>0</v>
      </c>
      <c r="K3462" s="32">
        <v>307472.21999999997</v>
      </c>
      <c r="L3462" s="113">
        <v>0</v>
      </c>
      <c r="M3462" s="113">
        <v>301240.36</v>
      </c>
      <c r="N3462" s="31">
        <v>0</v>
      </c>
      <c r="O3462" s="32">
        <v>296901.59000000003</v>
      </c>
      <c r="P3462" s="105">
        <v>0</v>
      </c>
      <c r="Q3462" s="105">
        <v>285800.59000000003</v>
      </c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1712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238069.02000000002</v>
      </c>
      <c r="F3463" s="104">
        <v>0</v>
      </c>
      <c r="G3463" s="104">
        <v>42935.28</v>
      </c>
      <c r="H3463" s="113">
        <v>0</v>
      </c>
      <c r="I3463" s="113">
        <v>49345.5</v>
      </c>
      <c r="J3463" s="31">
        <v>0</v>
      </c>
      <c r="K3463" s="32">
        <v>37743.89</v>
      </c>
      <c r="L3463" s="113">
        <v>0</v>
      </c>
      <c r="M3463" s="113">
        <v>37740.89</v>
      </c>
      <c r="N3463" s="31">
        <v>0</v>
      </c>
      <c r="O3463" s="32">
        <v>35368.89</v>
      </c>
      <c r="P3463" s="113">
        <v>0</v>
      </c>
      <c r="Q3463" s="113">
        <v>34934.57</v>
      </c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1712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153528.57</v>
      </c>
      <c r="F3464" s="104">
        <v>0</v>
      </c>
      <c r="G3464" s="104">
        <v>25001.39</v>
      </c>
      <c r="H3464" s="113">
        <v>0</v>
      </c>
      <c r="I3464" s="113">
        <v>25001.39</v>
      </c>
      <c r="J3464" s="31">
        <v>0</v>
      </c>
      <c r="K3464" s="32">
        <v>25001.39</v>
      </c>
      <c r="L3464" s="113">
        <v>0</v>
      </c>
      <c r="M3464" s="113">
        <v>26388.28</v>
      </c>
      <c r="N3464" s="31">
        <v>0</v>
      </c>
      <c r="O3464" s="32">
        <v>26068.06</v>
      </c>
      <c r="P3464" s="113">
        <v>0</v>
      </c>
      <c r="Q3464" s="113">
        <v>26068.06</v>
      </c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1712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8880</v>
      </c>
      <c r="F3465" s="104">
        <v>0</v>
      </c>
      <c r="G3465" s="104">
        <v>1480</v>
      </c>
      <c r="H3465" s="113">
        <v>0</v>
      </c>
      <c r="I3465" s="113">
        <v>1480</v>
      </c>
      <c r="J3465" s="31">
        <v>0</v>
      </c>
      <c r="K3465" s="32">
        <v>1480</v>
      </c>
      <c r="L3465" s="113">
        <v>0</v>
      </c>
      <c r="M3465" s="113">
        <v>1480</v>
      </c>
      <c r="N3465" s="31">
        <v>0</v>
      </c>
      <c r="O3465" s="32">
        <v>1480</v>
      </c>
      <c r="P3465" s="113">
        <v>0</v>
      </c>
      <c r="Q3465" s="113">
        <v>1480</v>
      </c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1712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1712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1712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1712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1712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1712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0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>
        <v>0</v>
      </c>
      <c r="Q3471" s="105">
        <v>0</v>
      </c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1712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1712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>
        <v>0</v>
      </c>
      <c r="G3473" s="104">
        <v>0</v>
      </c>
      <c r="H3473" s="105">
        <v>0</v>
      </c>
      <c r="I3473" s="105">
        <v>0</v>
      </c>
      <c r="J3473" s="106">
        <v>0</v>
      </c>
      <c r="K3473" s="107">
        <v>0</v>
      </c>
      <c r="L3473" s="105">
        <v>0</v>
      </c>
      <c r="M3473" s="105">
        <v>0</v>
      </c>
      <c r="N3473" s="106">
        <v>0</v>
      </c>
      <c r="O3473" s="107">
        <v>0</v>
      </c>
      <c r="P3473" s="105">
        <v>0</v>
      </c>
      <c r="Q3473" s="105">
        <v>0</v>
      </c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1712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1712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1712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1712</v>
      </c>
      <c r="B3477" s="111" t="s">
        <v>370</v>
      </c>
      <c r="C3477" s="112" t="s">
        <v>371</v>
      </c>
      <c r="D3477" s="21">
        <f t="shared" si="58"/>
        <v>530400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>
        <v>530400</v>
      </c>
      <c r="Q3477" s="105">
        <v>0</v>
      </c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1712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1712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1712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1712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1712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1712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1712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1712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1712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1712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1712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1712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1712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1712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1712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1712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1712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1712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1712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1712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1712</v>
      </c>
      <c r="B3498" s="111" t="s">
        <v>412</v>
      </c>
      <c r="C3498" s="112" t="s">
        <v>413</v>
      </c>
      <c r="D3498" s="21">
        <f t="shared" si="58"/>
        <v>4618997.28</v>
      </c>
      <c r="E3498" s="24">
        <f t="shared" si="58"/>
        <v>4092964.95</v>
      </c>
      <c r="F3498" s="104">
        <v>700613.86</v>
      </c>
      <c r="G3498" s="104">
        <v>781314.31</v>
      </c>
      <c r="H3498" s="113">
        <v>311576.26</v>
      </c>
      <c r="I3498" s="113">
        <v>510296.5</v>
      </c>
      <c r="J3498" s="31">
        <v>1014216.77</v>
      </c>
      <c r="K3498" s="32">
        <v>548814.18000000005</v>
      </c>
      <c r="L3498" s="113">
        <v>1254104.51</v>
      </c>
      <c r="M3498" s="113">
        <v>714271.57</v>
      </c>
      <c r="N3498" s="31">
        <v>1036100.88</v>
      </c>
      <c r="O3498" s="32">
        <v>942153.89</v>
      </c>
      <c r="P3498" s="113">
        <v>302385</v>
      </c>
      <c r="Q3498" s="113">
        <v>596114.5</v>
      </c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1712</v>
      </c>
      <c r="B3499" s="111" t="s">
        <v>414</v>
      </c>
      <c r="C3499" s="112" t="s">
        <v>415</v>
      </c>
      <c r="D3499" s="21">
        <f t="shared" si="58"/>
        <v>1267945.6000000001</v>
      </c>
      <c r="E3499" s="24">
        <f t="shared" si="58"/>
        <v>1095693.45</v>
      </c>
      <c r="F3499" s="104">
        <v>368430</v>
      </c>
      <c r="G3499" s="104">
        <v>126439.6</v>
      </c>
      <c r="H3499" s="113">
        <v>203686.6</v>
      </c>
      <c r="I3499" s="113">
        <v>176167</v>
      </c>
      <c r="J3499" s="31">
        <v>195478.39999999999</v>
      </c>
      <c r="K3499" s="32">
        <v>170726</v>
      </c>
      <c r="L3499" s="113">
        <v>147479.6</v>
      </c>
      <c r="M3499" s="113">
        <v>192021.65</v>
      </c>
      <c r="N3499" s="31">
        <v>314366</v>
      </c>
      <c r="O3499" s="32">
        <v>261021.6</v>
      </c>
      <c r="P3499" s="113">
        <v>38505</v>
      </c>
      <c r="Q3499" s="113">
        <v>169317.6</v>
      </c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1712</v>
      </c>
      <c r="B3500" s="111" t="s">
        <v>416</v>
      </c>
      <c r="C3500" s="112" t="s">
        <v>417</v>
      </c>
      <c r="D3500" s="21">
        <f t="shared" si="58"/>
        <v>1262297.9900000002</v>
      </c>
      <c r="E3500" s="24">
        <f t="shared" si="58"/>
        <v>1528383.1600000001</v>
      </c>
      <c r="F3500" s="104">
        <v>14400</v>
      </c>
      <c r="G3500" s="104">
        <v>23450</v>
      </c>
      <c r="H3500" s="113">
        <v>608005</v>
      </c>
      <c r="I3500" s="113">
        <v>505852.95</v>
      </c>
      <c r="J3500" s="31">
        <v>114066.35</v>
      </c>
      <c r="K3500" s="32">
        <v>25569.17</v>
      </c>
      <c r="L3500" s="113">
        <v>362610</v>
      </c>
      <c r="M3500" s="113">
        <v>448135.52</v>
      </c>
      <c r="N3500" s="31">
        <v>129635.12</v>
      </c>
      <c r="O3500" s="32">
        <v>7704</v>
      </c>
      <c r="P3500" s="113">
        <v>33581.519999999997</v>
      </c>
      <c r="Q3500" s="113">
        <v>517671.52</v>
      </c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1712</v>
      </c>
      <c r="B3501" s="111" t="s">
        <v>418</v>
      </c>
      <c r="C3501" s="112" t="s">
        <v>419</v>
      </c>
      <c r="D3501" s="21">
        <f t="shared" si="58"/>
        <v>1298879</v>
      </c>
      <c r="E3501" s="24">
        <f t="shared" si="58"/>
        <v>1286882.01</v>
      </c>
      <c r="F3501" s="104">
        <v>372317</v>
      </c>
      <c r="G3501" s="104">
        <v>341917</v>
      </c>
      <c r="H3501" s="113">
        <v>128822</v>
      </c>
      <c r="I3501" s="113">
        <v>69305</v>
      </c>
      <c r="J3501" s="31">
        <v>336525</v>
      </c>
      <c r="K3501" s="32">
        <v>174620</v>
      </c>
      <c r="L3501" s="113">
        <v>65260</v>
      </c>
      <c r="M3501" s="113">
        <v>204774</v>
      </c>
      <c r="N3501" s="31">
        <v>347595</v>
      </c>
      <c r="O3501" s="32">
        <v>237695</v>
      </c>
      <c r="P3501" s="113">
        <v>48360</v>
      </c>
      <c r="Q3501" s="113">
        <v>258571.01</v>
      </c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1712</v>
      </c>
      <c r="B3502" s="111" t="s">
        <v>420</v>
      </c>
      <c r="C3502" s="112" t="s">
        <v>421</v>
      </c>
      <c r="D3502" s="21">
        <f t="shared" si="58"/>
        <v>1331335.1499999999</v>
      </c>
      <c r="E3502" s="24">
        <f t="shared" si="58"/>
        <v>1023663.1399999999</v>
      </c>
      <c r="F3502" s="104">
        <v>267435.90999999997</v>
      </c>
      <c r="G3502" s="104">
        <v>88683.45</v>
      </c>
      <c r="H3502" s="113">
        <v>69118.649999999994</v>
      </c>
      <c r="I3502" s="113">
        <v>90919.19</v>
      </c>
      <c r="J3502" s="31">
        <v>551438.64</v>
      </c>
      <c r="K3502" s="32">
        <v>336076.62</v>
      </c>
      <c r="L3502" s="113">
        <v>50433.33</v>
      </c>
      <c r="M3502" s="113">
        <v>87779.33</v>
      </c>
      <c r="N3502" s="31">
        <v>272365.81</v>
      </c>
      <c r="O3502" s="32">
        <v>161890.81</v>
      </c>
      <c r="P3502" s="113">
        <v>120542.81</v>
      </c>
      <c r="Q3502" s="113">
        <v>258313.74</v>
      </c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1712</v>
      </c>
      <c r="B3503" s="111" t="s">
        <v>422</v>
      </c>
      <c r="C3503" s="112" t="s">
        <v>423</v>
      </c>
      <c r="D3503" s="21">
        <f t="shared" si="58"/>
        <v>372049</v>
      </c>
      <c r="E3503" s="24">
        <f t="shared" si="58"/>
        <v>296649</v>
      </c>
      <c r="F3503" s="104">
        <v>107000</v>
      </c>
      <c r="G3503" s="104">
        <v>0</v>
      </c>
      <c r="H3503" s="113">
        <v>0</v>
      </c>
      <c r="I3503" s="113">
        <v>162700</v>
      </c>
      <c r="J3503" s="31">
        <v>97050</v>
      </c>
      <c r="K3503" s="32">
        <v>16050</v>
      </c>
      <c r="L3503" s="113">
        <v>147000</v>
      </c>
      <c r="M3503" s="113">
        <v>102099</v>
      </c>
      <c r="N3503" s="31">
        <v>20999</v>
      </c>
      <c r="O3503" s="32">
        <v>15800</v>
      </c>
      <c r="P3503" s="113">
        <v>0</v>
      </c>
      <c r="Q3503" s="113">
        <v>0</v>
      </c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1712</v>
      </c>
      <c r="B3504" s="111" t="s">
        <v>424</v>
      </c>
      <c r="C3504" s="112" t="s">
        <v>425</v>
      </c>
      <c r="D3504" s="21">
        <f t="shared" si="58"/>
        <v>66000</v>
      </c>
      <c r="E3504" s="24">
        <f t="shared" si="58"/>
        <v>66000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>
        <v>66000</v>
      </c>
      <c r="Q3504" s="113">
        <v>66000</v>
      </c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1712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1712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1712</v>
      </c>
      <c r="B3507" s="111" t="s">
        <v>430</v>
      </c>
      <c r="C3507" s="112" t="s">
        <v>431</v>
      </c>
      <c r="D3507" s="21">
        <f t="shared" si="58"/>
        <v>118935</v>
      </c>
      <c r="E3507" s="24">
        <f t="shared" si="58"/>
        <v>142785</v>
      </c>
      <c r="F3507" s="104">
        <v>0</v>
      </c>
      <c r="G3507" s="104">
        <v>2720</v>
      </c>
      <c r="H3507" s="105">
        <v>64085</v>
      </c>
      <c r="I3507" s="105">
        <v>112265</v>
      </c>
      <c r="J3507" s="106">
        <v>0</v>
      </c>
      <c r="K3507" s="107">
        <v>4800</v>
      </c>
      <c r="L3507" s="105">
        <v>0</v>
      </c>
      <c r="M3507" s="105">
        <v>0</v>
      </c>
      <c r="N3507" s="106">
        <v>54850</v>
      </c>
      <c r="O3507" s="107">
        <v>23000</v>
      </c>
      <c r="P3507" s="105">
        <v>0</v>
      </c>
      <c r="Q3507" s="105">
        <v>0</v>
      </c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1712</v>
      </c>
      <c r="B3508" s="111" t="s">
        <v>432</v>
      </c>
      <c r="C3508" s="112" t="s">
        <v>433</v>
      </c>
      <c r="D3508" s="21">
        <f t="shared" si="58"/>
        <v>327667.26</v>
      </c>
      <c r="E3508" s="24">
        <f t="shared" si="58"/>
        <v>301736.59999999998</v>
      </c>
      <c r="F3508" s="104">
        <v>5325</v>
      </c>
      <c r="G3508" s="104">
        <v>108737</v>
      </c>
      <c r="H3508" s="113">
        <v>75745.119999999995</v>
      </c>
      <c r="I3508" s="113">
        <v>16084.4</v>
      </c>
      <c r="J3508" s="31">
        <v>73110.14</v>
      </c>
      <c r="K3508" s="32">
        <v>54011</v>
      </c>
      <c r="L3508" s="113">
        <v>48967</v>
      </c>
      <c r="M3508" s="113">
        <v>36690.699999999997</v>
      </c>
      <c r="N3508" s="31">
        <v>94910</v>
      </c>
      <c r="O3508" s="32">
        <v>72891.75</v>
      </c>
      <c r="P3508" s="105">
        <v>29610</v>
      </c>
      <c r="Q3508" s="105">
        <v>13321.75</v>
      </c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1712</v>
      </c>
      <c r="B3509" s="111" t="s">
        <v>434</v>
      </c>
      <c r="C3509" s="112" t="s">
        <v>435</v>
      </c>
      <c r="D3509" s="21">
        <f t="shared" si="58"/>
        <v>18000</v>
      </c>
      <c r="E3509" s="24">
        <f t="shared" si="58"/>
        <v>15840</v>
      </c>
      <c r="F3509" s="104">
        <v>0</v>
      </c>
      <c r="G3509" s="104">
        <v>0</v>
      </c>
      <c r="H3509" s="113">
        <v>0</v>
      </c>
      <c r="I3509" s="113">
        <v>7920</v>
      </c>
      <c r="J3509" s="31">
        <v>0</v>
      </c>
      <c r="K3509" s="32">
        <v>7920</v>
      </c>
      <c r="L3509" s="113">
        <v>0</v>
      </c>
      <c r="M3509" s="113">
        <v>0</v>
      </c>
      <c r="N3509" s="31">
        <v>18000</v>
      </c>
      <c r="O3509" s="32">
        <v>0</v>
      </c>
      <c r="P3509" s="113">
        <v>0</v>
      </c>
      <c r="Q3509" s="113">
        <v>0</v>
      </c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1712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1712</v>
      </c>
      <c r="B3511" s="111" t="s">
        <v>438</v>
      </c>
      <c r="C3511" s="112" t="s">
        <v>1579</v>
      </c>
      <c r="D3511" s="21">
        <f t="shared" si="58"/>
        <v>625304.5</v>
      </c>
      <c r="E3511" s="24">
        <f t="shared" si="58"/>
        <v>555477</v>
      </c>
      <c r="F3511" s="104">
        <v>257080.5</v>
      </c>
      <c r="G3511" s="104">
        <v>109451.5</v>
      </c>
      <c r="H3511" s="113">
        <v>400</v>
      </c>
      <c r="I3511" s="113">
        <v>100336</v>
      </c>
      <c r="J3511" s="31">
        <v>130954</v>
      </c>
      <c r="K3511" s="32">
        <v>4945</v>
      </c>
      <c r="L3511" s="113">
        <v>36845</v>
      </c>
      <c r="M3511" s="113">
        <v>141396</v>
      </c>
      <c r="N3511" s="31">
        <v>200025</v>
      </c>
      <c r="O3511" s="32">
        <v>12680</v>
      </c>
      <c r="P3511" s="113">
        <v>0</v>
      </c>
      <c r="Q3511" s="113">
        <v>186668.5</v>
      </c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1712</v>
      </c>
      <c r="B3512" s="111" t="s">
        <v>439</v>
      </c>
      <c r="C3512" s="112" t="s">
        <v>1580</v>
      </c>
      <c r="D3512" s="21">
        <f t="shared" si="58"/>
        <v>474250</v>
      </c>
      <c r="E3512" s="24">
        <f t="shared" si="58"/>
        <v>535450</v>
      </c>
      <c r="F3512" s="104">
        <v>0</v>
      </c>
      <c r="G3512" s="104">
        <v>11600</v>
      </c>
      <c r="H3512" s="113">
        <v>55600</v>
      </c>
      <c r="I3512" s="113">
        <v>0</v>
      </c>
      <c r="J3512" s="31">
        <v>0</v>
      </c>
      <c r="K3512" s="32">
        <v>356300</v>
      </c>
      <c r="L3512" s="113">
        <v>418650</v>
      </c>
      <c r="M3512" s="113">
        <v>0</v>
      </c>
      <c r="N3512" s="31">
        <v>0</v>
      </c>
      <c r="O3512" s="32">
        <v>167550</v>
      </c>
      <c r="P3512" s="113">
        <v>0</v>
      </c>
      <c r="Q3512" s="113">
        <v>0</v>
      </c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1712</v>
      </c>
      <c r="B3513" s="111" t="s">
        <v>440</v>
      </c>
      <c r="C3513" s="112" t="s">
        <v>441</v>
      </c>
      <c r="D3513" s="21">
        <f t="shared" si="58"/>
        <v>5100</v>
      </c>
      <c r="E3513" s="24">
        <f t="shared" si="58"/>
        <v>0</v>
      </c>
      <c r="F3513" s="104">
        <v>5100</v>
      </c>
      <c r="G3513" s="104">
        <v>0</v>
      </c>
      <c r="H3513" s="113">
        <v>0</v>
      </c>
      <c r="I3513" s="113">
        <v>0</v>
      </c>
      <c r="J3513" s="31">
        <v>0</v>
      </c>
      <c r="K3513" s="32">
        <v>0</v>
      </c>
      <c r="L3513" s="113">
        <v>0</v>
      </c>
      <c r="M3513" s="113">
        <v>0</v>
      </c>
      <c r="N3513" s="31">
        <v>0</v>
      </c>
      <c r="O3513" s="32">
        <v>0</v>
      </c>
      <c r="P3513" s="113">
        <v>0</v>
      </c>
      <c r="Q3513" s="113">
        <v>0</v>
      </c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1712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1712</v>
      </c>
      <c r="B3515" s="111" t="s">
        <v>1581</v>
      </c>
      <c r="C3515" s="112" t="s">
        <v>1582</v>
      </c>
      <c r="D3515" s="21">
        <f t="shared" si="58"/>
        <v>530400</v>
      </c>
      <c r="E3515" s="24">
        <f t="shared" si="58"/>
        <v>530400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>
        <v>530400</v>
      </c>
      <c r="Q3515" s="113">
        <v>530400</v>
      </c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1712</v>
      </c>
      <c r="B3516" s="111" t="s">
        <v>444</v>
      </c>
      <c r="C3516" s="112" t="s">
        <v>445</v>
      </c>
      <c r="D3516" s="21">
        <f t="shared" si="58"/>
        <v>1185600</v>
      </c>
      <c r="E3516" s="24">
        <f t="shared" si="58"/>
        <v>1022100</v>
      </c>
      <c r="F3516" s="104">
        <v>75000</v>
      </c>
      <c r="G3516" s="104">
        <v>231200</v>
      </c>
      <c r="H3516" s="113">
        <v>385000</v>
      </c>
      <c r="I3516" s="113">
        <v>199400</v>
      </c>
      <c r="J3516" s="31">
        <v>430600</v>
      </c>
      <c r="K3516" s="32">
        <v>50000</v>
      </c>
      <c r="L3516" s="113">
        <v>50000</v>
      </c>
      <c r="M3516" s="113">
        <v>88000</v>
      </c>
      <c r="N3516" s="31">
        <v>245000</v>
      </c>
      <c r="O3516" s="32">
        <v>416000</v>
      </c>
      <c r="P3516" s="113">
        <v>0</v>
      </c>
      <c r="Q3516" s="113">
        <v>37500</v>
      </c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1712</v>
      </c>
      <c r="B3517" s="111" t="s">
        <v>446</v>
      </c>
      <c r="C3517" s="112" t="s">
        <v>447</v>
      </c>
      <c r="D3517" s="21">
        <f t="shared" si="58"/>
        <v>934443</v>
      </c>
      <c r="E3517" s="24">
        <f t="shared" si="58"/>
        <v>1729170</v>
      </c>
      <c r="F3517" s="104">
        <v>0</v>
      </c>
      <c r="G3517" s="104">
        <v>627215</v>
      </c>
      <c r="H3517" s="113">
        <v>0</v>
      </c>
      <c r="I3517" s="113">
        <v>286234</v>
      </c>
      <c r="J3517" s="31">
        <v>0</v>
      </c>
      <c r="K3517" s="32">
        <v>0</v>
      </c>
      <c r="L3517" s="113">
        <v>0</v>
      </c>
      <c r="M3517" s="113">
        <v>384857</v>
      </c>
      <c r="N3517" s="31">
        <v>934443</v>
      </c>
      <c r="O3517" s="32">
        <v>430864</v>
      </c>
      <c r="P3517" s="113">
        <v>0</v>
      </c>
      <c r="Q3517" s="113">
        <v>0</v>
      </c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1712</v>
      </c>
      <c r="B3518" s="111" t="s">
        <v>448</v>
      </c>
      <c r="C3518" s="112" t="s">
        <v>449</v>
      </c>
      <c r="D3518" s="21">
        <f t="shared" si="58"/>
        <v>870</v>
      </c>
      <c r="E3518" s="24">
        <f t="shared" si="58"/>
        <v>20673.990000000002</v>
      </c>
      <c r="F3518" s="104"/>
      <c r="G3518" s="104"/>
      <c r="H3518" s="113"/>
      <c r="I3518" s="113"/>
      <c r="J3518" s="31"/>
      <c r="K3518" s="32"/>
      <c r="L3518" s="113">
        <v>870</v>
      </c>
      <c r="M3518" s="113">
        <v>20473.990000000002</v>
      </c>
      <c r="N3518" s="31">
        <v>0</v>
      </c>
      <c r="O3518" s="32">
        <v>200</v>
      </c>
      <c r="P3518" s="113">
        <v>0</v>
      </c>
      <c r="Q3518" s="113">
        <v>0</v>
      </c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1712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1712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1712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>
        <v>0</v>
      </c>
      <c r="G3521" s="104">
        <v>0</v>
      </c>
      <c r="H3521" s="105">
        <v>0</v>
      </c>
      <c r="I3521" s="105">
        <v>0</v>
      </c>
      <c r="J3521" s="106">
        <v>0</v>
      </c>
      <c r="K3521" s="107">
        <v>0</v>
      </c>
      <c r="L3521" s="105">
        <v>0</v>
      </c>
      <c r="M3521" s="105">
        <v>0</v>
      </c>
      <c r="N3521" s="106">
        <v>0</v>
      </c>
      <c r="O3521" s="107">
        <v>0</v>
      </c>
      <c r="P3521" s="105">
        <v>0</v>
      </c>
      <c r="Q3521" s="105">
        <v>0</v>
      </c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1712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1712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>
        <v>0</v>
      </c>
      <c r="G3523" s="104">
        <v>0</v>
      </c>
      <c r="H3523" s="113">
        <v>0</v>
      </c>
      <c r="I3523" s="113">
        <v>0</v>
      </c>
      <c r="J3523" s="31">
        <v>0</v>
      </c>
      <c r="K3523" s="32">
        <v>0</v>
      </c>
      <c r="L3523" s="113">
        <v>0</v>
      </c>
      <c r="M3523" s="113">
        <v>0</v>
      </c>
      <c r="N3523" s="31">
        <v>0</v>
      </c>
      <c r="O3523" s="32">
        <v>0</v>
      </c>
      <c r="P3523" s="113">
        <v>0</v>
      </c>
      <c r="Q3523" s="113">
        <v>0</v>
      </c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1712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1712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1712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1712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1712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1712</v>
      </c>
      <c r="B3529" s="111" t="s">
        <v>470</v>
      </c>
      <c r="C3529" s="112" t="s">
        <v>471</v>
      </c>
      <c r="D3529" s="21">
        <f t="shared" si="59"/>
        <v>287111.75</v>
      </c>
      <c r="E3529" s="24">
        <f t="shared" si="59"/>
        <v>0</v>
      </c>
      <c r="F3529" s="104">
        <v>249434</v>
      </c>
      <c r="G3529" s="104">
        <v>0</v>
      </c>
      <c r="H3529" s="113">
        <v>8675</v>
      </c>
      <c r="I3529" s="113">
        <v>0</v>
      </c>
      <c r="J3529" s="31">
        <v>29002.75</v>
      </c>
      <c r="K3529" s="32">
        <v>0</v>
      </c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1712</v>
      </c>
      <c r="B3530" s="111" t="s">
        <v>472</v>
      </c>
      <c r="C3530" s="112" t="s">
        <v>473</v>
      </c>
      <c r="D3530" s="21">
        <f t="shared" si="59"/>
        <v>425424.59</v>
      </c>
      <c r="E3530" s="24">
        <f t="shared" si="59"/>
        <v>0</v>
      </c>
      <c r="F3530" s="104">
        <v>425424.59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1712</v>
      </c>
      <c r="B3531" s="111" t="s">
        <v>474</v>
      </c>
      <c r="C3531" s="112" t="s">
        <v>475</v>
      </c>
      <c r="D3531" s="21">
        <f t="shared" si="59"/>
        <v>9900</v>
      </c>
      <c r="E3531" s="24">
        <f t="shared" si="59"/>
        <v>10500</v>
      </c>
      <c r="F3531" s="104">
        <v>1500</v>
      </c>
      <c r="G3531" s="104">
        <v>2100</v>
      </c>
      <c r="H3531" s="105">
        <v>2100</v>
      </c>
      <c r="I3531" s="105">
        <v>1200</v>
      </c>
      <c r="J3531" s="106">
        <v>1200</v>
      </c>
      <c r="K3531" s="107">
        <v>1500</v>
      </c>
      <c r="L3531" s="105">
        <v>1500</v>
      </c>
      <c r="M3531" s="105">
        <v>1800</v>
      </c>
      <c r="N3531" s="106">
        <v>1800</v>
      </c>
      <c r="O3531" s="107">
        <v>1800</v>
      </c>
      <c r="P3531" s="113">
        <v>1800</v>
      </c>
      <c r="Q3531" s="113">
        <v>2100</v>
      </c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1712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1712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1712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1712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1712</v>
      </c>
      <c r="B3536" s="111" t="s">
        <v>484</v>
      </c>
      <c r="C3536" s="112" t="s">
        <v>485</v>
      </c>
      <c r="D3536" s="21">
        <f t="shared" si="59"/>
        <v>340000</v>
      </c>
      <c r="E3536" s="24">
        <f t="shared" si="59"/>
        <v>345000</v>
      </c>
      <c r="F3536" s="104">
        <v>55000</v>
      </c>
      <c r="G3536" s="104">
        <v>55000</v>
      </c>
      <c r="H3536" s="113">
        <v>55000</v>
      </c>
      <c r="I3536" s="113">
        <v>55000</v>
      </c>
      <c r="J3536" s="31">
        <v>55000</v>
      </c>
      <c r="K3536" s="32">
        <v>55000</v>
      </c>
      <c r="L3536" s="113">
        <v>55000</v>
      </c>
      <c r="M3536" s="113">
        <v>55000</v>
      </c>
      <c r="N3536" s="31">
        <v>55000</v>
      </c>
      <c r="O3536" s="32">
        <v>65000</v>
      </c>
      <c r="P3536" s="113">
        <v>65000</v>
      </c>
      <c r="Q3536" s="113">
        <v>60000</v>
      </c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1712</v>
      </c>
      <c r="B3537" s="111" t="s">
        <v>486</v>
      </c>
      <c r="C3537" s="112" t="s">
        <v>1586</v>
      </c>
      <c r="D3537" s="21">
        <f t="shared" si="59"/>
        <v>4184805</v>
      </c>
      <c r="E3537" s="24">
        <f t="shared" si="59"/>
        <v>4200657</v>
      </c>
      <c r="F3537" s="104">
        <v>683967</v>
      </c>
      <c r="G3537" s="104">
        <v>693079.5</v>
      </c>
      <c r="H3537" s="105">
        <v>693079.5</v>
      </c>
      <c r="I3537" s="105">
        <v>712125.5</v>
      </c>
      <c r="J3537" s="106">
        <v>712125.5</v>
      </c>
      <c r="K3537" s="107">
        <v>697035.5</v>
      </c>
      <c r="L3537" s="105">
        <v>697035.5</v>
      </c>
      <c r="M3537" s="105">
        <v>708137.5</v>
      </c>
      <c r="N3537" s="106">
        <v>708137.5</v>
      </c>
      <c r="O3537" s="107">
        <v>684460</v>
      </c>
      <c r="P3537" s="113">
        <v>690460</v>
      </c>
      <c r="Q3537" s="113">
        <v>705819</v>
      </c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1712</v>
      </c>
      <c r="B3538" s="111" t="s">
        <v>488</v>
      </c>
      <c r="C3538" s="112" t="s">
        <v>489</v>
      </c>
      <c r="D3538" s="21">
        <f t="shared" si="59"/>
        <v>504841</v>
      </c>
      <c r="E3538" s="24">
        <f t="shared" si="59"/>
        <v>510566</v>
      </c>
      <c r="F3538" s="104">
        <v>73650</v>
      </c>
      <c r="G3538" s="104">
        <v>86620</v>
      </c>
      <c r="H3538" s="113">
        <v>86620</v>
      </c>
      <c r="I3538" s="113">
        <v>85235</v>
      </c>
      <c r="J3538" s="31">
        <v>85235</v>
      </c>
      <c r="K3538" s="32">
        <v>88431</v>
      </c>
      <c r="L3538" s="113">
        <v>88431</v>
      </c>
      <c r="M3538" s="113">
        <v>87670</v>
      </c>
      <c r="N3538" s="31">
        <v>87670</v>
      </c>
      <c r="O3538" s="32">
        <v>83235</v>
      </c>
      <c r="P3538" s="105">
        <v>83235</v>
      </c>
      <c r="Q3538" s="105">
        <v>79375</v>
      </c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1712</v>
      </c>
      <c r="B3539" s="111" t="s">
        <v>490</v>
      </c>
      <c r="C3539" s="112" t="s">
        <v>1587</v>
      </c>
      <c r="D3539" s="21">
        <f t="shared" si="59"/>
        <v>16500</v>
      </c>
      <c r="E3539" s="24">
        <f t="shared" si="59"/>
        <v>18000</v>
      </c>
      <c r="F3539" s="104">
        <v>1500</v>
      </c>
      <c r="G3539" s="104">
        <v>3000</v>
      </c>
      <c r="H3539" s="105">
        <v>3000</v>
      </c>
      <c r="I3539" s="105">
        <v>3000</v>
      </c>
      <c r="J3539" s="106">
        <v>3000</v>
      </c>
      <c r="K3539" s="107">
        <v>3000</v>
      </c>
      <c r="L3539" s="105">
        <v>3000</v>
      </c>
      <c r="M3539" s="105">
        <v>3000</v>
      </c>
      <c r="N3539" s="106">
        <v>3000</v>
      </c>
      <c r="O3539" s="107">
        <v>3000</v>
      </c>
      <c r="P3539" s="113">
        <v>3000</v>
      </c>
      <c r="Q3539" s="113">
        <v>3000</v>
      </c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1712</v>
      </c>
      <c r="B3540" s="111" t="s">
        <v>492</v>
      </c>
      <c r="C3540" s="112" t="s">
        <v>493</v>
      </c>
      <c r="D3540" s="21">
        <f t="shared" si="59"/>
        <v>191600</v>
      </c>
      <c r="E3540" s="24">
        <f t="shared" si="59"/>
        <v>186900</v>
      </c>
      <c r="F3540" s="104">
        <v>36400</v>
      </c>
      <c r="G3540" s="104">
        <v>30700</v>
      </c>
      <c r="H3540" s="105">
        <v>30700</v>
      </c>
      <c r="I3540" s="105">
        <v>30700</v>
      </c>
      <c r="J3540" s="106">
        <v>30700</v>
      </c>
      <c r="K3540" s="107">
        <v>30700</v>
      </c>
      <c r="L3540" s="105">
        <v>30700</v>
      </c>
      <c r="M3540" s="105">
        <v>31400</v>
      </c>
      <c r="N3540" s="106">
        <v>31400</v>
      </c>
      <c r="O3540" s="107">
        <v>31700</v>
      </c>
      <c r="P3540" s="105">
        <v>31700</v>
      </c>
      <c r="Q3540" s="105">
        <v>31700</v>
      </c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1712</v>
      </c>
      <c r="B3541" s="111" t="s">
        <v>494</v>
      </c>
      <c r="C3541" s="112" t="s">
        <v>495</v>
      </c>
      <c r="D3541" s="21">
        <f t="shared" si="59"/>
        <v>2089600</v>
      </c>
      <c r="E3541" s="24">
        <f t="shared" si="59"/>
        <v>2081600</v>
      </c>
      <c r="F3541" s="104">
        <v>427800</v>
      </c>
      <c r="G3541" s="104">
        <v>425400</v>
      </c>
      <c r="H3541" s="105">
        <v>425400</v>
      </c>
      <c r="I3541" s="105">
        <v>285700</v>
      </c>
      <c r="J3541" s="106">
        <v>285700</v>
      </c>
      <c r="K3541" s="107">
        <v>421000</v>
      </c>
      <c r="L3541" s="105">
        <v>421000</v>
      </c>
      <c r="M3541" s="105">
        <v>67100</v>
      </c>
      <c r="N3541" s="106">
        <v>67100</v>
      </c>
      <c r="O3541" s="107">
        <v>462600</v>
      </c>
      <c r="P3541" s="105">
        <v>462600</v>
      </c>
      <c r="Q3541" s="105">
        <v>419800</v>
      </c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1712</v>
      </c>
      <c r="B3542" s="111" t="s">
        <v>496</v>
      </c>
      <c r="C3542" s="112" t="s">
        <v>497</v>
      </c>
      <c r="D3542" s="21">
        <f t="shared" si="59"/>
        <v>6750</v>
      </c>
      <c r="E3542" s="24">
        <f t="shared" si="59"/>
        <v>6750</v>
      </c>
      <c r="F3542" s="104">
        <v>0</v>
      </c>
      <c r="G3542" s="104">
        <v>3150</v>
      </c>
      <c r="H3542" s="113">
        <v>3150</v>
      </c>
      <c r="I3542" s="113">
        <v>2400</v>
      </c>
      <c r="J3542" s="31">
        <v>2400</v>
      </c>
      <c r="K3542" s="32">
        <v>0</v>
      </c>
      <c r="L3542" s="113"/>
      <c r="M3542" s="113"/>
      <c r="N3542" s="31">
        <v>0</v>
      </c>
      <c r="O3542" s="32">
        <v>1200</v>
      </c>
      <c r="P3542" s="105">
        <v>1200</v>
      </c>
      <c r="Q3542" s="105">
        <v>0</v>
      </c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1712</v>
      </c>
      <c r="B3543" s="111" t="s">
        <v>498</v>
      </c>
      <c r="C3543" s="112" t="s">
        <v>461</v>
      </c>
      <c r="D3543" s="21">
        <f t="shared" si="59"/>
        <v>1112617.18</v>
      </c>
      <c r="E3543" s="24">
        <f t="shared" si="59"/>
        <v>1134111.73</v>
      </c>
      <c r="F3543" s="104">
        <v>213244.65</v>
      </c>
      <c r="G3543" s="104">
        <v>197650</v>
      </c>
      <c r="H3543" s="105">
        <v>190669.96</v>
      </c>
      <c r="I3543" s="105">
        <v>187159.74</v>
      </c>
      <c r="J3543" s="106">
        <v>196278.71</v>
      </c>
      <c r="K3543" s="107">
        <v>177121.65</v>
      </c>
      <c r="L3543" s="105">
        <v>174982.72</v>
      </c>
      <c r="M3543" s="105">
        <v>163185.60000000001</v>
      </c>
      <c r="N3543" s="106">
        <v>163185.60000000001</v>
      </c>
      <c r="O3543" s="107">
        <v>167557.99</v>
      </c>
      <c r="P3543" s="113">
        <v>174255.54</v>
      </c>
      <c r="Q3543" s="113">
        <v>241436.75</v>
      </c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1712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1712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1712</v>
      </c>
      <c r="B3546" s="111" t="s">
        <v>503</v>
      </c>
      <c r="C3546" s="112" t="s">
        <v>504</v>
      </c>
      <c r="D3546" s="21">
        <f t="shared" si="59"/>
        <v>22693.600000000002</v>
      </c>
      <c r="E3546" s="24">
        <f t="shared" si="59"/>
        <v>86960</v>
      </c>
      <c r="F3546" s="104">
        <v>2208.83</v>
      </c>
      <c r="G3546" s="104">
        <v>0</v>
      </c>
      <c r="H3546" s="113">
        <v>2827.77</v>
      </c>
      <c r="I3546" s="113">
        <v>1828</v>
      </c>
      <c r="J3546" s="31">
        <v>2708.68</v>
      </c>
      <c r="K3546" s="32">
        <v>3656</v>
      </c>
      <c r="L3546" s="113">
        <v>2708.68</v>
      </c>
      <c r="M3546" s="113">
        <v>0</v>
      </c>
      <c r="N3546" s="31">
        <v>5393.8</v>
      </c>
      <c r="O3546" s="32">
        <v>17210</v>
      </c>
      <c r="P3546" s="113">
        <v>6845.84</v>
      </c>
      <c r="Q3546" s="113">
        <v>64266</v>
      </c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1712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1712</v>
      </c>
      <c r="B3548" s="111" t="s">
        <v>507</v>
      </c>
      <c r="C3548" s="112" t="s">
        <v>508</v>
      </c>
      <c r="D3548" s="21">
        <f t="shared" si="59"/>
        <v>10383</v>
      </c>
      <c r="E3548" s="24">
        <f t="shared" si="59"/>
        <v>965626</v>
      </c>
      <c r="F3548" s="104">
        <v>0</v>
      </c>
      <c r="G3548" s="104">
        <v>80000</v>
      </c>
      <c r="H3548" s="113">
        <v>0</v>
      </c>
      <c r="I3548" s="113">
        <v>0</v>
      </c>
      <c r="J3548" s="31">
        <v>218</v>
      </c>
      <c r="K3548" s="32">
        <v>0</v>
      </c>
      <c r="L3548" s="113">
        <v>0</v>
      </c>
      <c r="M3548" s="113">
        <v>0</v>
      </c>
      <c r="N3548" s="31">
        <v>7165</v>
      </c>
      <c r="O3548" s="32">
        <v>265000</v>
      </c>
      <c r="P3548" s="113">
        <v>3000</v>
      </c>
      <c r="Q3548" s="113">
        <v>620626</v>
      </c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1712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21000</v>
      </c>
      <c r="F3549" s="104">
        <v>0</v>
      </c>
      <c r="G3549" s="104">
        <v>0</v>
      </c>
      <c r="H3549" s="113">
        <v>0</v>
      </c>
      <c r="I3549" s="113">
        <v>0</v>
      </c>
      <c r="J3549" s="31">
        <v>0</v>
      </c>
      <c r="K3549" s="32">
        <v>0</v>
      </c>
      <c r="L3549" s="113">
        <v>0</v>
      </c>
      <c r="M3549" s="113">
        <v>0</v>
      </c>
      <c r="N3549" s="31">
        <v>0</v>
      </c>
      <c r="O3549" s="32">
        <v>0</v>
      </c>
      <c r="P3549" s="113">
        <v>0</v>
      </c>
      <c r="Q3549" s="113">
        <v>21000</v>
      </c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1712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53832.770000000004</v>
      </c>
      <c r="F3550" s="104">
        <v>0</v>
      </c>
      <c r="G3550" s="104">
        <v>5250.24</v>
      </c>
      <c r="H3550" s="113">
        <v>0</v>
      </c>
      <c r="I3550" s="113">
        <v>0</v>
      </c>
      <c r="J3550" s="31">
        <v>0</v>
      </c>
      <c r="K3550" s="32">
        <v>28383.94</v>
      </c>
      <c r="L3550" s="113">
        <v>0</v>
      </c>
      <c r="M3550" s="113">
        <v>0</v>
      </c>
      <c r="N3550" s="31">
        <v>0</v>
      </c>
      <c r="O3550" s="32">
        <v>20198.59</v>
      </c>
      <c r="P3550" s="113">
        <v>0</v>
      </c>
      <c r="Q3550" s="113">
        <v>0</v>
      </c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1712</v>
      </c>
      <c r="B3551" s="111" t="s">
        <v>513</v>
      </c>
      <c r="C3551" s="112" t="s">
        <v>514</v>
      </c>
      <c r="D3551" s="21">
        <f t="shared" si="59"/>
        <v>340</v>
      </c>
      <c r="E3551" s="24">
        <f t="shared" si="59"/>
        <v>340</v>
      </c>
      <c r="F3551" s="104"/>
      <c r="G3551" s="104"/>
      <c r="H3551" s="105"/>
      <c r="I3551" s="105"/>
      <c r="J3551" s="106">
        <v>340</v>
      </c>
      <c r="K3551" s="107">
        <v>340</v>
      </c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1712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/>
      <c r="G3552" s="104"/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1712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1712</v>
      </c>
      <c r="B3554" s="111" t="s">
        <v>519</v>
      </c>
      <c r="C3554" s="112" t="s">
        <v>520</v>
      </c>
      <c r="D3554" s="21">
        <f t="shared" si="59"/>
        <v>116903.19</v>
      </c>
      <c r="E3554" s="24">
        <f t="shared" si="59"/>
        <v>114039.91</v>
      </c>
      <c r="F3554" s="104">
        <v>13343.22</v>
      </c>
      <c r="G3554" s="104">
        <v>18594.939999999999</v>
      </c>
      <c r="H3554" s="113">
        <v>18594.939999999999</v>
      </c>
      <c r="I3554" s="113">
        <v>17146.689999999999</v>
      </c>
      <c r="J3554" s="31">
        <v>17146.689999999999</v>
      </c>
      <c r="K3554" s="32">
        <v>27644.83</v>
      </c>
      <c r="L3554" s="113">
        <v>27644.83</v>
      </c>
      <c r="M3554" s="113">
        <v>14899.52</v>
      </c>
      <c r="N3554" s="31">
        <v>14899.52</v>
      </c>
      <c r="O3554" s="32">
        <v>25273.99</v>
      </c>
      <c r="P3554" s="105">
        <v>25273.99</v>
      </c>
      <c r="Q3554" s="105">
        <v>10479.94</v>
      </c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1712</v>
      </c>
      <c r="B3555" s="111" t="s">
        <v>521</v>
      </c>
      <c r="C3555" s="112" t="s">
        <v>1588</v>
      </c>
      <c r="D3555" s="21">
        <f t="shared" si="59"/>
        <v>50678</v>
      </c>
      <c r="E3555" s="24">
        <f t="shared" si="59"/>
        <v>50678</v>
      </c>
      <c r="F3555" s="104">
        <v>5662</v>
      </c>
      <c r="G3555" s="104">
        <v>5662</v>
      </c>
      <c r="H3555" s="113">
        <v>5263</v>
      </c>
      <c r="I3555" s="113">
        <v>5263</v>
      </c>
      <c r="J3555" s="31">
        <v>4864</v>
      </c>
      <c r="K3555" s="32">
        <v>4864</v>
      </c>
      <c r="L3555" s="113">
        <v>5376</v>
      </c>
      <c r="M3555" s="113">
        <v>5376</v>
      </c>
      <c r="N3555" s="31">
        <v>6094</v>
      </c>
      <c r="O3555" s="32">
        <v>6094</v>
      </c>
      <c r="P3555" s="113">
        <v>23419</v>
      </c>
      <c r="Q3555" s="113">
        <v>23419</v>
      </c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1712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1712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99627</v>
      </c>
      <c r="E3557" s="24">
        <f t="shared" ref="E3557:E3620" si="61">G3557+I3557+K3557+M3557+O3557+Q3557+S3557+U3557+W3557+Y3557+AA3557+AC3557</f>
        <v>90362</v>
      </c>
      <c r="F3557" s="104">
        <v>12823</v>
      </c>
      <c r="G3557" s="104">
        <v>13433</v>
      </c>
      <c r="H3557" s="105">
        <v>13433</v>
      </c>
      <c r="I3557" s="105">
        <v>13892</v>
      </c>
      <c r="J3557" s="106">
        <v>13892</v>
      </c>
      <c r="K3557" s="107">
        <v>34758</v>
      </c>
      <c r="L3557" s="105">
        <v>34758</v>
      </c>
      <c r="M3557" s="105">
        <v>21138</v>
      </c>
      <c r="N3557" s="106">
        <v>21138</v>
      </c>
      <c r="O3557" s="107">
        <v>3583</v>
      </c>
      <c r="P3557" s="113">
        <v>3583</v>
      </c>
      <c r="Q3557" s="113">
        <v>3558</v>
      </c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1712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1712</v>
      </c>
      <c r="B3559" s="111" t="s">
        <v>526</v>
      </c>
      <c r="C3559" s="112" t="s">
        <v>527</v>
      </c>
      <c r="D3559" s="21">
        <f t="shared" si="60"/>
        <v>2433130</v>
      </c>
      <c r="E3559" s="24">
        <f t="shared" si="61"/>
        <v>2433130</v>
      </c>
      <c r="F3559" s="104"/>
      <c r="G3559" s="104"/>
      <c r="H3559" s="105"/>
      <c r="I3559" s="105"/>
      <c r="J3559" s="106">
        <v>2433130</v>
      </c>
      <c r="K3559" s="107">
        <v>2433130</v>
      </c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1712</v>
      </c>
      <c r="B3560" s="111" t="s">
        <v>528</v>
      </c>
      <c r="C3560" s="112" t="s">
        <v>529</v>
      </c>
      <c r="D3560" s="21">
        <f t="shared" si="60"/>
        <v>631586.72</v>
      </c>
      <c r="E3560" s="24">
        <f t="shared" si="61"/>
        <v>1550000</v>
      </c>
      <c r="F3560" s="104">
        <v>0</v>
      </c>
      <c r="G3560" s="104">
        <v>0</v>
      </c>
      <c r="H3560" s="113">
        <v>134097.9</v>
      </c>
      <c r="I3560" s="113">
        <v>751048.9</v>
      </c>
      <c r="J3560" s="31">
        <v>101347.23</v>
      </c>
      <c r="K3560" s="32">
        <v>0</v>
      </c>
      <c r="L3560" s="113">
        <v>121038.24</v>
      </c>
      <c r="M3560" s="113">
        <v>375524.45</v>
      </c>
      <c r="N3560" s="31">
        <v>186019.06</v>
      </c>
      <c r="O3560" s="32">
        <v>423426.65</v>
      </c>
      <c r="P3560" s="105">
        <v>89084.29</v>
      </c>
      <c r="Q3560" s="105">
        <v>0</v>
      </c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1712</v>
      </c>
      <c r="B3561" s="111" t="s">
        <v>530</v>
      </c>
      <c r="C3561" s="112" t="s">
        <v>531</v>
      </c>
      <c r="D3561" s="21">
        <f t="shared" si="60"/>
        <v>570000</v>
      </c>
      <c r="E3561" s="24">
        <f t="shared" si="61"/>
        <v>1710000</v>
      </c>
      <c r="F3561" s="104"/>
      <c r="G3561" s="104"/>
      <c r="H3561" s="113">
        <v>0</v>
      </c>
      <c r="I3561" s="113">
        <v>570000</v>
      </c>
      <c r="J3561" s="31">
        <v>0</v>
      </c>
      <c r="K3561" s="32">
        <v>0</v>
      </c>
      <c r="L3561" s="113">
        <v>0</v>
      </c>
      <c r="M3561" s="113">
        <v>285000</v>
      </c>
      <c r="N3561" s="31">
        <v>570000</v>
      </c>
      <c r="O3561" s="32">
        <v>855000</v>
      </c>
      <c r="P3561" s="113">
        <v>0</v>
      </c>
      <c r="Q3561" s="113">
        <v>0</v>
      </c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1712</v>
      </c>
      <c r="B3562" s="111" t="s">
        <v>532</v>
      </c>
      <c r="C3562" s="112" t="s">
        <v>533</v>
      </c>
      <c r="D3562" s="21">
        <f t="shared" si="60"/>
        <v>2401232.5500000003</v>
      </c>
      <c r="E3562" s="24">
        <f t="shared" si="61"/>
        <v>3143287.56</v>
      </c>
      <c r="F3562" s="104">
        <v>428632.44</v>
      </c>
      <c r="G3562" s="104">
        <v>0</v>
      </c>
      <c r="H3562" s="105">
        <v>0</v>
      </c>
      <c r="I3562" s="105">
        <v>820269</v>
      </c>
      <c r="J3562" s="106">
        <v>0</v>
      </c>
      <c r="K3562" s="107">
        <v>0</v>
      </c>
      <c r="L3562" s="105">
        <v>0</v>
      </c>
      <c r="M3562" s="105">
        <v>410135.5</v>
      </c>
      <c r="N3562" s="106">
        <v>1972600.11</v>
      </c>
      <c r="O3562" s="107">
        <v>1912883.06</v>
      </c>
      <c r="P3562" s="113">
        <v>0</v>
      </c>
      <c r="Q3562" s="113">
        <v>0</v>
      </c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1712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1712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1712</v>
      </c>
      <c r="B3565" s="111" t="s">
        <v>538</v>
      </c>
      <c r="C3565" s="112" t="s">
        <v>1671</v>
      </c>
      <c r="D3565" s="21">
        <f t="shared" si="60"/>
        <v>3584</v>
      </c>
      <c r="E3565" s="24">
        <f t="shared" si="61"/>
        <v>12424</v>
      </c>
      <c r="F3565" s="104">
        <v>260</v>
      </c>
      <c r="G3565" s="104">
        <v>0</v>
      </c>
      <c r="H3565" s="113">
        <v>0</v>
      </c>
      <c r="I3565" s="113">
        <v>260</v>
      </c>
      <c r="J3565" s="31">
        <v>260</v>
      </c>
      <c r="K3565" s="32">
        <v>520</v>
      </c>
      <c r="L3565" s="113">
        <v>520</v>
      </c>
      <c r="M3565" s="113">
        <v>0</v>
      </c>
      <c r="N3565" s="31">
        <v>0</v>
      </c>
      <c r="O3565" s="32">
        <v>2502</v>
      </c>
      <c r="P3565" s="113">
        <v>2544</v>
      </c>
      <c r="Q3565" s="113">
        <v>9142</v>
      </c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1712</v>
      </c>
      <c r="B3566" s="111" t="s">
        <v>539</v>
      </c>
      <c r="C3566" s="112" t="s">
        <v>540</v>
      </c>
      <c r="D3566" s="21">
        <f t="shared" si="60"/>
        <v>9394</v>
      </c>
      <c r="E3566" s="24">
        <f t="shared" si="61"/>
        <v>33194</v>
      </c>
      <c r="F3566" s="104">
        <v>700</v>
      </c>
      <c r="G3566" s="104">
        <v>0</v>
      </c>
      <c r="H3566" s="105">
        <v>0</v>
      </c>
      <c r="I3566" s="105">
        <v>700</v>
      </c>
      <c r="J3566" s="106">
        <v>700</v>
      </c>
      <c r="K3566" s="107">
        <v>1400</v>
      </c>
      <c r="L3566" s="105">
        <v>1400</v>
      </c>
      <c r="M3566" s="105">
        <v>0</v>
      </c>
      <c r="N3566" s="106">
        <v>0</v>
      </c>
      <c r="O3566" s="107">
        <v>6487</v>
      </c>
      <c r="P3566" s="113">
        <v>6594</v>
      </c>
      <c r="Q3566" s="113">
        <v>24607</v>
      </c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1712</v>
      </c>
      <c r="B3567" s="111" t="s">
        <v>541</v>
      </c>
      <c r="C3567" s="112" t="s">
        <v>542</v>
      </c>
      <c r="D3567" s="21">
        <f t="shared" si="60"/>
        <v>5614</v>
      </c>
      <c r="E3567" s="24">
        <f t="shared" si="61"/>
        <v>19622</v>
      </c>
      <c r="F3567" s="104">
        <v>412</v>
      </c>
      <c r="G3567" s="104">
        <v>0</v>
      </c>
      <c r="H3567" s="105">
        <v>0</v>
      </c>
      <c r="I3567" s="105">
        <v>412</v>
      </c>
      <c r="J3567" s="106">
        <v>412</v>
      </c>
      <c r="K3567" s="107">
        <v>824</v>
      </c>
      <c r="L3567" s="105">
        <v>824</v>
      </c>
      <c r="M3567" s="105">
        <v>0</v>
      </c>
      <c r="N3567" s="106">
        <v>0</v>
      </c>
      <c r="O3567" s="107">
        <v>3901</v>
      </c>
      <c r="P3567" s="105">
        <v>3966</v>
      </c>
      <c r="Q3567" s="105">
        <v>14485</v>
      </c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1712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1712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1712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1712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177530</v>
      </c>
      <c r="F3571" s="104">
        <v>0</v>
      </c>
      <c r="G3571" s="104">
        <v>11560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>
        <v>0</v>
      </c>
      <c r="Q3571" s="105">
        <v>165970</v>
      </c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1712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1712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1712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1712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1712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1712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1712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1712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1712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1712</v>
      </c>
      <c r="B3581" s="111" t="s">
        <v>569</v>
      </c>
      <c r="C3581" s="112" t="s">
        <v>570</v>
      </c>
      <c r="D3581" s="21">
        <f t="shared" si="60"/>
        <v>795442.99</v>
      </c>
      <c r="E3581" s="24">
        <f t="shared" si="61"/>
        <v>600</v>
      </c>
      <c r="F3581" s="104">
        <v>0</v>
      </c>
      <c r="G3581" s="104">
        <v>600</v>
      </c>
      <c r="H3581" s="105">
        <v>0</v>
      </c>
      <c r="I3581" s="105">
        <v>0</v>
      </c>
      <c r="J3581" s="106">
        <v>267300</v>
      </c>
      <c r="K3581" s="107">
        <v>0</v>
      </c>
      <c r="L3581" s="105">
        <v>2700</v>
      </c>
      <c r="M3581" s="105">
        <v>0</v>
      </c>
      <c r="N3581" s="106">
        <v>0</v>
      </c>
      <c r="O3581" s="107">
        <v>0</v>
      </c>
      <c r="P3581" s="113">
        <v>525442.99</v>
      </c>
      <c r="Q3581" s="113">
        <v>0</v>
      </c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1712</v>
      </c>
      <c r="B3582" s="111" t="s">
        <v>571</v>
      </c>
      <c r="C3582" s="112" t="s">
        <v>572</v>
      </c>
      <c r="D3582" s="21">
        <f t="shared" si="60"/>
        <v>111210</v>
      </c>
      <c r="E3582" s="24">
        <f t="shared" si="61"/>
        <v>0</v>
      </c>
      <c r="F3582" s="104">
        <v>18535</v>
      </c>
      <c r="G3582" s="104">
        <v>0</v>
      </c>
      <c r="H3582" s="113">
        <v>18535</v>
      </c>
      <c r="I3582" s="113">
        <v>0</v>
      </c>
      <c r="J3582" s="31">
        <v>18535</v>
      </c>
      <c r="K3582" s="32">
        <v>0</v>
      </c>
      <c r="L3582" s="113">
        <v>18535</v>
      </c>
      <c r="M3582" s="113">
        <v>0</v>
      </c>
      <c r="N3582" s="31">
        <v>18535</v>
      </c>
      <c r="O3582" s="32">
        <v>0</v>
      </c>
      <c r="P3582" s="105">
        <v>18535</v>
      </c>
      <c r="Q3582" s="105">
        <v>0</v>
      </c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1712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1712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1712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1712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1712</v>
      </c>
      <c r="B3587" s="111" t="s">
        <v>580</v>
      </c>
      <c r="C3587" s="112" t="s">
        <v>581</v>
      </c>
      <c r="D3587" s="21">
        <f t="shared" si="60"/>
        <v>5981085.8199999994</v>
      </c>
      <c r="E3587" s="24">
        <f t="shared" si="61"/>
        <v>3684413.7199999997</v>
      </c>
      <c r="F3587" s="104">
        <v>337762.31</v>
      </c>
      <c r="G3587" s="104">
        <v>3377291.19</v>
      </c>
      <c r="H3587" s="113">
        <v>35600</v>
      </c>
      <c r="I3587" s="113">
        <v>16899</v>
      </c>
      <c r="J3587" s="31">
        <v>0</v>
      </c>
      <c r="K3587" s="32">
        <v>5529.5</v>
      </c>
      <c r="L3587" s="113">
        <v>5602543.2599999998</v>
      </c>
      <c r="M3587" s="113">
        <v>198353.86</v>
      </c>
      <c r="N3587" s="31">
        <v>180</v>
      </c>
      <c r="O3587" s="32">
        <v>5855.12</v>
      </c>
      <c r="P3587" s="113">
        <v>5000.25</v>
      </c>
      <c r="Q3587" s="113">
        <v>80485.05</v>
      </c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1712</v>
      </c>
      <c r="B3588" s="111" t="s">
        <v>582</v>
      </c>
      <c r="C3588" s="112" t="s">
        <v>1591</v>
      </c>
      <c r="D3588" s="21">
        <f t="shared" si="60"/>
        <v>0</v>
      </c>
      <c r="E3588" s="24">
        <f t="shared" si="61"/>
        <v>18000</v>
      </c>
      <c r="F3588" s="104">
        <v>0</v>
      </c>
      <c r="G3588" s="104">
        <v>18000</v>
      </c>
      <c r="H3588" s="113">
        <v>0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>
        <v>0</v>
      </c>
      <c r="Q3588" s="113">
        <v>0</v>
      </c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1712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1712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1712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1712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1712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1712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1712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1712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1712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1712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1712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1712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1712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1712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1712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1712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1712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1712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1712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1712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1712</v>
      </c>
      <c r="B3609" s="111" t="s">
        <v>619</v>
      </c>
      <c r="C3609" s="112" t="s">
        <v>620</v>
      </c>
      <c r="D3609" s="21">
        <f t="shared" si="60"/>
        <v>28870</v>
      </c>
      <c r="E3609" s="24">
        <f t="shared" si="61"/>
        <v>85870</v>
      </c>
      <c r="F3609" s="104">
        <v>0</v>
      </c>
      <c r="G3609" s="104">
        <v>6200</v>
      </c>
      <c r="H3609" s="113">
        <v>2220</v>
      </c>
      <c r="I3609" s="113">
        <v>67990</v>
      </c>
      <c r="J3609" s="31">
        <v>0</v>
      </c>
      <c r="K3609" s="32">
        <v>4580</v>
      </c>
      <c r="L3609" s="113">
        <v>0</v>
      </c>
      <c r="M3609" s="113">
        <v>7100</v>
      </c>
      <c r="N3609" s="31">
        <v>26650</v>
      </c>
      <c r="O3609" s="32">
        <v>0</v>
      </c>
      <c r="P3609" s="113">
        <v>0</v>
      </c>
      <c r="Q3609" s="113">
        <v>0</v>
      </c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1712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49850</v>
      </c>
      <c r="F3610" s="104">
        <v>0</v>
      </c>
      <c r="G3610" s="104">
        <v>17450</v>
      </c>
      <c r="H3610" s="113">
        <v>0</v>
      </c>
      <c r="I3610" s="113">
        <v>7450</v>
      </c>
      <c r="J3610" s="31">
        <v>0</v>
      </c>
      <c r="K3610" s="32">
        <v>11450</v>
      </c>
      <c r="L3610" s="113">
        <v>0</v>
      </c>
      <c r="M3610" s="113">
        <v>11500</v>
      </c>
      <c r="N3610" s="31">
        <v>0</v>
      </c>
      <c r="O3610" s="32">
        <v>2000</v>
      </c>
      <c r="P3610" s="113">
        <v>0</v>
      </c>
      <c r="Q3610" s="113">
        <v>0</v>
      </c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1712</v>
      </c>
      <c r="B3611" s="111" t="s">
        <v>623</v>
      </c>
      <c r="C3611" s="112" t="s">
        <v>624</v>
      </c>
      <c r="D3611" s="21">
        <f t="shared" si="60"/>
        <v>3069.2</v>
      </c>
      <c r="E3611" s="24">
        <f t="shared" si="61"/>
        <v>95152.66</v>
      </c>
      <c r="F3611" s="104">
        <v>424.7</v>
      </c>
      <c r="G3611" s="104">
        <v>5768</v>
      </c>
      <c r="H3611" s="113">
        <v>346.1</v>
      </c>
      <c r="I3611" s="113">
        <v>23296.82</v>
      </c>
      <c r="J3611" s="31">
        <v>881.5</v>
      </c>
      <c r="K3611" s="32">
        <v>9886.5</v>
      </c>
      <c r="L3611" s="113">
        <v>0</v>
      </c>
      <c r="M3611" s="113">
        <v>15567</v>
      </c>
      <c r="N3611" s="31">
        <v>1416.9</v>
      </c>
      <c r="O3611" s="32">
        <v>8442.14</v>
      </c>
      <c r="P3611" s="113">
        <v>0</v>
      </c>
      <c r="Q3611" s="113">
        <v>32192.2</v>
      </c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1712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1712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1712</v>
      </c>
      <c r="B3614" s="111" t="s">
        <v>629</v>
      </c>
      <c r="C3614" s="112" t="s">
        <v>630</v>
      </c>
      <c r="D3614" s="21">
        <f t="shared" si="60"/>
        <v>67889</v>
      </c>
      <c r="E3614" s="24">
        <f t="shared" si="61"/>
        <v>1331658.5</v>
      </c>
      <c r="F3614" s="104">
        <v>3465</v>
      </c>
      <c r="G3614" s="104">
        <v>177229.75</v>
      </c>
      <c r="H3614" s="113">
        <v>9518</v>
      </c>
      <c r="I3614" s="113">
        <v>181283</v>
      </c>
      <c r="J3614" s="31">
        <v>25330</v>
      </c>
      <c r="K3614" s="32">
        <v>164767</v>
      </c>
      <c r="L3614" s="113">
        <v>11632</v>
      </c>
      <c r="M3614" s="113">
        <v>350654.5</v>
      </c>
      <c r="N3614" s="31">
        <v>12148</v>
      </c>
      <c r="O3614" s="32">
        <v>235036.5</v>
      </c>
      <c r="P3614" s="113">
        <v>5796</v>
      </c>
      <c r="Q3614" s="113">
        <v>222687.75</v>
      </c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1712</v>
      </c>
      <c r="B3615" s="111" t="s">
        <v>631</v>
      </c>
      <c r="C3615" s="112" t="s">
        <v>632</v>
      </c>
      <c r="D3615" s="21">
        <f t="shared" si="60"/>
        <v>46495</v>
      </c>
      <c r="E3615" s="24">
        <f t="shared" si="61"/>
        <v>546437.5</v>
      </c>
      <c r="F3615" s="104">
        <v>0</v>
      </c>
      <c r="G3615" s="104">
        <v>92102.5</v>
      </c>
      <c r="H3615" s="113">
        <v>31063</v>
      </c>
      <c r="I3615" s="113">
        <v>91716.5</v>
      </c>
      <c r="J3615" s="31">
        <v>0</v>
      </c>
      <c r="K3615" s="32">
        <v>88819</v>
      </c>
      <c r="L3615" s="113">
        <v>5241</v>
      </c>
      <c r="M3615" s="113">
        <v>103718.5</v>
      </c>
      <c r="N3615" s="31">
        <v>7877</v>
      </c>
      <c r="O3615" s="32">
        <v>63733.5</v>
      </c>
      <c r="P3615" s="113">
        <v>2314</v>
      </c>
      <c r="Q3615" s="113">
        <v>106347.5</v>
      </c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1712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1712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1712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1712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1712</v>
      </c>
      <c r="B3620" s="111" t="s">
        <v>639</v>
      </c>
      <c r="C3620" s="112" t="s">
        <v>640</v>
      </c>
      <c r="D3620" s="21">
        <f t="shared" si="60"/>
        <v>23496</v>
      </c>
      <c r="E3620" s="24">
        <f t="shared" si="61"/>
        <v>2221795.1</v>
      </c>
      <c r="F3620" s="104">
        <v>4652.5</v>
      </c>
      <c r="G3620" s="104">
        <v>397724.5</v>
      </c>
      <c r="H3620" s="113">
        <v>5667</v>
      </c>
      <c r="I3620" s="113">
        <v>416042.05</v>
      </c>
      <c r="J3620" s="31">
        <v>3587.5</v>
      </c>
      <c r="K3620" s="32">
        <v>397147.75</v>
      </c>
      <c r="L3620" s="113">
        <v>1696</v>
      </c>
      <c r="M3620" s="113">
        <v>299982</v>
      </c>
      <c r="N3620" s="31">
        <v>5314</v>
      </c>
      <c r="O3620" s="32">
        <v>283196.5</v>
      </c>
      <c r="P3620" s="113">
        <v>2579</v>
      </c>
      <c r="Q3620" s="113">
        <v>427702.3</v>
      </c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1712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608885.75</v>
      </c>
      <c r="F3621" s="104">
        <v>0</v>
      </c>
      <c r="G3621" s="104">
        <v>159393.5</v>
      </c>
      <c r="H3621" s="113">
        <v>0</v>
      </c>
      <c r="I3621" s="113">
        <v>125843.75</v>
      </c>
      <c r="J3621" s="31">
        <v>0</v>
      </c>
      <c r="K3621" s="32">
        <v>49634.25</v>
      </c>
      <c r="L3621" s="113">
        <v>0</v>
      </c>
      <c r="M3621" s="113">
        <v>75951.25</v>
      </c>
      <c r="N3621" s="31">
        <v>0</v>
      </c>
      <c r="O3621" s="32">
        <v>89624.5</v>
      </c>
      <c r="P3621" s="113">
        <v>0</v>
      </c>
      <c r="Q3621" s="113">
        <v>108438.5</v>
      </c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1712</v>
      </c>
      <c r="B3622" s="111" t="s">
        <v>643</v>
      </c>
      <c r="C3622" s="112" t="s">
        <v>644</v>
      </c>
      <c r="D3622" s="21">
        <f t="shared" si="62"/>
        <v>130459.21</v>
      </c>
      <c r="E3622" s="24">
        <f t="shared" si="63"/>
        <v>23976.47</v>
      </c>
      <c r="F3622" s="104">
        <v>20756.66</v>
      </c>
      <c r="G3622" s="104">
        <v>0</v>
      </c>
      <c r="H3622" s="113">
        <v>69348.38</v>
      </c>
      <c r="I3622" s="113">
        <v>0</v>
      </c>
      <c r="J3622" s="31">
        <v>17510.900000000001</v>
      </c>
      <c r="K3622" s="32">
        <v>23976.47</v>
      </c>
      <c r="L3622" s="113">
        <v>0</v>
      </c>
      <c r="M3622" s="113">
        <v>0</v>
      </c>
      <c r="N3622" s="31">
        <v>0</v>
      </c>
      <c r="O3622" s="32">
        <v>0</v>
      </c>
      <c r="P3622" s="113">
        <v>22843.27</v>
      </c>
      <c r="Q3622" s="113">
        <v>0</v>
      </c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1712</v>
      </c>
      <c r="B3623" s="111" t="s">
        <v>645</v>
      </c>
      <c r="C3623" s="112" t="s">
        <v>646</v>
      </c>
      <c r="D3623" s="21">
        <f t="shared" si="62"/>
        <v>1266.48</v>
      </c>
      <c r="E3623" s="24">
        <f t="shared" si="63"/>
        <v>24101.13</v>
      </c>
      <c r="F3623" s="104">
        <v>0</v>
      </c>
      <c r="G3623" s="104">
        <v>4047.53</v>
      </c>
      <c r="H3623" s="113">
        <v>0</v>
      </c>
      <c r="I3623" s="113">
        <v>8233.83</v>
      </c>
      <c r="J3623" s="31">
        <v>1266.48</v>
      </c>
      <c r="K3623" s="32">
        <v>1544.13</v>
      </c>
      <c r="L3623" s="113">
        <v>0</v>
      </c>
      <c r="M3623" s="113">
        <v>0</v>
      </c>
      <c r="N3623" s="31">
        <v>0</v>
      </c>
      <c r="O3623" s="32">
        <v>0</v>
      </c>
      <c r="P3623" s="113">
        <v>0</v>
      </c>
      <c r="Q3623" s="113">
        <v>10275.64</v>
      </c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1712</v>
      </c>
      <c r="B3624" s="111" t="s">
        <v>647</v>
      </c>
      <c r="C3624" s="112" t="s">
        <v>648</v>
      </c>
      <c r="D3624" s="21">
        <f t="shared" si="62"/>
        <v>3770</v>
      </c>
      <c r="E3624" s="24">
        <f t="shared" si="63"/>
        <v>86099</v>
      </c>
      <c r="F3624" s="104">
        <v>2513</v>
      </c>
      <c r="G3624" s="104">
        <v>11101</v>
      </c>
      <c r="H3624" s="113">
        <v>359</v>
      </c>
      <c r="I3624" s="113">
        <v>27104</v>
      </c>
      <c r="J3624" s="31">
        <v>0</v>
      </c>
      <c r="K3624" s="32">
        <v>19175</v>
      </c>
      <c r="L3624" s="113">
        <v>0</v>
      </c>
      <c r="M3624" s="113">
        <v>7028</v>
      </c>
      <c r="N3624" s="31">
        <v>430</v>
      </c>
      <c r="O3624" s="32">
        <v>9606</v>
      </c>
      <c r="P3624" s="113">
        <v>468</v>
      </c>
      <c r="Q3624" s="113">
        <v>12085</v>
      </c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1712</v>
      </c>
      <c r="B3625" s="111" t="s">
        <v>649</v>
      </c>
      <c r="C3625" s="112" t="s">
        <v>650</v>
      </c>
      <c r="D3625" s="21">
        <f t="shared" si="62"/>
        <v>13436.5</v>
      </c>
      <c r="E3625" s="24">
        <f t="shared" si="63"/>
        <v>160005.5</v>
      </c>
      <c r="F3625" s="104">
        <v>0</v>
      </c>
      <c r="G3625" s="104">
        <v>17078</v>
      </c>
      <c r="H3625" s="113">
        <v>0</v>
      </c>
      <c r="I3625" s="113">
        <v>34418</v>
      </c>
      <c r="J3625" s="31">
        <v>0</v>
      </c>
      <c r="K3625" s="32">
        <v>4722</v>
      </c>
      <c r="L3625" s="113">
        <v>12437</v>
      </c>
      <c r="M3625" s="113">
        <v>67569</v>
      </c>
      <c r="N3625" s="31">
        <v>999.5</v>
      </c>
      <c r="O3625" s="32">
        <v>16171.5</v>
      </c>
      <c r="P3625" s="113">
        <v>0</v>
      </c>
      <c r="Q3625" s="113">
        <v>20047</v>
      </c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1712</v>
      </c>
      <c r="B3626" s="111" t="s">
        <v>651</v>
      </c>
      <c r="C3626" s="112" t="s">
        <v>652</v>
      </c>
      <c r="D3626" s="21">
        <f t="shared" si="62"/>
        <v>7169.5</v>
      </c>
      <c r="E3626" s="24">
        <f t="shared" si="63"/>
        <v>291489.75</v>
      </c>
      <c r="F3626" s="104">
        <v>4333.25</v>
      </c>
      <c r="G3626" s="104">
        <v>53302</v>
      </c>
      <c r="H3626" s="113">
        <v>3.5</v>
      </c>
      <c r="I3626" s="113">
        <v>66728.5</v>
      </c>
      <c r="J3626" s="31">
        <v>2221</v>
      </c>
      <c r="K3626" s="32">
        <v>40213.25</v>
      </c>
      <c r="L3626" s="113">
        <v>23</v>
      </c>
      <c r="M3626" s="113">
        <v>32952.75</v>
      </c>
      <c r="N3626" s="31">
        <v>406.5</v>
      </c>
      <c r="O3626" s="32">
        <v>41128.5</v>
      </c>
      <c r="P3626" s="113">
        <v>182.25</v>
      </c>
      <c r="Q3626" s="113">
        <v>57164.75</v>
      </c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1712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51848.19</v>
      </c>
      <c r="F3627" s="104">
        <v>0</v>
      </c>
      <c r="G3627" s="104">
        <v>20998.44</v>
      </c>
      <c r="H3627" s="113">
        <v>0</v>
      </c>
      <c r="I3627" s="113">
        <v>2888.5</v>
      </c>
      <c r="J3627" s="31">
        <v>0</v>
      </c>
      <c r="K3627" s="32">
        <v>4041.5</v>
      </c>
      <c r="L3627" s="113">
        <v>0</v>
      </c>
      <c r="M3627" s="113">
        <v>7769</v>
      </c>
      <c r="N3627" s="31">
        <v>0</v>
      </c>
      <c r="O3627" s="32">
        <v>16150.75</v>
      </c>
      <c r="P3627" s="113">
        <v>0</v>
      </c>
      <c r="Q3627" s="113">
        <v>0</v>
      </c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1712</v>
      </c>
      <c r="B3628" s="111" t="s">
        <v>654</v>
      </c>
      <c r="C3628" s="112" t="s">
        <v>1598</v>
      </c>
      <c r="D3628" s="21">
        <f t="shared" si="62"/>
        <v>1704.15</v>
      </c>
      <c r="E3628" s="24">
        <f t="shared" si="63"/>
        <v>0</v>
      </c>
      <c r="F3628" s="104">
        <v>1344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360.15</v>
      </c>
      <c r="O3628" s="32">
        <v>0</v>
      </c>
      <c r="P3628" s="113">
        <v>0</v>
      </c>
      <c r="Q3628" s="113">
        <v>0</v>
      </c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1712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12701.45</v>
      </c>
      <c r="F3629" s="104">
        <v>0</v>
      </c>
      <c r="G3629" s="104">
        <v>324.7</v>
      </c>
      <c r="H3629" s="113">
        <v>0</v>
      </c>
      <c r="I3629" s="113">
        <v>4327.7299999999996</v>
      </c>
      <c r="J3629" s="31">
        <v>0</v>
      </c>
      <c r="K3629" s="32">
        <v>0</v>
      </c>
      <c r="L3629" s="113">
        <v>0</v>
      </c>
      <c r="M3629" s="113">
        <v>359.14</v>
      </c>
      <c r="N3629" s="31">
        <v>0</v>
      </c>
      <c r="O3629" s="32">
        <v>7689.88</v>
      </c>
      <c r="P3629" s="113">
        <v>0</v>
      </c>
      <c r="Q3629" s="113">
        <v>0</v>
      </c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1712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27821.75</v>
      </c>
      <c r="F3630" s="104">
        <v>0</v>
      </c>
      <c r="G3630" s="104">
        <v>5074.75</v>
      </c>
      <c r="H3630" s="113">
        <v>0</v>
      </c>
      <c r="I3630" s="113">
        <v>11314</v>
      </c>
      <c r="J3630" s="31">
        <v>0</v>
      </c>
      <c r="K3630" s="32">
        <v>8255.5</v>
      </c>
      <c r="L3630" s="113">
        <v>0</v>
      </c>
      <c r="M3630" s="113">
        <v>525</v>
      </c>
      <c r="N3630" s="31">
        <v>0</v>
      </c>
      <c r="O3630" s="32">
        <v>1677.5</v>
      </c>
      <c r="P3630" s="113">
        <v>0</v>
      </c>
      <c r="Q3630" s="113">
        <v>975</v>
      </c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1712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2696.5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>
        <v>0</v>
      </c>
      <c r="Q3631" s="113">
        <v>2696.5</v>
      </c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1712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1712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1712</v>
      </c>
      <c r="B3634" s="111" t="s">
        <v>663</v>
      </c>
      <c r="C3634" s="112" t="s">
        <v>664</v>
      </c>
      <c r="D3634" s="21">
        <f t="shared" si="62"/>
        <v>337924.75</v>
      </c>
      <c r="E3634" s="24">
        <f t="shared" si="63"/>
        <v>14221405.949999999</v>
      </c>
      <c r="F3634" s="104">
        <v>0</v>
      </c>
      <c r="G3634" s="104">
        <v>2373262.79</v>
      </c>
      <c r="H3634" s="113">
        <v>70476.25</v>
      </c>
      <c r="I3634" s="113">
        <v>2483073.0699999998</v>
      </c>
      <c r="J3634" s="31">
        <v>63844</v>
      </c>
      <c r="K3634" s="32">
        <v>2490598.94</v>
      </c>
      <c r="L3634" s="113">
        <v>49112</v>
      </c>
      <c r="M3634" s="113">
        <v>2358603.79</v>
      </c>
      <c r="N3634" s="31">
        <v>44529</v>
      </c>
      <c r="O3634" s="32">
        <v>2027450.06</v>
      </c>
      <c r="P3634" s="113">
        <v>109963.5</v>
      </c>
      <c r="Q3634" s="113">
        <v>2488417.2999999998</v>
      </c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1712</v>
      </c>
      <c r="B3635" s="111" t="s">
        <v>665</v>
      </c>
      <c r="C3635" s="112" t="s">
        <v>666</v>
      </c>
      <c r="D3635" s="21">
        <f t="shared" si="62"/>
        <v>82940.7</v>
      </c>
      <c r="E3635" s="24">
        <f t="shared" si="63"/>
        <v>8164446.75</v>
      </c>
      <c r="F3635" s="104">
        <v>0</v>
      </c>
      <c r="G3635" s="104">
        <v>1122182.25</v>
      </c>
      <c r="H3635" s="113">
        <v>24894.7</v>
      </c>
      <c r="I3635" s="113">
        <v>1296720.3500000001</v>
      </c>
      <c r="J3635" s="31">
        <v>23365</v>
      </c>
      <c r="K3635" s="32">
        <v>1119142.6000000001</v>
      </c>
      <c r="L3635" s="113">
        <v>9656</v>
      </c>
      <c r="M3635" s="113">
        <v>1074695.5</v>
      </c>
      <c r="N3635" s="31">
        <v>18059</v>
      </c>
      <c r="O3635" s="32">
        <v>1623420.2</v>
      </c>
      <c r="P3635" s="113">
        <v>6966</v>
      </c>
      <c r="Q3635" s="113">
        <v>1928285.85</v>
      </c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1712</v>
      </c>
      <c r="B3636" s="111" t="s">
        <v>667</v>
      </c>
      <c r="C3636" s="112" t="s">
        <v>668</v>
      </c>
      <c r="D3636" s="21">
        <f t="shared" si="62"/>
        <v>92618</v>
      </c>
      <c r="E3636" s="24">
        <f t="shared" si="63"/>
        <v>2444441.56</v>
      </c>
      <c r="F3636" s="104">
        <v>0</v>
      </c>
      <c r="G3636" s="104">
        <v>370148.85</v>
      </c>
      <c r="H3636" s="113">
        <v>18938.75</v>
      </c>
      <c r="I3636" s="113">
        <v>439060.75</v>
      </c>
      <c r="J3636" s="31">
        <v>27706</v>
      </c>
      <c r="K3636" s="32">
        <v>383796.1</v>
      </c>
      <c r="L3636" s="113">
        <v>15169.75</v>
      </c>
      <c r="M3636" s="113">
        <v>365997.9</v>
      </c>
      <c r="N3636" s="31">
        <v>8163.5</v>
      </c>
      <c r="O3636" s="32">
        <v>400037.81</v>
      </c>
      <c r="P3636" s="113">
        <v>22640</v>
      </c>
      <c r="Q3636" s="113">
        <v>485400.15</v>
      </c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1712</v>
      </c>
      <c r="B3637" s="111" t="s">
        <v>669</v>
      </c>
      <c r="C3637" s="112" t="s">
        <v>670</v>
      </c>
      <c r="D3637" s="21">
        <f t="shared" si="62"/>
        <v>6148.5</v>
      </c>
      <c r="E3637" s="24">
        <f t="shared" si="63"/>
        <v>498914.75</v>
      </c>
      <c r="F3637" s="104">
        <v>0</v>
      </c>
      <c r="G3637" s="104">
        <v>65321.25</v>
      </c>
      <c r="H3637" s="113">
        <v>957.5</v>
      </c>
      <c r="I3637" s="113">
        <v>86040</v>
      </c>
      <c r="J3637" s="31">
        <v>0</v>
      </c>
      <c r="K3637" s="32">
        <v>89944</v>
      </c>
      <c r="L3637" s="113">
        <v>0</v>
      </c>
      <c r="M3637" s="113">
        <v>95404.25</v>
      </c>
      <c r="N3637" s="31">
        <v>1711</v>
      </c>
      <c r="O3637" s="32">
        <v>77075.5</v>
      </c>
      <c r="P3637" s="113">
        <v>3480</v>
      </c>
      <c r="Q3637" s="113">
        <v>85129.75</v>
      </c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1712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1712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2132874.19</v>
      </c>
      <c r="F3639" s="104"/>
      <c r="G3639" s="104"/>
      <c r="H3639" s="113"/>
      <c r="I3639" s="113"/>
      <c r="J3639" s="31">
        <v>0</v>
      </c>
      <c r="K3639" s="32">
        <v>2132874.19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1712</v>
      </c>
      <c r="B3640" s="111" t="s">
        <v>674</v>
      </c>
      <c r="C3640" s="112" t="s">
        <v>675</v>
      </c>
      <c r="D3640" s="21">
        <f t="shared" si="62"/>
        <v>13993444.699999999</v>
      </c>
      <c r="E3640" s="24">
        <f t="shared" si="63"/>
        <v>36194853.619999997</v>
      </c>
      <c r="F3640" s="104">
        <v>0</v>
      </c>
      <c r="G3640" s="104">
        <v>1600000</v>
      </c>
      <c r="H3640" s="105">
        <v>4785859.6100000003</v>
      </c>
      <c r="I3640" s="105">
        <v>24849135.739999998</v>
      </c>
      <c r="J3640" s="106">
        <v>2426754.94</v>
      </c>
      <c r="K3640" s="107">
        <v>0</v>
      </c>
      <c r="L3640" s="105">
        <v>2309491.79</v>
      </c>
      <c r="M3640" s="105">
        <v>5855266.5800000001</v>
      </c>
      <c r="N3640" s="106">
        <v>1982921.06</v>
      </c>
      <c r="O3640" s="107">
        <v>3780487.8</v>
      </c>
      <c r="P3640" s="113">
        <v>2488417.2999999998</v>
      </c>
      <c r="Q3640" s="113">
        <v>109963.5</v>
      </c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1712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1712</v>
      </c>
      <c r="B3642" s="111" t="s">
        <v>678</v>
      </c>
      <c r="C3642" s="112" t="s">
        <v>679</v>
      </c>
      <c r="D3642" s="21">
        <f t="shared" si="62"/>
        <v>1266767.75</v>
      </c>
      <c r="E3642" s="24">
        <f t="shared" si="63"/>
        <v>5243934.03</v>
      </c>
      <c r="F3642" s="104">
        <v>193718</v>
      </c>
      <c r="G3642" s="104">
        <v>0</v>
      </c>
      <c r="H3642" s="113">
        <v>151109</v>
      </c>
      <c r="I3642" s="113">
        <v>3993133.13</v>
      </c>
      <c r="J3642" s="31">
        <v>183736</v>
      </c>
      <c r="K3642" s="32">
        <v>0</v>
      </c>
      <c r="L3642" s="113">
        <v>132344</v>
      </c>
      <c r="M3642" s="113">
        <v>624132.94999999995</v>
      </c>
      <c r="N3642" s="31">
        <v>298511.5</v>
      </c>
      <c r="O3642" s="32">
        <v>624132.94999999995</v>
      </c>
      <c r="P3642" s="113">
        <v>307349.25</v>
      </c>
      <c r="Q3642" s="113">
        <v>2535</v>
      </c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1712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1543647.42</v>
      </c>
      <c r="F3643" s="104">
        <v>0</v>
      </c>
      <c r="G3643" s="104">
        <v>172498.01</v>
      </c>
      <c r="H3643" s="105">
        <v>0</v>
      </c>
      <c r="I3643" s="105">
        <v>96664.65</v>
      </c>
      <c r="J3643" s="106">
        <v>0</v>
      </c>
      <c r="K3643" s="107">
        <v>179543.44</v>
      </c>
      <c r="L3643" s="105">
        <v>0</v>
      </c>
      <c r="M3643" s="105">
        <v>212527.94</v>
      </c>
      <c r="N3643" s="106">
        <v>0</v>
      </c>
      <c r="O3643" s="107">
        <v>193157.31</v>
      </c>
      <c r="P3643" s="113">
        <v>0</v>
      </c>
      <c r="Q3643" s="113">
        <v>689256.07</v>
      </c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1712</v>
      </c>
      <c r="B3644" s="111" t="s">
        <v>682</v>
      </c>
      <c r="C3644" s="112" t="s">
        <v>683</v>
      </c>
      <c r="D3644" s="21">
        <f t="shared" si="62"/>
        <v>195611.59</v>
      </c>
      <c r="E3644" s="24">
        <f t="shared" si="63"/>
        <v>828679.87000000011</v>
      </c>
      <c r="F3644" s="104">
        <v>37223.910000000003</v>
      </c>
      <c r="G3644" s="104">
        <v>2500</v>
      </c>
      <c r="H3644" s="113">
        <v>25000.45</v>
      </c>
      <c r="I3644" s="113">
        <v>537019.66</v>
      </c>
      <c r="J3644" s="31">
        <v>30479.88</v>
      </c>
      <c r="K3644" s="32">
        <v>26725</v>
      </c>
      <c r="L3644" s="113">
        <v>39086.82</v>
      </c>
      <c r="M3644" s="113">
        <v>101680.42</v>
      </c>
      <c r="N3644" s="31">
        <v>30896.3</v>
      </c>
      <c r="O3644" s="32">
        <v>20400</v>
      </c>
      <c r="P3644" s="105">
        <v>32924.230000000003</v>
      </c>
      <c r="Q3644" s="105">
        <v>140354.79</v>
      </c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1712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181419.57</v>
      </c>
      <c r="F3645" s="104">
        <v>0</v>
      </c>
      <c r="G3645" s="104">
        <v>114139.57</v>
      </c>
      <c r="H3645" s="113">
        <v>0</v>
      </c>
      <c r="I3645" s="113">
        <v>0</v>
      </c>
      <c r="J3645" s="31">
        <v>0</v>
      </c>
      <c r="K3645" s="32">
        <v>49250</v>
      </c>
      <c r="L3645" s="113">
        <v>0</v>
      </c>
      <c r="M3645" s="113">
        <v>0</v>
      </c>
      <c r="N3645" s="31">
        <v>0</v>
      </c>
      <c r="O3645" s="32">
        <v>8205</v>
      </c>
      <c r="P3645" s="113">
        <v>0</v>
      </c>
      <c r="Q3645" s="113">
        <v>9825</v>
      </c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1712</v>
      </c>
      <c r="B3646" s="111" t="s">
        <v>686</v>
      </c>
      <c r="C3646" s="112" t="s">
        <v>687</v>
      </c>
      <c r="D3646" s="21">
        <f t="shared" si="62"/>
        <v>2373262.79</v>
      </c>
      <c r="E3646" s="24">
        <f t="shared" si="63"/>
        <v>2373262.79</v>
      </c>
      <c r="F3646" s="104">
        <v>2373262.79</v>
      </c>
      <c r="G3646" s="104">
        <v>0</v>
      </c>
      <c r="H3646" s="113">
        <v>0</v>
      </c>
      <c r="I3646" s="113">
        <v>2373262.79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1712</v>
      </c>
      <c r="B3647" s="111" t="s">
        <v>688</v>
      </c>
      <c r="C3647" s="112" t="s">
        <v>689</v>
      </c>
      <c r="D3647" s="21">
        <f t="shared" si="62"/>
        <v>1370228.48</v>
      </c>
      <c r="E3647" s="24">
        <f t="shared" si="63"/>
        <v>0</v>
      </c>
      <c r="F3647" s="104"/>
      <c r="G3647" s="104"/>
      <c r="H3647" s="113">
        <v>297581.65999999997</v>
      </c>
      <c r="I3647" s="113">
        <v>0</v>
      </c>
      <c r="J3647" s="31">
        <v>272420.89</v>
      </c>
      <c r="K3647" s="32">
        <v>0</v>
      </c>
      <c r="L3647" s="113">
        <v>248456.83</v>
      </c>
      <c r="M3647" s="113">
        <v>0</v>
      </c>
      <c r="N3647" s="31">
        <v>353981.99</v>
      </c>
      <c r="O3647" s="32">
        <v>0</v>
      </c>
      <c r="P3647" s="113">
        <v>197787.11</v>
      </c>
      <c r="Q3647" s="113">
        <v>0</v>
      </c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1712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1958966.7</v>
      </c>
      <c r="F3648" s="104"/>
      <c r="G3648" s="104"/>
      <c r="H3648" s="113">
        <v>0</v>
      </c>
      <c r="I3648" s="113">
        <v>653493.6</v>
      </c>
      <c r="J3648" s="31">
        <v>0</v>
      </c>
      <c r="K3648" s="32">
        <v>403812.02</v>
      </c>
      <c r="L3648" s="113">
        <v>0</v>
      </c>
      <c r="M3648" s="113">
        <v>311807.23</v>
      </c>
      <c r="N3648" s="31">
        <v>0</v>
      </c>
      <c r="O3648" s="32">
        <v>435236.45</v>
      </c>
      <c r="P3648" s="113">
        <v>0</v>
      </c>
      <c r="Q3648" s="113">
        <v>154617.4</v>
      </c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1712</v>
      </c>
      <c r="B3649" s="111" t="s">
        <v>692</v>
      </c>
      <c r="C3649" s="112" t="s">
        <v>693</v>
      </c>
      <c r="D3649" s="21">
        <f t="shared" si="62"/>
        <v>698441.41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>
        <v>201540.85</v>
      </c>
      <c r="M3649" s="113">
        <v>0</v>
      </c>
      <c r="N3649" s="31">
        <v>154596.85</v>
      </c>
      <c r="O3649" s="32">
        <v>0</v>
      </c>
      <c r="P3649" s="113">
        <v>342303.71</v>
      </c>
      <c r="Q3649" s="113">
        <v>0</v>
      </c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1712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988767.25</v>
      </c>
      <c r="F3650" s="104">
        <v>0</v>
      </c>
      <c r="G3650" s="104">
        <v>358490</v>
      </c>
      <c r="H3650" s="113">
        <v>0</v>
      </c>
      <c r="I3650" s="113">
        <v>142981</v>
      </c>
      <c r="J3650" s="31">
        <v>0</v>
      </c>
      <c r="K3650" s="32">
        <v>0</v>
      </c>
      <c r="L3650" s="113">
        <v>0</v>
      </c>
      <c r="M3650" s="113">
        <v>179904.25</v>
      </c>
      <c r="N3650" s="31">
        <v>0</v>
      </c>
      <c r="O3650" s="32">
        <v>299900.75</v>
      </c>
      <c r="P3650" s="113">
        <v>0</v>
      </c>
      <c r="Q3650" s="113">
        <v>7491.25</v>
      </c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1712</v>
      </c>
      <c r="B3651" s="111" t="s">
        <v>696</v>
      </c>
      <c r="C3651" s="112" t="s">
        <v>697</v>
      </c>
      <c r="D3651" s="21">
        <f t="shared" si="62"/>
        <v>2535</v>
      </c>
      <c r="E3651" s="24">
        <f t="shared" si="63"/>
        <v>1266767.75</v>
      </c>
      <c r="F3651" s="104">
        <v>0</v>
      </c>
      <c r="G3651" s="104">
        <v>193718</v>
      </c>
      <c r="H3651" s="113">
        <v>0</v>
      </c>
      <c r="I3651" s="113">
        <v>151109</v>
      </c>
      <c r="J3651" s="31">
        <v>0</v>
      </c>
      <c r="K3651" s="32">
        <v>183736</v>
      </c>
      <c r="L3651" s="113">
        <v>0</v>
      </c>
      <c r="M3651" s="113">
        <v>132344</v>
      </c>
      <c r="N3651" s="31">
        <v>0</v>
      </c>
      <c r="O3651" s="32">
        <v>298511.5</v>
      </c>
      <c r="P3651" s="113">
        <v>2535</v>
      </c>
      <c r="Q3651" s="113">
        <v>307349.25</v>
      </c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1712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1712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2308252.52</v>
      </c>
      <c r="F3653" s="104"/>
      <c r="G3653" s="104"/>
      <c r="H3653" s="113">
        <v>0</v>
      </c>
      <c r="I3653" s="113">
        <v>2308252.52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1712</v>
      </c>
      <c r="B3654" s="111" t="s">
        <v>702</v>
      </c>
      <c r="C3654" s="112" t="s">
        <v>1602</v>
      </c>
      <c r="D3654" s="21">
        <f t="shared" si="62"/>
        <v>2025</v>
      </c>
      <c r="E3654" s="24">
        <f t="shared" si="63"/>
        <v>867762</v>
      </c>
      <c r="F3654" s="104">
        <v>0</v>
      </c>
      <c r="G3654" s="104">
        <v>62253.25</v>
      </c>
      <c r="H3654" s="113">
        <v>0</v>
      </c>
      <c r="I3654" s="113">
        <v>175963.25</v>
      </c>
      <c r="J3654" s="31">
        <v>0</v>
      </c>
      <c r="K3654" s="32">
        <v>195750.5</v>
      </c>
      <c r="L3654" s="113">
        <v>0</v>
      </c>
      <c r="M3654" s="113">
        <v>137151.75</v>
      </c>
      <c r="N3654" s="31">
        <v>1925</v>
      </c>
      <c r="O3654" s="32">
        <v>94418.75</v>
      </c>
      <c r="P3654" s="113">
        <v>100</v>
      </c>
      <c r="Q3654" s="113">
        <v>202224.5</v>
      </c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1712</v>
      </c>
      <c r="B3655" s="111" t="s">
        <v>703</v>
      </c>
      <c r="C3655" s="112" t="s">
        <v>704</v>
      </c>
      <c r="D3655" s="21">
        <f t="shared" si="62"/>
        <v>8618</v>
      </c>
      <c r="E3655" s="24">
        <f t="shared" si="63"/>
        <v>89966.7</v>
      </c>
      <c r="F3655" s="104"/>
      <c r="G3655" s="104"/>
      <c r="H3655" s="105">
        <v>0</v>
      </c>
      <c r="I3655" s="105">
        <v>24894.7</v>
      </c>
      <c r="J3655" s="106">
        <v>0</v>
      </c>
      <c r="K3655" s="107">
        <v>27101</v>
      </c>
      <c r="L3655" s="105">
        <v>0</v>
      </c>
      <c r="M3655" s="105">
        <v>12946</v>
      </c>
      <c r="N3655" s="106">
        <v>0</v>
      </c>
      <c r="O3655" s="107">
        <v>18059</v>
      </c>
      <c r="P3655" s="113">
        <v>8618</v>
      </c>
      <c r="Q3655" s="113">
        <v>6966</v>
      </c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1712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1712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1712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1712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1712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1712</v>
      </c>
      <c r="B3661" s="111" t="s">
        <v>713</v>
      </c>
      <c r="C3661" s="112" t="s">
        <v>714</v>
      </c>
      <c r="D3661" s="21">
        <f t="shared" si="62"/>
        <v>310019.76</v>
      </c>
      <c r="E3661" s="24">
        <f t="shared" si="63"/>
        <v>0</v>
      </c>
      <c r="F3661" s="104"/>
      <c r="G3661" s="104"/>
      <c r="H3661" s="113">
        <v>46672.46</v>
      </c>
      <c r="I3661" s="113">
        <v>0</v>
      </c>
      <c r="J3661" s="31">
        <v>62982.8</v>
      </c>
      <c r="K3661" s="32">
        <v>0</v>
      </c>
      <c r="L3661" s="113">
        <v>47523.75</v>
      </c>
      <c r="M3661" s="113">
        <v>0</v>
      </c>
      <c r="N3661" s="31">
        <v>81464.5</v>
      </c>
      <c r="O3661" s="32">
        <v>0</v>
      </c>
      <c r="P3661" s="113">
        <v>71376.25</v>
      </c>
      <c r="Q3661" s="113">
        <v>0</v>
      </c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1712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1712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1712</v>
      </c>
      <c r="B3664" s="111" t="s">
        <v>719</v>
      </c>
      <c r="C3664" s="112" t="s">
        <v>720</v>
      </c>
      <c r="D3664" s="21">
        <f t="shared" si="62"/>
        <v>14742440.9</v>
      </c>
      <c r="E3664" s="24">
        <f t="shared" si="63"/>
        <v>0</v>
      </c>
      <c r="F3664" s="104"/>
      <c r="G3664" s="104"/>
      <c r="H3664" s="113">
        <v>14742440.9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1712</v>
      </c>
      <c r="B3665" s="111" t="s">
        <v>721</v>
      </c>
      <c r="C3665" s="112" t="s">
        <v>722</v>
      </c>
      <c r="D3665" s="21">
        <f t="shared" si="62"/>
        <v>2556088.7000000002</v>
      </c>
      <c r="E3665" s="24">
        <f t="shared" si="63"/>
        <v>0</v>
      </c>
      <c r="F3665" s="104"/>
      <c r="G3665" s="104"/>
      <c r="H3665" s="105">
        <v>511217.74</v>
      </c>
      <c r="I3665" s="105">
        <v>0</v>
      </c>
      <c r="J3665" s="106">
        <v>511217.74</v>
      </c>
      <c r="K3665" s="107">
        <v>0</v>
      </c>
      <c r="L3665" s="105">
        <v>511217.74</v>
      </c>
      <c r="M3665" s="105">
        <v>0</v>
      </c>
      <c r="N3665" s="106">
        <v>511217.74</v>
      </c>
      <c r="O3665" s="107">
        <v>0</v>
      </c>
      <c r="P3665" s="113">
        <v>511217.74</v>
      </c>
      <c r="Q3665" s="113">
        <v>0</v>
      </c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1712</v>
      </c>
      <c r="B3666" s="111" t="s">
        <v>723</v>
      </c>
      <c r="C3666" s="112" t="s">
        <v>724</v>
      </c>
      <c r="D3666" s="21">
        <f t="shared" si="62"/>
        <v>2744867.22</v>
      </c>
      <c r="E3666" s="24">
        <f t="shared" si="63"/>
        <v>0</v>
      </c>
      <c r="F3666" s="104"/>
      <c r="G3666" s="104"/>
      <c r="H3666" s="113">
        <v>2744867.22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1712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1600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>
        <v>0</v>
      </c>
      <c r="Q3667" s="113">
        <v>1600</v>
      </c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1712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8618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>
        <v>0</v>
      </c>
      <c r="Q3668" s="113">
        <v>8618</v>
      </c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1712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25765.82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>
        <v>0</v>
      </c>
      <c r="Q3669" s="105">
        <v>25765.82</v>
      </c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1712</v>
      </c>
      <c r="B3670" s="111" t="s">
        <v>727</v>
      </c>
      <c r="C3670" s="112" t="s">
        <v>728</v>
      </c>
      <c r="D3670" s="21">
        <f t="shared" si="62"/>
        <v>5395</v>
      </c>
      <c r="E3670" s="24">
        <f t="shared" si="63"/>
        <v>835210.35</v>
      </c>
      <c r="F3670" s="104">
        <v>330</v>
      </c>
      <c r="G3670" s="104">
        <v>132167.85</v>
      </c>
      <c r="H3670" s="105">
        <v>591</v>
      </c>
      <c r="I3670" s="105">
        <v>158699</v>
      </c>
      <c r="J3670" s="106">
        <v>350</v>
      </c>
      <c r="K3670" s="107">
        <v>120731.75</v>
      </c>
      <c r="L3670" s="105">
        <v>950</v>
      </c>
      <c r="M3670" s="105">
        <v>110916.75</v>
      </c>
      <c r="N3670" s="106">
        <v>2274</v>
      </c>
      <c r="O3670" s="107">
        <v>117125.75</v>
      </c>
      <c r="P3670" s="105">
        <v>900</v>
      </c>
      <c r="Q3670" s="105">
        <v>195569.25</v>
      </c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1712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164934.5</v>
      </c>
      <c r="F3671" s="104">
        <v>0</v>
      </c>
      <c r="G3671" s="104">
        <v>3697</v>
      </c>
      <c r="H3671" s="113">
        <v>0</v>
      </c>
      <c r="I3671" s="113">
        <v>4051.75</v>
      </c>
      <c r="J3671" s="31">
        <v>0</v>
      </c>
      <c r="K3671" s="32">
        <v>16088.5</v>
      </c>
      <c r="L3671" s="113">
        <v>0</v>
      </c>
      <c r="M3671" s="113">
        <v>30719.25</v>
      </c>
      <c r="N3671" s="31">
        <v>0</v>
      </c>
      <c r="O3671" s="32">
        <v>66422.25</v>
      </c>
      <c r="P3671" s="105">
        <v>0</v>
      </c>
      <c r="Q3671" s="105">
        <v>43955.75</v>
      </c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1712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1712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1712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1712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1712</v>
      </c>
      <c r="B3676" s="111" t="s">
        <v>735</v>
      </c>
      <c r="C3676" s="112" t="s">
        <v>736</v>
      </c>
      <c r="D3676" s="21">
        <f t="shared" si="62"/>
        <v>6288.5</v>
      </c>
      <c r="E3676" s="24">
        <f t="shared" si="63"/>
        <v>69846.5</v>
      </c>
      <c r="F3676" s="104">
        <v>440</v>
      </c>
      <c r="G3676" s="104">
        <v>8010.5</v>
      </c>
      <c r="H3676" s="113">
        <v>977</v>
      </c>
      <c r="I3676" s="113">
        <v>15809.5</v>
      </c>
      <c r="J3676" s="31">
        <v>3210</v>
      </c>
      <c r="K3676" s="32">
        <v>19512</v>
      </c>
      <c r="L3676" s="113">
        <v>200</v>
      </c>
      <c r="M3676" s="113">
        <v>5514.5</v>
      </c>
      <c r="N3676" s="31">
        <v>993.5</v>
      </c>
      <c r="O3676" s="32">
        <v>6604</v>
      </c>
      <c r="P3676" s="113">
        <v>468</v>
      </c>
      <c r="Q3676" s="113">
        <v>14396</v>
      </c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1712</v>
      </c>
      <c r="B3677" s="111" t="s">
        <v>737</v>
      </c>
      <c r="C3677" s="112" t="s">
        <v>738</v>
      </c>
      <c r="D3677" s="21">
        <f t="shared" si="62"/>
        <v>16095</v>
      </c>
      <c r="E3677" s="24">
        <f t="shared" si="63"/>
        <v>54875</v>
      </c>
      <c r="F3677" s="104">
        <v>7431.75</v>
      </c>
      <c r="G3677" s="104">
        <v>12642.5</v>
      </c>
      <c r="H3677" s="113">
        <v>7963.25</v>
      </c>
      <c r="I3677" s="113">
        <v>7572</v>
      </c>
      <c r="J3677" s="31">
        <v>700</v>
      </c>
      <c r="K3677" s="32">
        <v>3960.5</v>
      </c>
      <c r="L3677" s="113">
        <v>0</v>
      </c>
      <c r="M3677" s="113">
        <v>2122.75</v>
      </c>
      <c r="N3677" s="31">
        <v>0</v>
      </c>
      <c r="O3677" s="32">
        <v>10297</v>
      </c>
      <c r="P3677" s="113">
        <v>0</v>
      </c>
      <c r="Q3677" s="113">
        <v>18280.25</v>
      </c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1712</v>
      </c>
      <c r="B3678" s="111" t="s">
        <v>739</v>
      </c>
      <c r="C3678" s="112" t="s">
        <v>740</v>
      </c>
      <c r="D3678" s="21">
        <f t="shared" si="62"/>
        <v>3927.25</v>
      </c>
      <c r="E3678" s="24">
        <f t="shared" si="63"/>
        <v>76531</v>
      </c>
      <c r="F3678" s="104">
        <v>0</v>
      </c>
      <c r="G3678" s="104">
        <v>8288</v>
      </c>
      <c r="H3678" s="113">
        <v>0.25</v>
      </c>
      <c r="I3678" s="113">
        <v>6569.5</v>
      </c>
      <c r="J3678" s="31">
        <v>0</v>
      </c>
      <c r="K3678" s="32">
        <v>19421.5</v>
      </c>
      <c r="L3678" s="113">
        <v>0</v>
      </c>
      <c r="M3678" s="113">
        <v>10770.5</v>
      </c>
      <c r="N3678" s="31">
        <v>3927</v>
      </c>
      <c r="O3678" s="32">
        <v>4899.25</v>
      </c>
      <c r="P3678" s="113">
        <v>0</v>
      </c>
      <c r="Q3678" s="113">
        <v>26582.25</v>
      </c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1712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1712</v>
      </c>
      <c r="B3680" s="111" t="s">
        <v>743</v>
      </c>
      <c r="C3680" s="112" t="s">
        <v>744</v>
      </c>
      <c r="D3680" s="21">
        <f t="shared" si="62"/>
        <v>373468.98</v>
      </c>
      <c r="E3680" s="24">
        <f t="shared" si="63"/>
        <v>0</v>
      </c>
      <c r="F3680" s="104">
        <v>83167.210000000006</v>
      </c>
      <c r="G3680" s="104">
        <v>0</v>
      </c>
      <c r="H3680" s="113">
        <v>69002.16</v>
      </c>
      <c r="I3680" s="113">
        <v>0</v>
      </c>
      <c r="J3680" s="31">
        <v>41544.46</v>
      </c>
      <c r="K3680" s="32">
        <v>0</v>
      </c>
      <c r="L3680" s="113">
        <v>31129.46</v>
      </c>
      <c r="M3680" s="113">
        <v>0</v>
      </c>
      <c r="N3680" s="31">
        <v>36014.46</v>
      </c>
      <c r="O3680" s="32">
        <v>0</v>
      </c>
      <c r="P3680" s="113">
        <v>112611.23</v>
      </c>
      <c r="Q3680" s="113">
        <v>0</v>
      </c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1712</v>
      </c>
      <c r="B3681" s="111" t="s">
        <v>745</v>
      </c>
      <c r="C3681" s="112" t="s">
        <v>746</v>
      </c>
      <c r="D3681" s="21">
        <f t="shared" si="62"/>
        <v>83207.290000000008</v>
      </c>
      <c r="E3681" s="24">
        <f t="shared" si="63"/>
        <v>0</v>
      </c>
      <c r="F3681" s="104"/>
      <c r="G3681" s="104"/>
      <c r="H3681" s="113">
        <v>2886.8</v>
      </c>
      <c r="I3681" s="113">
        <v>0</v>
      </c>
      <c r="J3681" s="31">
        <v>0</v>
      </c>
      <c r="K3681" s="32">
        <v>0</v>
      </c>
      <c r="L3681" s="113">
        <v>7308.01</v>
      </c>
      <c r="M3681" s="113">
        <v>0</v>
      </c>
      <c r="N3681" s="31">
        <v>43661.01</v>
      </c>
      <c r="O3681" s="32">
        <v>0</v>
      </c>
      <c r="P3681" s="113">
        <v>29351.47</v>
      </c>
      <c r="Q3681" s="113">
        <v>0</v>
      </c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1712</v>
      </c>
      <c r="B3682" s="111" t="s">
        <v>747</v>
      </c>
      <c r="C3682" s="112" t="s">
        <v>748</v>
      </c>
      <c r="D3682" s="21">
        <f t="shared" si="62"/>
        <v>2975.27</v>
      </c>
      <c r="E3682" s="24">
        <f t="shared" si="63"/>
        <v>208279.75</v>
      </c>
      <c r="F3682" s="104"/>
      <c r="G3682" s="104"/>
      <c r="H3682" s="105">
        <v>0</v>
      </c>
      <c r="I3682" s="105">
        <v>208279.75</v>
      </c>
      <c r="J3682" s="106">
        <v>0</v>
      </c>
      <c r="K3682" s="107">
        <v>0</v>
      </c>
      <c r="L3682" s="105">
        <v>0</v>
      </c>
      <c r="M3682" s="105">
        <v>0</v>
      </c>
      <c r="N3682" s="106">
        <v>0</v>
      </c>
      <c r="O3682" s="107">
        <v>0</v>
      </c>
      <c r="P3682" s="113">
        <v>2975.27</v>
      </c>
      <c r="Q3682" s="113">
        <v>0</v>
      </c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1712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62130.23</v>
      </c>
      <c r="F3683" s="104"/>
      <c r="G3683" s="104"/>
      <c r="H3683" s="105">
        <v>0</v>
      </c>
      <c r="I3683" s="105">
        <v>62130.23</v>
      </c>
      <c r="J3683" s="106">
        <v>0</v>
      </c>
      <c r="K3683" s="107">
        <v>0</v>
      </c>
      <c r="L3683" s="105">
        <v>0</v>
      </c>
      <c r="M3683" s="105">
        <v>0</v>
      </c>
      <c r="N3683" s="106">
        <v>0</v>
      </c>
      <c r="O3683" s="107">
        <v>0</v>
      </c>
      <c r="P3683" s="105">
        <v>0</v>
      </c>
      <c r="Q3683" s="105">
        <v>0</v>
      </c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1712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1712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1712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1712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33923.880000000005</v>
      </c>
      <c r="F3687" s="104">
        <v>0</v>
      </c>
      <c r="G3687" s="104">
        <v>3349</v>
      </c>
      <c r="H3687" s="113">
        <v>0</v>
      </c>
      <c r="I3687" s="113">
        <v>15603</v>
      </c>
      <c r="J3687" s="31">
        <v>0</v>
      </c>
      <c r="K3687" s="32">
        <v>2708.68</v>
      </c>
      <c r="L3687" s="113">
        <v>0</v>
      </c>
      <c r="M3687" s="113">
        <v>2708.68</v>
      </c>
      <c r="N3687" s="31">
        <v>0</v>
      </c>
      <c r="O3687" s="32">
        <v>2708.68</v>
      </c>
      <c r="P3687" s="113">
        <v>0</v>
      </c>
      <c r="Q3687" s="113">
        <v>6845.84</v>
      </c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1712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1712</v>
      </c>
      <c r="B3689" s="111" t="s">
        <v>761</v>
      </c>
      <c r="C3689" s="112" t="s">
        <v>762</v>
      </c>
      <c r="D3689" s="21">
        <f t="shared" si="64"/>
        <v>13915.4</v>
      </c>
      <c r="E3689" s="24">
        <f t="shared" si="65"/>
        <v>0</v>
      </c>
      <c r="F3689" s="104">
        <v>1140.17</v>
      </c>
      <c r="G3689" s="104">
        <v>0</v>
      </c>
      <c r="H3689" s="105">
        <v>12775.23</v>
      </c>
      <c r="I3689" s="105">
        <v>0</v>
      </c>
      <c r="J3689" s="106">
        <v>0</v>
      </c>
      <c r="K3689" s="107">
        <v>0</v>
      </c>
      <c r="L3689" s="105">
        <v>0</v>
      </c>
      <c r="M3689" s="105">
        <v>0</v>
      </c>
      <c r="N3689" s="106">
        <v>0</v>
      </c>
      <c r="O3689" s="107">
        <v>0</v>
      </c>
      <c r="P3689" s="113">
        <v>0</v>
      </c>
      <c r="Q3689" s="113">
        <v>0</v>
      </c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1712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1712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2345</v>
      </c>
      <c r="F3691" s="104"/>
      <c r="G3691" s="104"/>
      <c r="H3691" s="113"/>
      <c r="I3691" s="113"/>
      <c r="J3691" s="31">
        <v>0</v>
      </c>
      <c r="K3691" s="32">
        <v>2345</v>
      </c>
      <c r="L3691" s="113">
        <v>0</v>
      </c>
      <c r="M3691" s="113">
        <v>0</v>
      </c>
      <c r="N3691" s="31">
        <v>0</v>
      </c>
      <c r="O3691" s="32">
        <v>0</v>
      </c>
      <c r="P3691" s="113">
        <v>0</v>
      </c>
      <c r="Q3691" s="113">
        <v>0</v>
      </c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1712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1712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1712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1712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1712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1712</v>
      </c>
      <c r="B3697" s="111" t="s">
        <v>773</v>
      </c>
      <c r="C3697" s="112" t="s">
        <v>774</v>
      </c>
      <c r="D3697" s="21">
        <f t="shared" si="64"/>
        <v>1570.1</v>
      </c>
      <c r="E3697" s="24">
        <f t="shared" si="65"/>
        <v>0</v>
      </c>
      <c r="F3697" s="104"/>
      <c r="G3697" s="104"/>
      <c r="H3697" s="113"/>
      <c r="I3697" s="113"/>
      <c r="J3697" s="31">
        <v>1570.1</v>
      </c>
      <c r="K3697" s="32">
        <v>0</v>
      </c>
      <c r="L3697" s="113">
        <v>0</v>
      </c>
      <c r="M3697" s="113">
        <v>0</v>
      </c>
      <c r="N3697" s="31">
        <v>0</v>
      </c>
      <c r="O3697" s="32">
        <v>0</v>
      </c>
      <c r="P3697" s="113">
        <v>0</v>
      </c>
      <c r="Q3697" s="113">
        <v>0</v>
      </c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1712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1157.68</v>
      </c>
      <c r="F3698" s="104"/>
      <c r="G3698" s="104"/>
      <c r="H3698" s="113">
        <v>0</v>
      </c>
      <c r="I3698" s="113">
        <v>641.08000000000004</v>
      </c>
      <c r="J3698" s="31">
        <v>0</v>
      </c>
      <c r="K3698" s="32">
        <v>0</v>
      </c>
      <c r="L3698" s="113">
        <v>0</v>
      </c>
      <c r="M3698" s="113">
        <v>0</v>
      </c>
      <c r="N3698" s="31">
        <v>0</v>
      </c>
      <c r="O3698" s="32">
        <v>0</v>
      </c>
      <c r="P3698" s="113">
        <v>0</v>
      </c>
      <c r="Q3698" s="113">
        <v>516.6</v>
      </c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1712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1712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1712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1712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1712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1712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1712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1712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1712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42437.75</v>
      </c>
      <c r="F3707" s="104">
        <v>0</v>
      </c>
      <c r="G3707" s="104">
        <v>3835</v>
      </c>
      <c r="H3707" s="113">
        <v>0</v>
      </c>
      <c r="I3707" s="113">
        <v>9711</v>
      </c>
      <c r="J3707" s="31">
        <v>0</v>
      </c>
      <c r="K3707" s="32">
        <v>15246.5</v>
      </c>
      <c r="L3707" s="113">
        <v>0</v>
      </c>
      <c r="M3707" s="113">
        <v>3257.5</v>
      </c>
      <c r="N3707" s="31">
        <v>0</v>
      </c>
      <c r="O3707" s="32">
        <v>2455</v>
      </c>
      <c r="P3707" s="113">
        <v>0</v>
      </c>
      <c r="Q3707" s="113">
        <v>7932.75</v>
      </c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1712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11495.25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>
        <v>0</v>
      </c>
      <c r="Q3708" s="113">
        <v>11495.25</v>
      </c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1712</v>
      </c>
      <c r="B3709" s="111" t="s">
        <v>797</v>
      </c>
      <c r="C3709" s="112" t="s">
        <v>798</v>
      </c>
      <c r="D3709" s="21">
        <f t="shared" si="64"/>
        <v>42437.75</v>
      </c>
      <c r="E3709" s="24">
        <f t="shared" si="65"/>
        <v>0</v>
      </c>
      <c r="F3709" s="104">
        <v>3835</v>
      </c>
      <c r="G3709" s="104">
        <v>0</v>
      </c>
      <c r="H3709" s="113">
        <v>9711</v>
      </c>
      <c r="I3709" s="113">
        <v>0</v>
      </c>
      <c r="J3709" s="31">
        <v>15246.5</v>
      </c>
      <c r="K3709" s="32">
        <v>0</v>
      </c>
      <c r="L3709" s="113">
        <v>3257.5</v>
      </c>
      <c r="M3709" s="113">
        <v>0</v>
      </c>
      <c r="N3709" s="31">
        <v>2455</v>
      </c>
      <c r="O3709" s="32">
        <v>0</v>
      </c>
      <c r="P3709" s="105">
        <v>7932.75</v>
      </c>
      <c r="Q3709" s="105">
        <v>0</v>
      </c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1712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1712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1712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1712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1712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10165</v>
      </c>
      <c r="F3714" s="104"/>
      <c r="G3714" s="104"/>
      <c r="H3714" s="113"/>
      <c r="I3714" s="113"/>
      <c r="J3714" s="31"/>
      <c r="K3714" s="32"/>
      <c r="L3714" s="113"/>
      <c r="M3714" s="113"/>
      <c r="N3714" s="31">
        <v>0</v>
      </c>
      <c r="O3714" s="32">
        <v>7165</v>
      </c>
      <c r="P3714" s="113">
        <v>0</v>
      </c>
      <c r="Q3714" s="113">
        <v>3000</v>
      </c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1712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1712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1712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1712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880427.99</v>
      </c>
      <c r="F3718" s="104">
        <v>0</v>
      </c>
      <c r="G3718" s="104">
        <v>5000</v>
      </c>
      <c r="H3718" s="113">
        <v>0</v>
      </c>
      <c r="I3718" s="113">
        <v>5000</v>
      </c>
      <c r="J3718" s="31">
        <v>0</v>
      </c>
      <c r="K3718" s="32">
        <v>283105</v>
      </c>
      <c r="L3718" s="113">
        <v>0</v>
      </c>
      <c r="M3718" s="113">
        <v>17700</v>
      </c>
      <c r="N3718" s="31">
        <v>0</v>
      </c>
      <c r="O3718" s="32">
        <v>29000</v>
      </c>
      <c r="P3718" s="105">
        <v>0</v>
      </c>
      <c r="Q3718" s="105">
        <v>540622.99</v>
      </c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1712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150010</v>
      </c>
      <c r="F3719" s="104">
        <v>0</v>
      </c>
      <c r="G3719" s="104">
        <v>32035</v>
      </c>
      <c r="H3719" s="113">
        <v>0</v>
      </c>
      <c r="I3719" s="113">
        <v>18535</v>
      </c>
      <c r="J3719" s="31">
        <v>0</v>
      </c>
      <c r="K3719" s="32">
        <v>18535</v>
      </c>
      <c r="L3719" s="113">
        <v>0</v>
      </c>
      <c r="M3719" s="113">
        <v>20335</v>
      </c>
      <c r="N3719" s="31">
        <v>0</v>
      </c>
      <c r="O3719" s="32">
        <v>42035</v>
      </c>
      <c r="P3719" s="113">
        <v>0</v>
      </c>
      <c r="Q3719" s="113">
        <v>18535</v>
      </c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1712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1712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54247.12</v>
      </c>
      <c r="F3721" s="104"/>
      <c r="G3721" s="104"/>
      <c r="H3721" s="113"/>
      <c r="I3721" s="113"/>
      <c r="J3721" s="31">
        <v>0</v>
      </c>
      <c r="K3721" s="32">
        <v>19358.14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34888.980000000003</v>
      </c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1712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1712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1712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1712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18760646.57</v>
      </c>
      <c r="F3725" s="104">
        <v>0</v>
      </c>
      <c r="G3725" s="104">
        <v>3103450</v>
      </c>
      <c r="H3725" s="113">
        <v>0</v>
      </c>
      <c r="I3725" s="113">
        <v>3164719.24</v>
      </c>
      <c r="J3725" s="31">
        <v>0</v>
      </c>
      <c r="K3725" s="32">
        <v>3241427.33</v>
      </c>
      <c r="L3725" s="113">
        <v>0</v>
      </c>
      <c r="M3725" s="113">
        <v>3013220</v>
      </c>
      <c r="N3725" s="31">
        <v>0</v>
      </c>
      <c r="O3725" s="32">
        <v>3226310</v>
      </c>
      <c r="P3725" s="113">
        <v>0</v>
      </c>
      <c r="Q3725" s="113">
        <v>3011520</v>
      </c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1712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1712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1712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1712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1712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798046.09</v>
      </c>
      <c r="F3730" s="104">
        <v>0</v>
      </c>
      <c r="G3730" s="104">
        <v>131060</v>
      </c>
      <c r="H3730" s="113">
        <v>0</v>
      </c>
      <c r="I3730" s="113">
        <v>134531.79</v>
      </c>
      <c r="J3730" s="31">
        <v>0</v>
      </c>
      <c r="K3730" s="32">
        <v>137806.5</v>
      </c>
      <c r="L3730" s="113">
        <v>0</v>
      </c>
      <c r="M3730" s="113">
        <v>131739.1</v>
      </c>
      <c r="N3730" s="31">
        <v>0</v>
      </c>
      <c r="O3730" s="32">
        <v>133144.6</v>
      </c>
      <c r="P3730" s="113">
        <v>0</v>
      </c>
      <c r="Q3730" s="113">
        <v>129764.1</v>
      </c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1712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1712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1712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1712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1712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1712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1712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1712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1712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1712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34320</v>
      </c>
      <c r="F3740" s="104"/>
      <c r="G3740" s="104"/>
      <c r="H3740" s="113">
        <v>0</v>
      </c>
      <c r="I3740" s="113">
        <v>34320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>
        <v>0</v>
      </c>
      <c r="Q3740" s="113">
        <v>0</v>
      </c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1712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1712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1712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163530</v>
      </c>
      <c r="F3743" s="104">
        <v>0</v>
      </c>
      <c r="G3743" s="104">
        <v>10380</v>
      </c>
      <c r="H3743" s="113">
        <v>0</v>
      </c>
      <c r="I3743" s="113">
        <v>32500</v>
      </c>
      <c r="J3743" s="31">
        <v>0</v>
      </c>
      <c r="K3743" s="32">
        <v>31400</v>
      </c>
      <c r="L3743" s="113">
        <v>0</v>
      </c>
      <c r="M3743" s="113">
        <v>27400</v>
      </c>
      <c r="N3743" s="31">
        <v>0</v>
      </c>
      <c r="O3743" s="32">
        <v>27500</v>
      </c>
      <c r="P3743" s="113">
        <v>0</v>
      </c>
      <c r="Q3743" s="113">
        <v>34350</v>
      </c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1712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1712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1712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5251</v>
      </c>
      <c r="F3746" s="104">
        <v>0</v>
      </c>
      <c r="G3746" s="104">
        <v>100</v>
      </c>
      <c r="H3746" s="113">
        <v>0</v>
      </c>
      <c r="I3746" s="113">
        <v>1200</v>
      </c>
      <c r="J3746" s="31">
        <v>0</v>
      </c>
      <c r="K3746" s="32">
        <v>1100</v>
      </c>
      <c r="L3746" s="113">
        <v>0</v>
      </c>
      <c r="M3746" s="113">
        <v>1300</v>
      </c>
      <c r="N3746" s="31">
        <v>0</v>
      </c>
      <c r="O3746" s="32">
        <v>0</v>
      </c>
      <c r="P3746" s="113">
        <v>0</v>
      </c>
      <c r="Q3746" s="113">
        <v>1551</v>
      </c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1712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1712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1712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1712</v>
      </c>
      <c r="B3750" s="111" t="s">
        <v>873</v>
      </c>
      <c r="C3750" s="112" t="s">
        <v>1681</v>
      </c>
      <c r="D3750" s="21">
        <f t="shared" si="66"/>
        <v>928000</v>
      </c>
      <c r="E3750" s="24">
        <f t="shared" si="67"/>
        <v>928000</v>
      </c>
      <c r="F3750" s="104"/>
      <c r="G3750" s="104"/>
      <c r="H3750" s="113"/>
      <c r="I3750" s="113"/>
      <c r="J3750" s="31"/>
      <c r="K3750" s="32"/>
      <c r="L3750" s="113">
        <v>0</v>
      </c>
      <c r="M3750" s="113">
        <v>928000</v>
      </c>
      <c r="N3750" s="31">
        <v>928000</v>
      </c>
      <c r="O3750" s="32">
        <v>0</v>
      </c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1712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1712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928000</v>
      </c>
      <c r="F3752" s="104"/>
      <c r="G3752" s="104"/>
      <c r="H3752" s="105"/>
      <c r="I3752" s="105"/>
      <c r="J3752" s="106"/>
      <c r="K3752" s="107"/>
      <c r="L3752" s="105"/>
      <c r="M3752" s="105"/>
      <c r="N3752" s="106">
        <v>0</v>
      </c>
      <c r="O3752" s="107">
        <v>928000</v>
      </c>
      <c r="P3752" s="113">
        <v>0</v>
      </c>
      <c r="Q3752" s="113">
        <v>0</v>
      </c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1712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144300</v>
      </c>
      <c r="F3753" s="104">
        <v>0</v>
      </c>
      <c r="G3753" s="104">
        <v>1200</v>
      </c>
      <c r="H3753" s="105">
        <v>0</v>
      </c>
      <c r="I3753" s="105">
        <v>1200</v>
      </c>
      <c r="J3753" s="106">
        <v>0</v>
      </c>
      <c r="K3753" s="107">
        <v>139500</v>
      </c>
      <c r="L3753" s="105">
        <v>0</v>
      </c>
      <c r="M3753" s="105">
        <v>0</v>
      </c>
      <c r="N3753" s="106">
        <v>0</v>
      </c>
      <c r="O3753" s="107">
        <v>2100</v>
      </c>
      <c r="P3753" s="105">
        <v>0</v>
      </c>
      <c r="Q3753" s="105">
        <v>300</v>
      </c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1712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1712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1712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0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1712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193628</v>
      </c>
      <c r="F3757" s="104">
        <v>0</v>
      </c>
      <c r="G3757" s="104">
        <v>30840</v>
      </c>
      <c r="H3757" s="113">
        <v>0</v>
      </c>
      <c r="I3757" s="113">
        <v>36450</v>
      </c>
      <c r="J3757" s="31">
        <v>0</v>
      </c>
      <c r="K3757" s="32">
        <v>38858</v>
      </c>
      <c r="L3757" s="113">
        <v>0</v>
      </c>
      <c r="M3757" s="113">
        <v>26340</v>
      </c>
      <c r="N3757" s="31">
        <v>0</v>
      </c>
      <c r="O3757" s="32">
        <v>22410</v>
      </c>
      <c r="P3757" s="105">
        <v>0</v>
      </c>
      <c r="Q3757" s="105">
        <v>38730</v>
      </c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1712</v>
      </c>
      <c r="B3758" s="111" t="s">
        <v>884</v>
      </c>
      <c r="C3758" s="112" t="s">
        <v>885</v>
      </c>
      <c r="D3758" s="21">
        <f t="shared" si="66"/>
        <v>15348449.9</v>
      </c>
      <c r="E3758" s="24">
        <f t="shared" si="67"/>
        <v>0</v>
      </c>
      <c r="F3758" s="104">
        <v>2516710</v>
      </c>
      <c r="G3758" s="104">
        <v>0</v>
      </c>
      <c r="H3758" s="113">
        <v>2586145.9</v>
      </c>
      <c r="I3758" s="113">
        <v>0</v>
      </c>
      <c r="J3758" s="31">
        <v>2656894</v>
      </c>
      <c r="K3758" s="32">
        <v>0</v>
      </c>
      <c r="L3758" s="113">
        <v>2542010</v>
      </c>
      <c r="M3758" s="113">
        <v>0</v>
      </c>
      <c r="N3758" s="31">
        <v>2570120</v>
      </c>
      <c r="O3758" s="32">
        <v>0</v>
      </c>
      <c r="P3758" s="113">
        <v>2476570</v>
      </c>
      <c r="Q3758" s="113">
        <v>0</v>
      </c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1712</v>
      </c>
      <c r="B3759" s="111" t="s">
        <v>886</v>
      </c>
      <c r="C3759" s="112" t="s">
        <v>887</v>
      </c>
      <c r="D3759" s="21">
        <f t="shared" si="66"/>
        <v>582840</v>
      </c>
      <c r="E3759" s="24">
        <f t="shared" si="67"/>
        <v>0</v>
      </c>
      <c r="F3759" s="104">
        <v>94960</v>
      </c>
      <c r="G3759" s="104">
        <v>0</v>
      </c>
      <c r="H3759" s="113">
        <v>94960</v>
      </c>
      <c r="I3759" s="113">
        <v>0</v>
      </c>
      <c r="J3759" s="31">
        <v>101500</v>
      </c>
      <c r="K3759" s="32">
        <v>0</v>
      </c>
      <c r="L3759" s="113">
        <v>97140</v>
      </c>
      <c r="M3759" s="113">
        <v>0</v>
      </c>
      <c r="N3759" s="31">
        <v>97140</v>
      </c>
      <c r="O3759" s="32">
        <v>0</v>
      </c>
      <c r="P3759" s="113">
        <v>97140</v>
      </c>
      <c r="Q3759" s="113">
        <v>0</v>
      </c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1712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1712</v>
      </c>
      <c r="B3761" s="111" t="s">
        <v>889</v>
      </c>
      <c r="C3761" s="112" t="s">
        <v>890</v>
      </c>
      <c r="D3761" s="21">
        <f t="shared" si="66"/>
        <v>573486.66999999993</v>
      </c>
      <c r="E3761" s="24">
        <f t="shared" si="67"/>
        <v>0</v>
      </c>
      <c r="F3761" s="104">
        <v>100800</v>
      </c>
      <c r="G3761" s="104">
        <v>0</v>
      </c>
      <c r="H3761" s="113">
        <v>95386.67</v>
      </c>
      <c r="I3761" s="113">
        <v>0</v>
      </c>
      <c r="J3761" s="31">
        <v>95200</v>
      </c>
      <c r="K3761" s="32">
        <v>0</v>
      </c>
      <c r="L3761" s="113">
        <v>95200</v>
      </c>
      <c r="M3761" s="113">
        <v>0</v>
      </c>
      <c r="N3761" s="31">
        <v>95200</v>
      </c>
      <c r="O3761" s="32">
        <v>0</v>
      </c>
      <c r="P3761" s="113">
        <v>91700</v>
      </c>
      <c r="Q3761" s="113">
        <v>0</v>
      </c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1712</v>
      </c>
      <c r="B3762" s="111" t="s">
        <v>891</v>
      </c>
      <c r="C3762" s="112" t="s">
        <v>892</v>
      </c>
      <c r="D3762" s="21">
        <f t="shared" si="66"/>
        <v>118800</v>
      </c>
      <c r="E3762" s="24">
        <f t="shared" si="67"/>
        <v>0</v>
      </c>
      <c r="F3762" s="104">
        <v>19800</v>
      </c>
      <c r="G3762" s="104">
        <v>0</v>
      </c>
      <c r="H3762" s="113">
        <v>19800</v>
      </c>
      <c r="I3762" s="113">
        <v>0</v>
      </c>
      <c r="J3762" s="31">
        <v>19800</v>
      </c>
      <c r="K3762" s="32">
        <v>0</v>
      </c>
      <c r="L3762" s="113">
        <v>19800</v>
      </c>
      <c r="M3762" s="113">
        <v>0</v>
      </c>
      <c r="N3762" s="31">
        <v>19800</v>
      </c>
      <c r="O3762" s="32">
        <v>0</v>
      </c>
      <c r="P3762" s="113">
        <v>19800</v>
      </c>
      <c r="Q3762" s="113">
        <v>0</v>
      </c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1712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1712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1712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1712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1712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1712</v>
      </c>
      <c r="B3768" s="111" t="s">
        <v>903</v>
      </c>
      <c r="C3768" s="112" t="s">
        <v>904</v>
      </c>
      <c r="D3768" s="21">
        <f t="shared" si="66"/>
        <v>937123.33</v>
      </c>
      <c r="E3768" s="24">
        <f t="shared" si="67"/>
        <v>0</v>
      </c>
      <c r="F3768" s="104">
        <v>171310</v>
      </c>
      <c r="G3768" s="104">
        <v>0</v>
      </c>
      <c r="H3768" s="113">
        <v>171310</v>
      </c>
      <c r="I3768" s="113">
        <v>0</v>
      </c>
      <c r="J3768" s="31">
        <v>163483.32999999999</v>
      </c>
      <c r="K3768" s="32">
        <v>0</v>
      </c>
      <c r="L3768" s="113">
        <v>152090</v>
      </c>
      <c r="M3768" s="113">
        <v>0</v>
      </c>
      <c r="N3768" s="31">
        <v>152090</v>
      </c>
      <c r="O3768" s="32">
        <v>0</v>
      </c>
      <c r="P3768" s="113">
        <v>126840</v>
      </c>
      <c r="Q3768" s="113">
        <v>0</v>
      </c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1712</v>
      </c>
      <c r="B3769" s="111" t="s">
        <v>905</v>
      </c>
      <c r="C3769" s="112" t="s">
        <v>906</v>
      </c>
      <c r="D3769" s="21">
        <f t="shared" si="66"/>
        <v>455880</v>
      </c>
      <c r="E3769" s="24">
        <f t="shared" si="67"/>
        <v>0</v>
      </c>
      <c r="F3769" s="104">
        <v>73440</v>
      </c>
      <c r="G3769" s="104">
        <v>0</v>
      </c>
      <c r="H3769" s="113">
        <v>73440</v>
      </c>
      <c r="I3769" s="113">
        <v>0</v>
      </c>
      <c r="J3769" s="31">
        <v>81060</v>
      </c>
      <c r="K3769" s="32">
        <v>0</v>
      </c>
      <c r="L3769" s="113">
        <v>75980</v>
      </c>
      <c r="M3769" s="113">
        <v>0</v>
      </c>
      <c r="N3769" s="31">
        <v>75980</v>
      </c>
      <c r="O3769" s="32">
        <v>0</v>
      </c>
      <c r="P3769" s="113">
        <v>75980</v>
      </c>
      <c r="Q3769" s="113">
        <v>0</v>
      </c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1712</v>
      </c>
      <c r="B3770" s="111" t="s">
        <v>907</v>
      </c>
      <c r="C3770" s="112" t="s">
        <v>908</v>
      </c>
      <c r="D3770" s="21">
        <f t="shared" si="66"/>
        <v>197586</v>
      </c>
      <c r="E3770" s="24">
        <f t="shared" si="67"/>
        <v>0</v>
      </c>
      <c r="F3770" s="104">
        <v>40122</v>
      </c>
      <c r="G3770" s="104">
        <v>0</v>
      </c>
      <c r="H3770" s="105">
        <v>20130</v>
      </c>
      <c r="I3770" s="105">
        <v>0</v>
      </c>
      <c r="J3770" s="106">
        <v>20130</v>
      </c>
      <c r="K3770" s="107">
        <v>0</v>
      </c>
      <c r="L3770" s="105">
        <v>19800</v>
      </c>
      <c r="M3770" s="105">
        <v>0</v>
      </c>
      <c r="N3770" s="106">
        <v>49692</v>
      </c>
      <c r="O3770" s="107">
        <v>0</v>
      </c>
      <c r="P3770" s="113">
        <v>47712</v>
      </c>
      <c r="Q3770" s="113">
        <v>0</v>
      </c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1712</v>
      </c>
      <c r="B3771" s="111" t="s">
        <v>909</v>
      </c>
      <c r="C3771" s="112" t="s">
        <v>910</v>
      </c>
      <c r="D3771" s="21">
        <f t="shared" si="66"/>
        <v>108156</v>
      </c>
      <c r="E3771" s="24">
        <f t="shared" si="67"/>
        <v>0</v>
      </c>
      <c r="F3771" s="104">
        <v>7260</v>
      </c>
      <c r="G3771" s="104">
        <v>0</v>
      </c>
      <c r="H3771" s="113">
        <v>28902</v>
      </c>
      <c r="I3771" s="113">
        <v>0</v>
      </c>
      <c r="J3771" s="31">
        <v>28572</v>
      </c>
      <c r="K3771" s="32">
        <v>0</v>
      </c>
      <c r="L3771" s="113">
        <v>28902</v>
      </c>
      <c r="M3771" s="113">
        <v>0</v>
      </c>
      <c r="N3771" s="31">
        <v>7590</v>
      </c>
      <c r="O3771" s="32">
        <v>0</v>
      </c>
      <c r="P3771" s="105">
        <v>6930</v>
      </c>
      <c r="Q3771" s="105">
        <v>0</v>
      </c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1712</v>
      </c>
      <c r="B3772" s="111" t="s">
        <v>911</v>
      </c>
      <c r="C3772" s="112" t="s">
        <v>912</v>
      </c>
      <c r="D3772" s="21">
        <f t="shared" si="66"/>
        <v>3186533.1799999997</v>
      </c>
      <c r="E3772" s="24">
        <f t="shared" si="67"/>
        <v>0</v>
      </c>
      <c r="F3772" s="104">
        <v>509080</v>
      </c>
      <c r="G3772" s="104">
        <v>0</v>
      </c>
      <c r="H3772" s="113">
        <v>550610</v>
      </c>
      <c r="I3772" s="113">
        <v>0</v>
      </c>
      <c r="J3772" s="31">
        <v>526370.31999999995</v>
      </c>
      <c r="K3772" s="32">
        <v>0</v>
      </c>
      <c r="L3772" s="113">
        <v>527400</v>
      </c>
      <c r="M3772" s="113">
        <v>0</v>
      </c>
      <c r="N3772" s="31">
        <v>539032.86</v>
      </c>
      <c r="O3772" s="32">
        <v>0</v>
      </c>
      <c r="P3772" s="113">
        <v>534040</v>
      </c>
      <c r="Q3772" s="113">
        <v>0</v>
      </c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1712</v>
      </c>
      <c r="B3773" s="111" t="s">
        <v>913</v>
      </c>
      <c r="C3773" s="112" t="s">
        <v>914</v>
      </c>
      <c r="D3773" s="21">
        <f t="shared" si="66"/>
        <v>756510</v>
      </c>
      <c r="E3773" s="24">
        <f t="shared" si="67"/>
        <v>0</v>
      </c>
      <c r="F3773" s="104">
        <v>122010</v>
      </c>
      <c r="G3773" s="104">
        <v>0</v>
      </c>
      <c r="H3773" s="113">
        <v>126900</v>
      </c>
      <c r="I3773" s="113">
        <v>0</v>
      </c>
      <c r="J3773" s="31">
        <v>126900</v>
      </c>
      <c r="K3773" s="32">
        <v>0</v>
      </c>
      <c r="L3773" s="113">
        <v>126900</v>
      </c>
      <c r="M3773" s="113">
        <v>0</v>
      </c>
      <c r="N3773" s="31">
        <v>126900</v>
      </c>
      <c r="O3773" s="32">
        <v>0</v>
      </c>
      <c r="P3773" s="113">
        <v>126900</v>
      </c>
      <c r="Q3773" s="113">
        <v>0</v>
      </c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1712</v>
      </c>
      <c r="B3774" s="111" t="s">
        <v>915</v>
      </c>
      <c r="C3774" s="112" t="s">
        <v>916</v>
      </c>
      <c r="D3774" s="21">
        <f t="shared" si="66"/>
        <v>45300</v>
      </c>
      <c r="E3774" s="24">
        <f t="shared" si="67"/>
        <v>0</v>
      </c>
      <c r="F3774" s="104">
        <v>7500</v>
      </c>
      <c r="G3774" s="104">
        <v>0</v>
      </c>
      <c r="H3774" s="113">
        <v>7800</v>
      </c>
      <c r="I3774" s="113">
        <v>0</v>
      </c>
      <c r="J3774" s="31">
        <v>7500</v>
      </c>
      <c r="K3774" s="32">
        <v>0</v>
      </c>
      <c r="L3774" s="113">
        <v>8100</v>
      </c>
      <c r="M3774" s="113">
        <v>0</v>
      </c>
      <c r="N3774" s="31">
        <v>7800</v>
      </c>
      <c r="O3774" s="32">
        <v>0</v>
      </c>
      <c r="P3774" s="113">
        <v>6600</v>
      </c>
      <c r="Q3774" s="113">
        <v>0</v>
      </c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1712</v>
      </c>
      <c r="B3775" s="111" t="s">
        <v>917</v>
      </c>
      <c r="C3775" s="112" t="s">
        <v>918</v>
      </c>
      <c r="D3775" s="21">
        <f t="shared" si="66"/>
        <v>170897.8</v>
      </c>
      <c r="E3775" s="24">
        <f t="shared" si="67"/>
        <v>0</v>
      </c>
      <c r="F3775" s="104">
        <v>22416.13</v>
      </c>
      <c r="G3775" s="104">
        <v>0</v>
      </c>
      <c r="H3775" s="113">
        <v>23428.93</v>
      </c>
      <c r="I3775" s="113">
        <v>0</v>
      </c>
      <c r="J3775" s="31">
        <v>23730</v>
      </c>
      <c r="K3775" s="32">
        <v>0</v>
      </c>
      <c r="L3775" s="113">
        <v>33296.449999999997</v>
      </c>
      <c r="M3775" s="113">
        <v>0</v>
      </c>
      <c r="N3775" s="31">
        <v>33981.07</v>
      </c>
      <c r="O3775" s="32">
        <v>0</v>
      </c>
      <c r="P3775" s="113">
        <v>34045.22</v>
      </c>
      <c r="Q3775" s="113">
        <v>0</v>
      </c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1712</v>
      </c>
      <c r="B3776" s="111" t="s">
        <v>919</v>
      </c>
      <c r="C3776" s="112" t="s">
        <v>920</v>
      </c>
      <c r="D3776" s="21">
        <f t="shared" si="66"/>
        <v>273000</v>
      </c>
      <c r="E3776" s="24">
        <f t="shared" si="67"/>
        <v>0</v>
      </c>
      <c r="F3776" s="104">
        <v>45500</v>
      </c>
      <c r="G3776" s="104">
        <v>0</v>
      </c>
      <c r="H3776" s="105">
        <v>45500</v>
      </c>
      <c r="I3776" s="105">
        <v>0</v>
      </c>
      <c r="J3776" s="106">
        <v>45500</v>
      </c>
      <c r="K3776" s="107">
        <v>0</v>
      </c>
      <c r="L3776" s="105">
        <v>0</v>
      </c>
      <c r="M3776" s="105">
        <v>0</v>
      </c>
      <c r="N3776" s="106">
        <v>91000</v>
      </c>
      <c r="O3776" s="107">
        <v>0</v>
      </c>
      <c r="P3776" s="113">
        <v>45500</v>
      </c>
      <c r="Q3776" s="113">
        <v>0</v>
      </c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1712</v>
      </c>
      <c r="B3777" s="111" t="s">
        <v>921</v>
      </c>
      <c r="C3777" s="112" t="s">
        <v>922</v>
      </c>
      <c r="D3777" s="21">
        <f t="shared" si="66"/>
        <v>279280</v>
      </c>
      <c r="E3777" s="24">
        <f t="shared" si="67"/>
        <v>0</v>
      </c>
      <c r="F3777" s="104">
        <v>44330</v>
      </c>
      <c r="G3777" s="104">
        <v>0</v>
      </c>
      <c r="H3777" s="113">
        <v>46990</v>
      </c>
      <c r="I3777" s="113">
        <v>0</v>
      </c>
      <c r="J3777" s="31">
        <v>46990</v>
      </c>
      <c r="K3777" s="32">
        <v>0</v>
      </c>
      <c r="L3777" s="113">
        <v>0</v>
      </c>
      <c r="M3777" s="113">
        <v>0</v>
      </c>
      <c r="N3777" s="31">
        <v>93980</v>
      </c>
      <c r="O3777" s="32">
        <v>0</v>
      </c>
      <c r="P3777" s="105">
        <v>46990</v>
      </c>
      <c r="Q3777" s="105">
        <v>0</v>
      </c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1712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1712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1712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1712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1712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1712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1712</v>
      </c>
      <c r="B3784" s="111" t="s">
        <v>935</v>
      </c>
      <c r="C3784" s="112" t="s">
        <v>936</v>
      </c>
      <c r="D3784" s="21">
        <f t="shared" si="66"/>
        <v>191786.66999999998</v>
      </c>
      <c r="E3784" s="24">
        <f t="shared" si="67"/>
        <v>0</v>
      </c>
      <c r="F3784" s="104">
        <v>36600</v>
      </c>
      <c r="G3784" s="104">
        <v>0</v>
      </c>
      <c r="H3784" s="115">
        <v>31186.67</v>
      </c>
      <c r="I3784" s="115">
        <v>0</v>
      </c>
      <c r="J3784" s="42">
        <v>31000</v>
      </c>
      <c r="K3784" s="43">
        <v>0</v>
      </c>
      <c r="L3784" s="115">
        <v>31000</v>
      </c>
      <c r="M3784" s="115">
        <v>0</v>
      </c>
      <c r="N3784" s="42">
        <v>31000</v>
      </c>
      <c r="O3784" s="43">
        <v>0</v>
      </c>
      <c r="P3784" s="115">
        <v>31000</v>
      </c>
      <c r="Q3784" s="115">
        <v>0</v>
      </c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1712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1712</v>
      </c>
      <c r="B3786" s="111" t="s">
        <v>939</v>
      </c>
      <c r="C3786" s="112" t="s">
        <v>940</v>
      </c>
      <c r="D3786" s="21">
        <f t="shared" si="66"/>
        <v>431160</v>
      </c>
      <c r="E3786" s="24">
        <f t="shared" si="67"/>
        <v>0</v>
      </c>
      <c r="F3786" s="104">
        <v>70740</v>
      </c>
      <c r="G3786" s="104">
        <v>0</v>
      </c>
      <c r="H3786" s="105">
        <v>67740</v>
      </c>
      <c r="I3786" s="105">
        <v>0</v>
      </c>
      <c r="J3786" s="106">
        <v>72600</v>
      </c>
      <c r="K3786" s="107">
        <v>0</v>
      </c>
      <c r="L3786" s="105">
        <v>72240</v>
      </c>
      <c r="M3786" s="105">
        <v>0</v>
      </c>
      <c r="N3786" s="106">
        <v>67440</v>
      </c>
      <c r="O3786" s="107">
        <v>0</v>
      </c>
      <c r="P3786" s="105">
        <v>80400</v>
      </c>
      <c r="Q3786" s="105">
        <v>0</v>
      </c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1712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1712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1712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1712</v>
      </c>
      <c r="B3790" s="111" t="s">
        <v>944</v>
      </c>
      <c r="C3790" s="112" t="s">
        <v>945</v>
      </c>
      <c r="D3790" s="21">
        <f t="shared" si="66"/>
        <v>302502.38999999996</v>
      </c>
      <c r="E3790" s="24">
        <f t="shared" si="67"/>
        <v>0</v>
      </c>
      <c r="F3790" s="104">
        <v>49487</v>
      </c>
      <c r="G3790" s="104">
        <v>0</v>
      </c>
      <c r="H3790" s="105">
        <v>50875.71</v>
      </c>
      <c r="I3790" s="105">
        <v>0</v>
      </c>
      <c r="J3790" s="106">
        <v>52188.08</v>
      </c>
      <c r="K3790" s="107">
        <v>0</v>
      </c>
      <c r="L3790" s="105">
        <v>49958.8</v>
      </c>
      <c r="M3790" s="105">
        <v>0</v>
      </c>
      <c r="N3790" s="106">
        <v>50521</v>
      </c>
      <c r="O3790" s="107">
        <v>0</v>
      </c>
      <c r="P3790" s="113">
        <v>49471.8</v>
      </c>
      <c r="Q3790" s="113">
        <v>0</v>
      </c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1712</v>
      </c>
      <c r="B3791" s="111" t="s">
        <v>946</v>
      </c>
      <c r="C3791" s="112" t="s">
        <v>947</v>
      </c>
      <c r="D3791" s="21">
        <f t="shared" si="66"/>
        <v>453753.60000000003</v>
      </c>
      <c r="E3791" s="24">
        <f t="shared" si="67"/>
        <v>0</v>
      </c>
      <c r="F3791" s="104">
        <v>74230.5</v>
      </c>
      <c r="G3791" s="104">
        <v>0</v>
      </c>
      <c r="H3791" s="113">
        <v>76313.58</v>
      </c>
      <c r="I3791" s="113">
        <v>0</v>
      </c>
      <c r="J3791" s="31">
        <v>78282.12</v>
      </c>
      <c r="K3791" s="32">
        <v>0</v>
      </c>
      <c r="L3791" s="113">
        <v>74938.2</v>
      </c>
      <c r="M3791" s="113">
        <v>0</v>
      </c>
      <c r="N3791" s="31">
        <v>75781.5</v>
      </c>
      <c r="O3791" s="32">
        <v>0</v>
      </c>
      <c r="P3791" s="105">
        <v>74207.7</v>
      </c>
      <c r="Q3791" s="105">
        <v>0</v>
      </c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1712</v>
      </c>
      <c r="B3792" s="111" t="s">
        <v>948</v>
      </c>
      <c r="C3792" s="112" t="s">
        <v>949</v>
      </c>
      <c r="D3792" s="21">
        <f t="shared" si="66"/>
        <v>41790.1</v>
      </c>
      <c r="E3792" s="24">
        <f t="shared" si="67"/>
        <v>0</v>
      </c>
      <c r="F3792" s="104">
        <v>7342.5</v>
      </c>
      <c r="G3792" s="104">
        <v>0</v>
      </c>
      <c r="H3792" s="105">
        <v>7342.5</v>
      </c>
      <c r="I3792" s="105">
        <v>0</v>
      </c>
      <c r="J3792" s="106">
        <v>7336.3</v>
      </c>
      <c r="K3792" s="107">
        <v>0</v>
      </c>
      <c r="L3792" s="105">
        <v>6842.1</v>
      </c>
      <c r="M3792" s="105">
        <v>0</v>
      </c>
      <c r="N3792" s="106">
        <v>6842.1</v>
      </c>
      <c r="O3792" s="107">
        <v>0</v>
      </c>
      <c r="P3792" s="113">
        <v>6084.6</v>
      </c>
      <c r="Q3792" s="113">
        <v>0</v>
      </c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1712</v>
      </c>
      <c r="B3793" s="111" t="s">
        <v>950</v>
      </c>
      <c r="C3793" s="112" t="s">
        <v>951</v>
      </c>
      <c r="D3793" s="21">
        <f t="shared" si="66"/>
        <v>7800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0</v>
      </c>
      <c r="M3793" s="105">
        <v>0</v>
      </c>
      <c r="N3793" s="106">
        <v>2100</v>
      </c>
      <c r="O3793" s="107">
        <v>0</v>
      </c>
      <c r="P3793" s="105">
        <v>300</v>
      </c>
      <c r="Q3793" s="105">
        <v>0</v>
      </c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1712</v>
      </c>
      <c r="B3794" s="111" t="s">
        <v>952</v>
      </c>
      <c r="C3794" s="112" t="s">
        <v>953</v>
      </c>
      <c r="D3794" s="21">
        <f t="shared" si="66"/>
        <v>117523</v>
      </c>
      <c r="E3794" s="24">
        <f t="shared" si="67"/>
        <v>0</v>
      </c>
      <c r="F3794" s="104">
        <v>12823</v>
      </c>
      <c r="G3794" s="104">
        <v>0</v>
      </c>
      <c r="H3794" s="113">
        <v>13433</v>
      </c>
      <c r="I3794" s="113">
        <v>0</v>
      </c>
      <c r="J3794" s="31">
        <v>13892</v>
      </c>
      <c r="K3794" s="32">
        <v>0</v>
      </c>
      <c r="L3794" s="113">
        <v>34758</v>
      </c>
      <c r="M3794" s="113">
        <v>0</v>
      </c>
      <c r="N3794" s="31">
        <v>21138</v>
      </c>
      <c r="O3794" s="32">
        <v>0</v>
      </c>
      <c r="P3794" s="105">
        <v>21479</v>
      </c>
      <c r="Q3794" s="105">
        <v>0</v>
      </c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1712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1712</v>
      </c>
      <c r="B3796" s="111" t="s">
        <v>956</v>
      </c>
      <c r="C3796" s="112" t="s">
        <v>1616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1712</v>
      </c>
      <c r="B3797" s="111" t="s">
        <v>957</v>
      </c>
      <c r="C3797" s="112" t="s">
        <v>1687</v>
      </c>
      <c r="D3797" s="21">
        <f t="shared" si="66"/>
        <v>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1712</v>
      </c>
      <c r="B3798" s="111" t="s">
        <v>958</v>
      </c>
      <c r="C3798" s="112" t="s">
        <v>1688</v>
      </c>
      <c r="D3798" s="21">
        <f t="shared" si="66"/>
        <v>18000</v>
      </c>
      <c r="E3798" s="24">
        <f t="shared" si="67"/>
        <v>0</v>
      </c>
      <c r="F3798" s="104">
        <v>3000</v>
      </c>
      <c r="G3798" s="104">
        <v>0</v>
      </c>
      <c r="H3798" s="113">
        <v>3000</v>
      </c>
      <c r="I3798" s="113">
        <v>0</v>
      </c>
      <c r="J3798" s="31">
        <v>3000</v>
      </c>
      <c r="K3798" s="32">
        <v>0</v>
      </c>
      <c r="L3798" s="113">
        <v>3000</v>
      </c>
      <c r="M3798" s="113">
        <v>0</v>
      </c>
      <c r="N3798" s="31">
        <v>3000</v>
      </c>
      <c r="O3798" s="32">
        <v>0</v>
      </c>
      <c r="P3798" s="105">
        <v>3000</v>
      </c>
      <c r="Q3798" s="105">
        <v>0</v>
      </c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1712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1712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1712</v>
      </c>
      <c r="B3801" s="111" t="s">
        <v>963</v>
      </c>
      <c r="C3801" s="112" t="s">
        <v>1689</v>
      </c>
      <c r="D3801" s="21">
        <f t="shared" si="66"/>
        <v>136500</v>
      </c>
      <c r="E3801" s="24">
        <f t="shared" si="67"/>
        <v>0</v>
      </c>
      <c r="F3801" s="104"/>
      <c r="G3801" s="104"/>
      <c r="H3801" s="113"/>
      <c r="I3801" s="113"/>
      <c r="J3801" s="31">
        <v>136500</v>
      </c>
      <c r="K3801" s="32">
        <v>0</v>
      </c>
      <c r="L3801" s="113">
        <v>0</v>
      </c>
      <c r="M3801" s="113">
        <v>0</v>
      </c>
      <c r="N3801" s="31">
        <v>0</v>
      </c>
      <c r="O3801" s="32">
        <v>0</v>
      </c>
      <c r="P3801" s="113">
        <v>0</v>
      </c>
      <c r="Q3801" s="113">
        <v>0</v>
      </c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1712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1712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1712</v>
      </c>
      <c r="B3804" s="111" t="s">
        <v>967</v>
      </c>
      <c r="C3804" s="112" t="s">
        <v>968</v>
      </c>
      <c r="D3804" s="21">
        <f t="shared" si="66"/>
        <v>186900</v>
      </c>
      <c r="E3804" s="24">
        <f t="shared" si="67"/>
        <v>0</v>
      </c>
      <c r="F3804" s="104">
        <v>30700</v>
      </c>
      <c r="G3804" s="104">
        <v>0</v>
      </c>
      <c r="H3804" s="113">
        <v>30700</v>
      </c>
      <c r="I3804" s="113">
        <v>0</v>
      </c>
      <c r="J3804" s="31">
        <v>30700</v>
      </c>
      <c r="K3804" s="32">
        <v>0</v>
      </c>
      <c r="L3804" s="113">
        <v>31400</v>
      </c>
      <c r="M3804" s="113">
        <v>0</v>
      </c>
      <c r="N3804" s="31">
        <v>31700</v>
      </c>
      <c r="O3804" s="32">
        <v>0</v>
      </c>
      <c r="P3804" s="113">
        <v>31700</v>
      </c>
      <c r="Q3804" s="113">
        <v>0</v>
      </c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1712</v>
      </c>
      <c r="B3805" s="111" t="s">
        <v>969</v>
      </c>
      <c r="C3805" s="112" t="s">
        <v>970</v>
      </c>
      <c r="D3805" s="21">
        <f t="shared" si="66"/>
        <v>2081600</v>
      </c>
      <c r="E3805" s="24">
        <f t="shared" si="67"/>
        <v>0</v>
      </c>
      <c r="F3805" s="104">
        <v>425400</v>
      </c>
      <c r="G3805" s="104">
        <v>0</v>
      </c>
      <c r="H3805" s="113">
        <v>285700</v>
      </c>
      <c r="I3805" s="113">
        <v>0</v>
      </c>
      <c r="J3805" s="31">
        <v>421000</v>
      </c>
      <c r="K3805" s="32">
        <v>0</v>
      </c>
      <c r="L3805" s="113">
        <v>67100</v>
      </c>
      <c r="M3805" s="113">
        <v>0</v>
      </c>
      <c r="N3805" s="31">
        <v>462600</v>
      </c>
      <c r="O3805" s="32">
        <v>0</v>
      </c>
      <c r="P3805" s="113">
        <v>419800</v>
      </c>
      <c r="Q3805" s="113">
        <v>0</v>
      </c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1712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1712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1712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1712</v>
      </c>
      <c r="B3809" s="111" t="s">
        <v>976</v>
      </c>
      <c r="C3809" s="112" t="s">
        <v>1618</v>
      </c>
      <c r="D3809" s="21">
        <f t="shared" si="66"/>
        <v>19400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>
        <v>19400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1712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1712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1712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1712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1712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1712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1712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1712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1712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1712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1712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1712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1712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1712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1712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1712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1712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1712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1712</v>
      </c>
      <c r="B3828" s="111" t="s">
        <v>1003</v>
      </c>
      <c r="C3828" s="112" t="s">
        <v>1624</v>
      </c>
      <c r="D3828" s="21">
        <f t="shared" si="68"/>
        <v>50917</v>
      </c>
      <c r="E3828" s="24">
        <f t="shared" si="69"/>
        <v>0</v>
      </c>
      <c r="F3828" s="104"/>
      <c r="G3828" s="104"/>
      <c r="H3828" s="113">
        <v>3828</v>
      </c>
      <c r="I3828" s="113">
        <v>0</v>
      </c>
      <c r="J3828" s="31">
        <v>2792</v>
      </c>
      <c r="K3828" s="32">
        <v>0</v>
      </c>
      <c r="L3828" s="113">
        <v>8422</v>
      </c>
      <c r="M3828" s="113">
        <v>0</v>
      </c>
      <c r="N3828" s="31">
        <v>15795</v>
      </c>
      <c r="O3828" s="32">
        <v>0</v>
      </c>
      <c r="P3828" s="113">
        <v>20080</v>
      </c>
      <c r="Q3828" s="113">
        <v>0</v>
      </c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1712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1712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1712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1712</v>
      </c>
      <c r="B3832" s="111" t="s">
        <v>1008</v>
      </c>
      <c r="C3832" s="112" t="s">
        <v>1009</v>
      </c>
      <c r="D3832" s="21">
        <f t="shared" si="68"/>
        <v>23171.09</v>
      </c>
      <c r="E3832" s="24">
        <f t="shared" si="69"/>
        <v>0</v>
      </c>
      <c r="F3832" s="104">
        <v>1750</v>
      </c>
      <c r="G3832" s="104">
        <v>0</v>
      </c>
      <c r="H3832" s="113">
        <v>2266</v>
      </c>
      <c r="I3832" s="113">
        <v>0</v>
      </c>
      <c r="J3832" s="31">
        <v>3552.09</v>
      </c>
      <c r="K3832" s="32">
        <v>0</v>
      </c>
      <c r="L3832" s="113">
        <v>12380</v>
      </c>
      <c r="M3832" s="113">
        <v>0</v>
      </c>
      <c r="N3832" s="31">
        <v>535</v>
      </c>
      <c r="O3832" s="32">
        <v>0</v>
      </c>
      <c r="P3832" s="105">
        <v>2688</v>
      </c>
      <c r="Q3832" s="105">
        <v>0</v>
      </c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1712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1712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1712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1712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1712</v>
      </c>
      <c r="B3837" s="111" t="s">
        <v>1018</v>
      </c>
      <c r="C3837" s="112" t="s">
        <v>1019</v>
      </c>
      <c r="D3837" s="21">
        <f t="shared" si="68"/>
        <v>166698.81</v>
      </c>
      <c r="E3837" s="24">
        <f t="shared" si="69"/>
        <v>0</v>
      </c>
      <c r="F3837" s="104">
        <v>51299.65</v>
      </c>
      <c r="G3837" s="104">
        <v>0</v>
      </c>
      <c r="H3837" s="113">
        <v>20464.03</v>
      </c>
      <c r="I3837" s="113">
        <v>0</v>
      </c>
      <c r="J3837" s="31">
        <v>16926.97</v>
      </c>
      <c r="K3837" s="32">
        <v>0</v>
      </c>
      <c r="L3837" s="113">
        <v>25709.85</v>
      </c>
      <c r="M3837" s="113">
        <v>0</v>
      </c>
      <c r="N3837" s="31">
        <v>32380.39</v>
      </c>
      <c r="O3837" s="32">
        <v>0</v>
      </c>
      <c r="P3837" s="113">
        <v>19917.919999999998</v>
      </c>
      <c r="Q3837" s="113">
        <v>0</v>
      </c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1712</v>
      </c>
      <c r="B3838" s="111" t="s">
        <v>1020</v>
      </c>
      <c r="C3838" s="112" t="s">
        <v>1021</v>
      </c>
      <c r="D3838" s="21">
        <f t="shared" si="68"/>
        <v>6200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>
        <v>6200</v>
      </c>
      <c r="Q3838" s="113">
        <v>0</v>
      </c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1712</v>
      </c>
      <c r="B3839" s="111" t="s">
        <v>1022</v>
      </c>
      <c r="C3839" s="112" t="s">
        <v>1023</v>
      </c>
      <c r="D3839" s="21">
        <f t="shared" si="68"/>
        <v>44397.75</v>
      </c>
      <c r="E3839" s="24">
        <f t="shared" si="69"/>
        <v>0</v>
      </c>
      <c r="F3839" s="104">
        <v>5595.84</v>
      </c>
      <c r="G3839" s="104">
        <v>0</v>
      </c>
      <c r="H3839" s="105">
        <v>3434.77</v>
      </c>
      <c r="I3839" s="105">
        <v>0</v>
      </c>
      <c r="J3839" s="106">
        <v>715</v>
      </c>
      <c r="K3839" s="107">
        <v>0</v>
      </c>
      <c r="L3839" s="105">
        <v>1309.74</v>
      </c>
      <c r="M3839" s="105">
        <v>0</v>
      </c>
      <c r="N3839" s="106">
        <v>13076.14</v>
      </c>
      <c r="O3839" s="107">
        <v>0</v>
      </c>
      <c r="P3839" s="113">
        <v>20266.259999999998</v>
      </c>
      <c r="Q3839" s="113">
        <v>0</v>
      </c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1712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1712</v>
      </c>
      <c r="B3841" s="111" t="s">
        <v>1026</v>
      </c>
      <c r="C3841" s="112" t="s">
        <v>1027</v>
      </c>
      <c r="D3841" s="21">
        <f t="shared" si="68"/>
        <v>47231.740000000005</v>
      </c>
      <c r="E3841" s="24">
        <f t="shared" si="69"/>
        <v>0</v>
      </c>
      <c r="F3841" s="104">
        <v>6964.78</v>
      </c>
      <c r="G3841" s="104">
        <v>0</v>
      </c>
      <c r="H3841" s="113">
        <v>5313.04</v>
      </c>
      <c r="I3841" s="113">
        <v>0</v>
      </c>
      <c r="J3841" s="31">
        <v>1356.52</v>
      </c>
      <c r="K3841" s="32">
        <v>0</v>
      </c>
      <c r="L3841" s="113">
        <v>4902.26</v>
      </c>
      <c r="M3841" s="113">
        <v>0</v>
      </c>
      <c r="N3841" s="31">
        <v>7671.31</v>
      </c>
      <c r="O3841" s="32">
        <v>0</v>
      </c>
      <c r="P3841" s="113">
        <v>21023.83</v>
      </c>
      <c r="Q3841" s="113">
        <v>0</v>
      </c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1712</v>
      </c>
      <c r="B3842" s="111" t="s">
        <v>1028</v>
      </c>
      <c r="C3842" s="112" t="s">
        <v>1029</v>
      </c>
      <c r="D3842" s="21">
        <f t="shared" si="68"/>
        <v>503539.15999999992</v>
      </c>
      <c r="E3842" s="24">
        <f t="shared" si="69"/>
        <v>0</v>
      </c>
      <c r="F3842" s="104">
        <v>230363.7</v>
      </c>
      <c r="G3842" s="104">
        <v>0</v>
      </c>
      <c r="H3842" s="113">
        <v>66250.98</v>
      </c>
      <c r="I3842" s="113">
        <v>0</v>
      </c>
      <c r="J3842" s="31">
        <v>67092.17</v>
      </c>
      <c r="K3842" s="32">
        <v>0</v>
      </c>
      <c r="L3842" s="113">
        <v>40640.089999999997</v>
      </c>
      <c r="M3842" s="113">
        <v>0</v>
      </c>
      <c r="N3842" s="31">
        <v>43397.81</v>
      </c>
      <c r="O3842" s="32">
        <v>0</v>
      </c>
      <c r="P3842" s="113">
        <v>55794.41</v>
      </c>
      <c r="Q3842" s="113">
        <v>0</v>
      </c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1712</v>
      </c>
      <c r="B3843" s="111" t="s">
        <v>1030</v>
      </c>
      <c r="C3843" s="112" t="s">
        <v>1031</v>
      </c>
      <c r="D3843" s="21">
        <f t="shared" si="68"/>
        <v>50769.009999999995</v>
      </c>
      <c r="E3843" s="24">
        <f t="shared" si="69"/>
        <v>0</v>
      </c>
      <c r="F3843" s="104">
        <v>5340</v>
      </c>
      <c r="G3843" s="104">
        <v>0</v>
      </c>
      <c r="H3843" s="113">
        <v>0</v>
      </c>
      <c r="I3843" s="113">
        <v>0</v>
      </c>
      <c r="J3843" s="31">
        <v>7064</v>
      </c>
      <c r="K3843" s="32">
        <v>0</v>
      </c>
      <c r="L3843" s="113">
        <v>9819</v>
      </c>
      <c r="M3843" s="113">
        <v>0</v>
      </c>
      <c r="N3843" s="31">
        <v>4530</v>
      </c>
      <c r="O3843" s="32">
        <v>0</v>
      </c>
      <c r="P3843" s="113">
        <v>24016.01</v>
      </c>
      <c r="Q3843" s="113">
        <v>0</v>
      </c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1712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1712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1712</v>
      </c>
      <c r="B3846" s="111" t="s">
        <v>1036</v>
      </c>
      <c r="C3846" s="112" t="s">
        <v>1037</v>
      </c>
      <c r="D3846" s="21">
        <f t="shared" si="68"/>
        <v>135000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>
        <v>135000</v>
      </c>
      <c r="O3846" s="32">
        <v>0</v>
      </c>
      <c r="P3846" s="113">
        <v>0</v>
      </c>
      <c r="Q3846" s="113">
        <v>0</v>
      </c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1712</v>
      </c>
      <c r="B3847" s="111" t="s">
        <v>1038</v>
      </c>
      <c r="C3847" s="112" t="s">
        <v>1039</v>
      </c>
      <c r="D3847" s="21">
        <f t="shared" si="68"/>
        <v>5800</v>
      </c>
      <c r="E3847" s="24">
        <f t="shared" si="69"/>
        <v>0</v>
      </c>
      <c r="F3847" s="104">
        <v>5800</v>
      </c>
      <c r="G3847" s="104">
        <v>0</v>
      </c>
      <c r="H3847" s="105">
        <v>0</v>
      </c>
      <c r="I3847" s="105">
        <v>0</v>
      </c>
      <c r="J3847" s="106">
        <v>0</v>
      </c>
      <c r="K3847" s="107">
        <v>0</v>
      </c>
      <c r="L3847" s="105">
        <v>0</v>
      </c>
      <c r="M3847" s="105">
        <v>0</v>
      </c>
      <c r="N3847" s="106">
        <v>0</v>
      </c>
      <c r="O3847" s="107">
        <v>0</v>
      </c>
      <c r="P3847" s="113">
        <v>0</v>
      </c>
      <c r="Q3847" s="113">
        <v>0</v>
      </c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1712</v>
      </c>
      <c r="B3848" s="111" t="s">
        <v>1040</v>
      </c>
      <c r="C3848" s="112" t="s">
        <v>1041</v>
      </c>
      <c r="D3848" s="21">
        <f t="shared" si="68"/>
        <v>102938.31000000001</v>
      </c>
      <c r="E3848" s="24">
        <f t="shared" si="69"/>
        <v>0</v>
      </c>
      <c r="F3848" s="104">
        <v>43443.45</v>
      </c>
      <c r="G3848" s="104">
        <v>0</v>
      </c>
      <c r="H3848" s="113">
        <v>13149.19</v>
      </c>
      <c r="I3848" s="113">
        <v>0</v>
      </c>
      <c r="J3848" s="31">
        <v>29329.93</v>
      </c>
      <c r="K3848" s="32">
        <v>0</v>
      </c>
      <c r="L3848" s="113">
        <v>100</v>
      </c>
      <c r="M3848" s="113">
        <v>0</v>
      </c>
      <c r="N3848" s="31">
        <v>0</v>
      </c>
      <c r="O3848" s="32">
        <v>0</v>
      </c>
      <c r="P3848" s="105">
        <v>16915.740000000002</v>
      </c>
      <c r="Q3848" s="105">
        <v>0</v>
      </c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1712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1712</v>
      </c>
      <c r="B3850" s="111" t="s">
        <v>1044</v>
      </c>
      <c r="C3850" s="112" t="s">
        <v>1045</v>
      </c>
      <c r="D3850" s="21">
        <f t="shared" si="68"/>
        <v>350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>
        <v>350</v>
      </c>
      <c r="M3850" s="113">
        <v>0</v>
      </c>
      <c r="N3850" s="31">
        <v>0</v>
      </c>
      <c r="O3850" s="32">
        <v>0</v>
      </c>
      <c r="P3850" s="113">
        <v>0</v>
      </c>
      <c r="Q3850" s="113">
        <v>0</v>
      </c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1712</v>
      </c>
      <c r="B3851" s="111" t="s">
        <v>1046</v>
      </c>
      <c r="C3851" s="112" t="s">
        <v>1047</v>
      </c>
      <c r="D3851" s="21">
        <f t="shared" si="68"/>
        <v>79240</v>
      </c>
      <c r="E3851" s="24">
        <f t="shared" si="69"/>
        <v>0</v>
      </c>
      <c r="F3851" s="104">
        <v>10000</v>
      </c>
      <c r="G3851" s="104">
        <v>0</v>
      </c>
      <c r="H3851" s="113">
        <v>30000</v>
      </c>
      <c r="I3851" s="113">
        <v>0</v>
      </c>
      <c r="J3851" s="31">
        <v>0</v>
      </c>
      <c r="K3851" s="32">
        <v>0</v>
      </c>
      <c r="L3851" s="113">
        <v>9200</v>
      </c>
      <c r="M3851" s="113">
        <v>0</v>
      </c>
      <c r="N3851" s="31">
        <v>0</v>
      </c>
      <c r="O3851" s="32">
        <v>0</v>
      </c>
      <c r="P3851" s="113">
        <v>30040</v>
      </c>
      <c r="Q3851" s="113">
        <v>0</v>
      </c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1712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1712</v>
      </c>
      <c r="B3853" s="111" t="s">
        <v>1050</v>
      </c>
      <c r="C3853" s="112" t="s">
        <v>1051</v>
      </c>
      <c r="D3853" s="21">
        <f t="shared" si="68"/>
        <v>99096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>
        <v>14780</v>
      </c>
      <c r="M3853" s="113">
        <v>0</v>
      </c>
      <c r="N3853" s="31">
        <v>0</v>
      </c>
      <c r="O3853" s="32">
        <v>0</v>
      </c>
      <c r="P3853" s="113">
        <v>84316</v>
      </c>
      <c r="Q3853" s="113">
        <v>0</v>
      </c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1712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1712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1712</v>
      </c>
      <c r="B3856" s="111" t="s">
        <v>1056</v>
      </c>
      <c r="C3856" s="112" t="s">
        <v>1057</v>
      </c>
      <c r="D3856" s="21">
        <f t="shared" si="68"/>
        <v>4000</v>
      </c>
      <c r="E3856" s="24">
        <f t="shared" si="69"/>
        <v>0</v>
      </c>
      <c r="F3856" s="104">
        <v>4000</v>
      </c>
      <c r="G3856" s="104">
        <v>0</v>
      </c>
      <c r="H3856" s="113">
        <v>0</v>
      </c>
      <c r="I3856" s="113">
        <v>0</v>
      </c>
      <c r="J3856" s="31">
        <v>0</v>
      </c>
      <c r="K3856" s="32">
        <v>0</v>
      </c>
      <c r="L3856" s="113">
        <v>0</v>
      </c>
      <c r="M3856" s="113">
        <v>0</v>
      </c>
      <c r="N3856" s="31">
        <v>0</v>
      </c>
      <c r="O3856" s="32">
        <v>0</v>
      </c>
      <c r="P3856" s="113">
        <v>0</v>
      </c>
      <c r="Q3856" s="113">
        <v>0</v>
      </c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1712</v>
      </c>
      <c r="B3857" s="111" t="s">
        <v>1058</v>
      </c>
      <c r="C3857" s="112" t="s">
        <v>1059</v>
      </c>
      <c r="D3857" s="21">
        <f t="shared" si="68"/>
        <v>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1712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1712</v>
      </c>
      <c r="B3859" s="111" t="s">
        <v>1062</v>
      </c>
      <c r="C3859" s="112" t="s">
        <v>1063</v>
      </c>
      <c r="D3859" s="21">
        <f t="shared" si="68"/>
        <v>250668</v>
      </c>
      <c r="E3859" s="24">
        <f t="shared" si="69"/>
        <v>0</v>
      </c>
      <c r="F3859" s="104">
        <v>44600</v>
      </c>
      <c r="G3859" s="104">
        <v>0</v>
      </c>
      <c r="H3859" s="113">
        <v>4920</v>
      </c>
      <c r="I3859" s="113">
        <v>0</v>
      </c>
      <c r="J3859" s="31">
        <v>45159</v>
      </c>
      <c r="K3859" s="32">
        <v>0</v>
      </c>
      <c r="L3859" s="113">
        <v>43240</v>
      </c>
      <c r="M3859" s="113">
        <v>0</v>
      </c>
      <c r="N3859" s="31">
        <v>48599</v>
      </c>
      <c r="O3859" s="32">
        <v>0</v>
      </c>
      <c r="P3859" s="113">
        <v>64150</v>
      </c>
      <c r="Q3859" s="113">
        <v>0</v>
      </c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1712</v>
      </c>
      <c r="B3860" s="111" t="s">
        <v>1064</v>
      </c>
      <c r="C3860" s="112" t="s">
        <v>1065</v>
      </c>
      <c r="D3860" s="21">
        <f t="shared" si="68"/>
        <v>43500</v>
      </c>
      <c r="E3860" s="24">
        <f t="shared" si="69"/>
        <v>0</v>
      </c>
      <c r="F3860" s="104">
        <v>7500</v>
      </c>
      <c r="G3860" s="104">
        <v>0</v>
      </c>
      <c r="H3860" s="113">
        <v>7800</v>
      </c>
      <c r="I3860" s="113">
        <v>0</v>
      </c>
      <c r="J3860" s="31">
        <v>7500</v>
      </c>
      <c r="K3860" s="32">
        <v>0</v>
      </c>
      <c r="L3860" s="113">
        <v>6300</v>
      </c>
      <c r="M3860" s="113">
        <v>0</v>
      </c>
      <c r="N3860" s="31">
        <v>7500</v>
      </c>
      <c r="O3860" s="32">
        <v>0</v>
      </c>
      <c r="P3860" s="113">
        <v>6900</v>
      </c>
      <c r="Q3860" s="113">
        <v>0</v>
      </c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1712</v>
      </c>
      <c r="B3861" s="111" t="s">
        <v>1066</v>
      </c>
      <c r="C3861" s="112" t="s">
        <v>1067</v>
      </c>
      <c r="D3861" s="21">
        <f t="shared" si="68"/>
        <v>66464</v>
      </c>
      <c r="E3861" s="24">
        <f t="shared" si="69"/>
        <v>0</v>
      </c>
      <c r="F3861" s="104">
        <v>11564</v>
      </c>
      <c r="G3861" s="104">
        <v>0</v>
      </c>
      <c r="H3861" s="113">
        <v>10852</v>
      </c>
      <c r="I3861" s="113">
        <v>0</v>
      </c>
      <c r="J3861" s="31">
        <v>10684</v>
      </c>
      <c r="K3861" s="32">
        <v>0</v>
      </c>
      <c r="L3861" s="113">
        <v>11228</v>
      </c>
      <c r="M3861" s="113">
        <v>0</v>
      </c>
      <c r="N3861" s="31">
        <v>11340</v>
      </c>
      <c r="O3861" s="32">
        <v>0</v>
      </c>
      <c r="P3861" s="113">
        <v>10796</v>
      </c>
      <c r="Q3861" s="113">
        <v>0</v>
      </c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1712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1712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1712</v>
      </c>
      <c r="B3864" s="111" t="s">
        <v>1072</v>
      </c>
      <c r="C3864" s="112" t="s">
        <v>1073</v>
      </c>
      <c r="D3864" s="21">
        <f t="shared" si="68"/>
        <v>46500</v>
      </c>
      <c r="E3864" s="24">
        <f t="shared" si="69"/>
        <v>0</v>
      </c>
      <c r="F3864" s="104">
        <v>7800</v>
      </c>
      <c r="G3864" s="104">
        <v>0</v>
      </c>
      <c r="H3864" s="105">
        <v>8100</v>
      </c>
      <c r="I3864" s="105">
        <v>0</v>
      </c>
      <c r="J3864" s="106">
        <v>8100</v>
      </c>
      <c r="K3864" s="107">
        <v>0</v>
      </c>
      <c r="L3864" s="105">
        <v>7500</v>
      </c>
      <c r="M3864" s="105">
        <v>0</v>
      </c>
      <c r="N3864" s="106">
        <v>7800</v>
      </c>
      <c r="O3864" s="107">
        <v>0</v>
      </c>
      <c r="P3864" s="105">
        <v>7200</v>
      </c>
      <c r="Q3864" s="105">
        <v>0</v>
      </c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1712</v>
      </c>
      <c r="B3865" s="111" t="s">
        <v>1074</v>
      </c>
      <c r="C3865" s="112" t="s">
        <v>1075</v>
      </c>
      <c r="D3865" s="21">
        <f t="shared" si="68"/>
        <v>66972</v>
      </c>
      <c r="E3865" s="24">
        <f t="shared" si="69"/>
        <v>0</v>
      </c>
      <c r="F3865" s="104">
        <v>640</v>
      </c>
      <c r="G3865" s="104">
        <v>0</v>
      </c>
      <c r="H3865" s="105">
        <v>22720</v>
      </c>
      <c r="I3865" s="105">
        <v>0</v>
      </c>
      <c r="J3865" s="106">
        <v>10740</v>
      </c>
      <c r="K3865" s="107">
        <v>0</v>
      </c>
      <c r="L3865" s="105">
        <v>11656</v>
      </c>
      <c r="M3865" s="105">
        <v>0</v>
      </c>
      <c r="N3865" s="106">
        <v>9220</v>
      </c>
      <c r="O3865" s="107">
        <v>0</v>
      </c>
      <c r="P3865" s="105">
        <v>11996</v>
      </c>
      <c r="Q3865" s="105">
        <v>0</v>
      </c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1712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1712</v>
      </c>
      <c r="B3867" s="111" t="s">
        <v>1078</v>
      </c>
      <c r="C3867" s="112" t="s">
        <v>1079</v>
      </c>
      <c r="D3867" s="21">
        <f t="shared" si="68"/>
        <v>126837.5</v>
      </c>
      <c r="E3867" s="24">
        <f t="shared" si="69"/>
        <v>0</v>
      </c>
      <c r="F3867" s="104">
        <v>24800</v>
      </c>
      <c r="G3867" s="104">
        <v>0</v>
      </c>
      <c r="H3867" s="105">
        <v>22400</v>
      </c>
      <c r="I3867" s="105">
        <v>0</v>
      </c>
      <c r="J3867" s="106">
        <v>26006.69</v>
      </c>
      <c r="K3867" s="107">
        <v>0</v>
      </c>
      <c r="L3867" s="105">
        <v>7900</v>
      </c>
      <c r="M3867" s="105">
        <v>0</v>
      </c>
      <c r="N3867" s="106">
        <v>17670.810000000001</v>
      </c>
      <c r="O3867" s="107">
        <v>0</v>
      </c>
      <c r="P3867" s="105">
        <v>28060</v>
      </c>
      <c r="Q3867" s="105">
        <v>0</v>
      </c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1712</v>
      </c>
      <c r="B3868" s="111" t="s">
        <v>1080</v>
      </c>
      <c r="C3868" s="112" t="s">
        <v>1081</v>
      </c>
      <c r="D3868" s="21">
        <f t="shared" si="68"/>
        <v>555477</v>
      </c>
      <c r="E3868" s="24">
        <f t="shared" si="69"/>
        <v>0</v>
      </c>
      <c r="F3868" s="104">
        <v>109451.5</v>
      </c>
      <c r="G3868" s="104">
        <v>0</v>
      </c>
      <c r="H3868" s="113">
        <v>100336</v>
      </c>
      <c r="I3868" s="113">
        <v>0</v>
      </c>
      <c r="J3868" s="31">
        <v>4945</v>
      </c>
      <c r="K3868" s="32">
        <v>0</v>
      </c>
      <c r="L3868" s="113">
        <v>141396</v>
      </c>
      <c r="M3868" s="113">
        <v>0</v>
      </c>
      <c r="N3868" s="31">
        <v>12680</v>
      </c>
      <c r="O3868" s="32">
        <v>0</v>
      </c>
      <c r="P3868" s="105">
        <v>186668.5</v>
      </c>
      <c r="Q3868" s="105">
        <v>0</v>
      </c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1712</v>
      </c>
      <c r="B3869" s="111" t="s">
        <v>1082</v>
      </c>
      <c r="C3869" s="112" t="s">
        <v>1083</v>
      </c>
      <c r="D3869" s="21">
        <f t="shared" si="68"/>
        <v>535450</v>
      </c>
      <c r="E3869" s="24">
        <f t="shared" si="69"/>
        <v>0</v>
      </c>
      <c r="F3869" s="104">
        <v>11600</v>
      </c>
      <c r="G3869" s="104">
        <v>0</v>
      </c>
      <c r="H3869" s="113">
        <v>0</v>
      </c>
      <c r="I3869" s="113">
        <v>0</v>
      </c>
      <c r="J3869" s="31">
        <v>356300</v>
      </c>
      <c r="K3869" s="32">
        <v>0</v>
      </c>
      <c r="L3869" s="113">
        <v>0</v>
      </c>
      <c r="M3869" s="113">
        <v>0</v>
      </c>
      <c r="N3869" s="31">
        <v>167550</v>
      </c>
      <c r="O3869" s="32">
        <v>0</v>
      </c>
      <c r="P3869" s="113">
        <v>0</v>
      </c>
      <c r="Q3869" s="113">
        <v>0</v>
      </c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1712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1712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1712</v>
      </c>
      <c r="B3872" s="111" t="s">
        <v>1088</v>
      </c>
      <c r="C3872" s="112" t="s">
        <v>1089</v>
      </c>
      <c r="D3872" s="21">
        <f t="shared" si="68"/>
        <v>746062.3899999999</v>
      </c>
      <c r="E3872" s="24">
        <f t="shared" si="69"/>
        <v>0</v>
      </c>
      <c r="F3872" s="104">
        <v>141603.68</v>
      </c>
      <c r="G3872" s="104">
        <v>0</v>
      </c>
      <c r="H3872" s="105">
        <v>127826.48</v>
      </c>
      <c r="I3872" s="105">
        <v>0</v>
      </c>
      <c r="J3872" s="106">
        <v>104663.28</v>
      </c>
      <c r="K3872" s="107">
        <v>0</v>
      </c>
      <c r="L3872" s="105">
        <v>98350.75</v>
      </c>
      <c r="M3872" s="105">
        <v>0</v>
      </c>
      <c r="N3872" s="106">
        <v>103795.25</v>
      </c>
      <c r="O3872" s="107">
        <v>0</v>
      </c>
      <c r="P3872" s="105">
        <v>169822.95</v>
      </c>
      <c r="Q3872" s="105">
        <v>0</v>
      </c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1712</v>
      </c>
      <c r="B3873" s="111" t="s">
        <v>1090</v>
      </c>
      <c r="C3873" s="112" t="s">
        <v>1091</v>
      </c>
      <c r="D3873" s="21">
        <f t="shared" si="68"/>
        <v>335329.11</v>
      </c>
      <c r="E3873" s="24">
        <f t="shared" si="69"/>
        <v>35933.5</v>
      </c>
      <c r="F3873" s="104">
        <v>47798.879999999997</v>
      </c>
      <c r="G3873" s="104">
        <v>6322.5</v>
      </c>
      <c r="H3873" s="105">
        <v>51890.29</v>
      </c>
      <c r="I3873" s="105">
        <v>6212</v>
      </c>
      <c r="J3873" s="106">
        <v>64047.63</v>
      </c>
      <c r="K3873" s="107">
        <v>7276</v>
      </c>
      <c r="L3873" s="105">
        <v>60984.92</v>
      </c>
      <c r="M3873" s="105">
        <v>5468.5</v>
      </c>
      <c r="N3873" s="106">
        <v>55514.11</v>
      </c>
      <c r="O3873" s="107">
        <v>5102.5</v>
      </c>
      <c r="P3873" s="105">
        <v>55093.279999999999</v>
      </c>
      <c r="Q3873" s="105">
        <v>5552</v>
      </c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1712</v>
      </c>
      <c r="B3874" s="111" t="s">
        <v>1092</v>
      </c>
      <c r="C3874" s="112" t="s">
        <v>1093</v>
      </c>
      <c r="D3874" s="21">
        <f t="shared" si="68"/>
        <v>34779.620000000003</v>
      </c>
      <c r="E3874" s="24">
        <f t="shared" si="69"/>
        <v>0</v>
      </c>
      <c r="F3874" s="104">
        <v>4841.1099999999997</v>
      </c>
      <c r="G3874" s="104">
        <v>0</v>
      </c>
      <c r="H3874" s="113">
        <v>5783.14</v>
      </c>
      <c r="I3874" s="113">
        <v>0</v>
      </c>
      <c r="J3874" s="31">
        <v>6638.31</v>
      </c>
      <c r="K3874" s="32">
        <v>0</v>
      </c>
      <c r="L3874" s="113">
        <v>1201.77</v>
      </c>
      <c r="M3874" s="113">
        <v>0</v>
      </c>
      <c r="N3874" s="31">
        <v>5469.7</v>
      </c>
      <c r="O3874" s="32">
        <v>0</v>
      </c>
      <c r="P3874" s="105">
        <v>10845.59</v>
      </c>
      <c r="Q3874" s="105">
        <v>0</v>
      </c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1712</v>
      </c>
      <c r="B3875" s="111" t="s">
        <v>1094</v>
      </c>
      <c r="C3875" s="112" t="s">
        <v>1095</v>
      </c>
      <c r="D3875" s="21">
        <f t="shared" si="68"/>
        <v>12833.58</v>
      </c>
      <c r="E3875" s="24">
        <f t="shared" si="69"/>
        <v>0</v>
      </c>
      <c r="F3875" s="104">
        <v>2138.9299999999998</v>
      </c>
      <c r="G3875" s="104">
        <v>0</v>
      </c>
      <c r="H3875" s="113">
        <v>2138.9299999999998</v>
      </c>
      <c r="I3875" s="113">
        <v>0</v>
      </c>
      <c r="J3875" s="31">
        <v>2138.9299999999998</v>
      </c>
      <c r="K3875" s="32">
        <v>0</v>
      </c>
      <c r="L3875" s="113">
        <v>2138.9299999999998</v>
      </c>
      <c r="M3875" s="113">
        <v>0</v>
      </c>
      <c r="N3875" s="31">
        <v>2138.9299999999998</v>
      </c>
      <c r="O3875" s="32">
        <v>0</v>
      </c>
      <c r="P3875" s="113">
        <v>2138.9299999999998</v>
      </c>
      <c r="Q3875" s="113">
        <v>0</v>
      </c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1712</v>
      </c>
      <c r="B3876" s="111" t="s">
        <v>1096</v>
      </c>
      <c r="C3876" s="112" t="s">
        <v>1097</v>
      </c>
      <c r="D3876" s="21">
        <f t="shared" si="68"/>
        <v>8470</v>
      </c>
      <c r="E3876" s="24">
        <f t="shared" si="69"/>
        <v>0</v>
      </c>
      <c r="F3876" s="104">
        <v>1268</v>
      </c>
      <c r="G3876" s="104">
        <v>0</v>
      </c>
      <c r="H3876" s="113">
        <v>558</v>
      </c>
      <c r="I3876" s="113">
        <v>0</v>
      </c>
      <c r="J3876" s="31">
        <v>757</v>
      </c>
      <c r="K3876" s="32">
        <v>0</v>
      </c>
      <c r="L3876" s="113">
        <v>1711</v>
      </c>
      <c r="M3876" s="113">
        <v>0</v>
      </c>
      <c r="N3876" s="31">
        <v>640</v>
      </c>
      <c r="O3876" s="32">
        <v>0</v>
      </c>
      <c r="P3876" s="113">
        <v>3536</v>
      </c>
      <c r="Q3876" s="113">
        <v>0</v>
      </c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1712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1712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1712</v>
      </c>
      <c r="B3879" s="111" t="s">
        <v>1102</v>
      </c>
      <c r="C3879" s="112" t="s">
        <v>1103</v>
      </c>
      <c r="D3879" s="21">
        <f t="shared" si="70"/>
        <v>4472296.82</v>
      </c>
      <c r="E3879" s="24">
        <f t="shared" si="71"/>
        <v>0</v>
      </c>
      <c r="F3879" s="104">
        <v>475629.68</v>
      </c>
      <c r="G3879" s="104">
        <v>0</v>
      </c>
      <c r="H3879" s="113">
        <v>304472.46000000002</v>
      </c>
      <c r="I3879" s="113">
        <v>0</v>
      </c>
      <c r="J3879" s="31">
        <v>1040406.45</v>
      </c>
      <c r="K3879" s="32">
        <v>0</v>
      </c>
      <c r="L3879" s="113">
        <v>967277.94</v>
      </c>
      <c r="M3879" s="113">
        <v>0</v>
      </c>
      <c r="N3879" s="31">
        <v>654339.37</v>
      </c>
      <c r="O3879" s="32">
        <v>0</v>
      </c>
      <c r="P3879" s="113">
        <v>1030170.92</v>
      </c>
      <c r="Q3879" s="113">
        <v>0</v>
      </c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1712</v>
      </c>
      <c r="B3880" s="111" t="s">
        <v>1104</v>
      </c>
      <c r="C3880" s="112" t="s">
        <v>1105</v>
      </c>
      <c r="D3880" s="21">
        <f t="shared" si="70"/>
        <v>101834.4</v>
      </c>
      <c r="E3880" s="24">
        <f t="shared" si="71"/>
        <v>0</v>
      </c>
      <c r="F3880" s="104">
        <v>146</v>
      </c>
      <c r="G3880" s="104">
        <v>0</v>
      </c>
      <c r="H3880" s="113">
        <v>15710</v>
      </c>
      <c r="I3880" s="113">
        <v>0</v>
      </c>
      <c r="J3880" s="31">
        <v>11569.68</v>
      </c>
      <c r="K3880" s="32">
        <v>0</v>
      </c>
      <c r="L3880" s="113">
        <v>40865.919999999998</v>
      </c>
      <c r="M3880" s="113">
        <v>0</v>
      </c>
      <c r="N3880" s="31">
        <v>18950.400000000001</v>
      </c>
      <c r="O3880" s="32">
        <v>0</v>
      </c>
      <c r="P3880" s="113">
        <v>14592.4</v>
      </c>
      <c r="Q3880" s="113">
        <v>0</v>
      </c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1712</v>
      </c>
      <c r="B3881" s="111" t="s">
        <v>1106</v>
      </c>
      <c r="C3881" s="112" t="s">
        <v>1107</v>
      </c>
      <c r="D3881" s="21">
        <f t="shared" si="70"/>
        <v>1026508.53</v>
      </c>
      <c r="E3881" s="24">
        <f t="shared" si="71"/>
        <v>0</v>
      </c>
      <c r="F3881" s="104">
        <v>136708.74</v>
      </c>
      <c r="G3881" s="104">
        <v>0</v>
      </c>
      <c r="H3881" s="113">
        <v>164230.25</v>
      </c>
      <c r="I3881" s="113">
        <v>0</v>
      </c>
      <c r="J3881" s="31">
        <v>186565.96</v>
      </c>
      <c r="K3881" s="32">
        <v>0</v>
      </c>
      <c r="L3881" s="113">
        <v>160736.79</v>
      </c>
      <c r="M3881" s="113">
        <v>0</v>
      </c>
      <c r="N3881" s="31">
        <v>159875.04</v>
      </c>
      <c r="O3881" s="32">
        <v>0</v>
      </c>
      <c r="P3881" s="113">
        <v>218391.75</v>
      </c>
      <c r="Q3881" s="113">
        <v>0</v>
      </c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1712</v>
      </c>
      <c r="B3882" s="111" t="s">
        <v>1108</v>
      </c>
      <c r="C3882" s="112" t="s">
        <v>1109</v>
      </c>
      <c r="D3882" s="21">
        <f t="shared" si="70"/>
        <v>1856940.11</v>
      </c>
      <c r="E3882" s="24">
        <f t="shared" si="71"/>
        <v>0</v>
      </c>
      <c r="F3882" s="104">
        <v>292633.2</v>
      </c>
      <c r="G3882" s="104">
        <v>0</v>
      </c>
      <c r="H3882" s="113">
        <v>475416.1</v>
      </c>
      <c r="I3882" s="113">
        <v>0</v>
      </c>
      <c r="J3882" s="31">
        <v>25569.17</v>
      </c>
      <c r="K3882" s="32">
        <v>0</v>
      </c>
      <c r="L3882" s="113">
        <v>611256.37</v>
      </c>
      <c r="M3882" s="113">
        <v>0</v>
      </c>
      <c r="N3882" s="31">
        <v>7704</v>
      </c>
      <c r="O3882" s="32">
        <v>0</v>
      </c>
      <c r="P3882" s="113">
        <v>444361.27</v>
      </c>
      <c r="Q3882" s="113">
        <v>0</v>
      </c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1712</v>
      </c>
      <c r="B3883" s="111" t="s">
        <v>1110</v>
      </c>
      <c r="C3883" s="112" t="s">
        <v>1111</v>
      </c>
      <c r="D3883" s="21">
        <f t="shared" si="70"/>
        <v>313488.28000000003</v>
      </c>
      <c r="E3883" s="24">
        <f t="shared" si="71"/>
        <v>0</v>
      </c>
      <c r="F3883" s="104">
        <v>42754.23</v>
      </c>
      <c r="G3883" s="104">
        <v>0</v>
      </c>
      <c r="H3883" s="113">
        <v>69179.97</v>
      </c>
      <c r="I3883" s="113">
        <v>0</v>
      </c>
      <c r="J3883" s="31">
        <v>36875.339999999997</v>
      </c>
      <c r="K3883" s="32">
        <v>0</v>
      </c>
      <c r="L3883" s="113">
        <v>33063.58</v>
      </c>
      <c r="M3883" s="113">
        <v>0</v>
      </c>
      <c r="N3883" s="31">
        <v>49650.01</v>
      </c>
      <c r="O3883" s="32">
        <v>0</v>
      </c>
      <c r="P3883" s="113">
        <v>81965.149999999994</v>
      </c>
      <c r="Q3883" s="113">
        <v>0</v>
      </c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1712</v>
      </c>
      <c r="B3884" s="111" t="s">
        <v>1112</v>
      </c>
      <c r="C3884" s="112" t="s">
        <v>1113</v>
      </c>
      <c r="D3884" s="21">
        <f t="shared" si="70"/>
        <v>165495</v>
      </c>
      <c r="E3884" s="24">
        <f t="shared" si="71"/>
        <v>0</v>
      </c>
      <c r="F3884" s="104">
        <v>10540</v>
      </c>
      <c r="G3884" s="104">
        <v>0</v>
      </c>
      <c r="H3884" s="113">
        <v>8520</v>
      </c>
      <c r="I3884" s="113">
        <v>0</v>
      </c>
      <c r="J3884" s="31">
        <v>13090</v>
      </c>
      <c r="K3884" s="32">
        <v>0</v>
      </c>
      <c r="L3884" s="113">
        <v>41710</v>
      </c>
      <c r="M3884" s="113">
        <v>0</v>
      </c>
      <c r="N3884" s="31">
        <v>65885</v>
      </c>
      <c r="O3884" s="32">
        <v>0</v>
      </c>
      <c r="P3884" s="113">
        <v>25750</v>
      </c>
      <c r="Q3884" s="113">
        <v>0</v>
      </c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1712</v>
      </c>
      <c r="B3885" s="111" t="s">
        <v>1114</v>
      </c>
      <c r="C3885" s="112" t="s">
        <v>1115</v>
      </c>
      <c r="D3885" s="21">
        <f t="shared" si="70"/>
        <v>275451.20999999996</v>
      </c>
      <c r="E3885" s="24">
        <f t="shared" si="71"/>
        <v>0</v>
      </c>
      <c r="F3885" s="104">
        <v>34779.93</v>
      </c>
      <c r="G3885" s="104">
        <v>0</v>
      </c>
      <c r="H3885" s="113">
        <v>41711.81</v>
      </c>
      <c r="I3885" s="113">
        <v>0</v>
      </c>
      <c r="J3885" s="31">
        <v>49354.71</v>
      </c>
      <c r="K3885" s="32">
        <v>0</v>
      </c>
      <c r="L3885" s="113">
        <v>14035.1</v>
      </c>
      <c r="M3885" s="113">
        <v>0</v>
      </c>
      <c r="N3885" s="31">
        <v>67576.100000000006</v>
      </c>
      <c r="O3885" s="32">
        <v>0</v>
      </c>
      <c r="P3885" s="113">
        <v>67993.56</v>
      </c>
      <c r="Q3885" s="113">
        <v>0</v>
      </c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1712</v>
      </c>
      <c r="B3886" s="111" t="s">
        <v>1116</v>
      </c>
      <c r="C3886" s="112" t="s">
        <v>1117</v>
      </c>
      <c r="D3886" s="21">
        <f t="shared" si="70"/>
        <v>19400</v>
      </c>
      <c r="E3886" s="24">
        <f t="shared" si="71"/>
        <v>0</v>
      </c>
      <c r="F3886" s="104">
        <v>1980</v>
      </c>
      <c r="G3886" s="104">
        <v>0</v>
      </c>
      <c r="H3886" s="113">
        <v>1980</v>
      </c>
      <c r="I3886" s="113">
        <v>0</v>
      </c>
      <c r="J3886" s="31">
        <v>7920</v>
      </c>
      <c r="K3886" s="32">
        <v>0</v>
      </c>
      <c r="L3886" s="113">
        <v>0</v>
      </c>
      <c r="M3886" s="113">
        <v>0</v>
      </c>
      <c r="N3886" s="31">
        <v>3560</v>
      </c>
      <c r="O3886" s="32">
        <v>0</v>
      </c>
      <c r="P3886" s="113">
        <v>3960</v>
      </c>
      <c r="Q3886" s="113">
        <v>0</v>
      </c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1712</v>
      </c>
      <c r="B3887" s="111" t="s">
        <v>1118</v>
      </c>
      <c r="C3887" s="112" t="s">
        <v>1119</v>
      </c>
      <c r="D3887" s="21">
        <f t="shared" si="70"/>
        <v>84399</v>
      </c>
      <c r="E3887" s="24">
        <f t="shared" si="71"/>
        <v>0</v>
      </c>
      <c r="F3887" s="104"/>
      <c r="G3887" s="104"/>
      <c r="H3887" s="113">
        <v>15700</v>
      </c>
      <c r="I3887" s="113">
        <v>0</v>
      </c>
      <c r="J3887" s="31">
        <v>0</v>
      </c>
      <c r="K3887" s="32">
        <v>0</v>
      </c>
      <c r="L3887" s="113">
        <v>25899</v>
      </c>
      <c r="M3887" s="113">
        <v>0</v>
      </c>
      <c r="N3887" s="31">
        <v>5300</v>
      </c>
      <c r="O3887" s="32">
        <v>0</v>
      </c>
      <c r="P3887" s="113">
        <v>37500</v>
      </c>
      <c r="Q3887" s="113">
        <v>0</v>
      </c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1712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1712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1712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1712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1712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1712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1712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1712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1712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1712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1712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1712</v>
      </c>
      <c r="B3899" s="111" t="s">
        <v>1141</v>
      </c>
      <c r="C3899" s="112" t="s">
        <v>1628</v>
      </c>
      <c r="D3899" s="21">
        <f t="shared" si="70"/>
        <v>345300</v>
      </c>
      <c r="E3899" s="24">
        <f t="shared" si="71"/>
        <v>2400</v>
      </c>
      <c r="F3899" s="104">
        <v>53100</v>
      </c>
      <c r="G3899" s="104">
        <v>2400</v>
      </c>
      <c r="H3899" s="113">
        <v>47250</v>
      </c>
      <c r="I3899" s="113">
        <v>0</v>
      </c>
      <c r="J3899" s="31">
        <v>46650</v>
      </c>
      <c r="K3899" s="32">
        <v>0</v>
      </c>
      <c r="L3899" s="113">
        <v>59550</v>
      </c>
      <c r="M3899" s="113">
        <v>0</v>
      </c>
      <c r="N3899" s="31">
        <v>50700</v>
      </c>
      <c r="O3899" s="32">
        <v>0</v>
      </c>
      <c r="P3899" s="113">
        <v>88050</v>
      </c>
      <c r="Q3899" s="113">
        <v>0</v>
      </c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1712</v>
      </c>
      <c r="B3900" s="111" t="s">
        <v>1142</v>
      </c>
      <c r="C3900" s="112" t="s">
        <v>1143</v>
      </c>
      <c r="D3900" s="21">
        <f t="shared" si="70"/>
        <v>3057328.5</v>
      </c>
      <c r="E3900" s="24">
        <f t="shared" si="71"/>
        <v>0</v>
      </c>
      <c r="F3900" s="104">
        <v>985705</v>
      </c>
      <c r="G3900" s="104">
        <v>0</v>
      </c>
      <c r="H3900" s="113">
        <v>492069.25</v>
      </c>
      <c r="I3900" s="113">
        <v>0</v>
      </c>
      <c r="J3900" s="31">
        <v>99183.75</v>
      </c>
      <c r="K3900" s="32">
        <v>0</v>
      </c>
      <c r="L3900" s="113">
        <v>668787.75</v>
      </c>
      <c r="M3900" s="113">
        <v>0</v>
      </c>
      <c r="N3900" s="31">
        <v>811582.75</v>
      </c>
      <c r="O3900" s="32">
        <v>0</v>
      </c>
      <c r="P3900" s="113">
        <v>0</v>
      </c>
      <c r="Q3900" s="113">
        <v>0</v>
      </c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1712</v>
      </c>
      <c r="B3901" s="111" t="s">
        <v>1144</v>
      </c>
      <c r="C3901" s="112" t="s">
        <v>1629</v>
      </c>
      <c r="D3901" s="21">
        <f t="shared" si="70"/>
        <v>150286</v>
      </c>
      <c r="E3901" s="24">
        <f t="shared" si="71"/>
        <v>0</v>
      </c>
      <c r="F3901" s="104"/>
      <c r="G3901" s="104"/>
      <c r="H3901" s="113">
        <v>41994.5</v>
      </c>
      <c r="I3901" s="113">
        <v>0</v>
      </c>
      <c r="J3901" s="31">
        <v>37466</v>
      </c>
      <c r="K3901" s="32">
        <v>0</v>
      </c>
      <c r="L3901" s="113">
        <v>33000</v>
      </c>
      <c r="M3901" s="113">
        <v>0</v>
      </c>
      <c r="N3901" s="31">
        <v>37825.5</v>
      </c>
      <c r="O3901" s="32">
        <v>0</v>
      </c>
      <c r="P3901" s="113">
        <v>0</v>
      </c>
      <c r="Q3901" s="113">
        <v>0</v>
      </c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1712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1712</v>
      </c>
      <c r="B3903" s="111" t="s">
        <v>1631</v>
      </c>
      <c r="C3903" s="112" t="s">
        <v>1632</v>
      </c>
      <c r="D3903" s="21">
        <f t="shared" si="70"/>
        <v>22843.99</v>
      </c>
      <c r="E3903" s="24">
        <f t="shared" si="71"/>
        <v>0</v>
      </c>
      <c r="F3903" s="104">
        <v>2170</v>
      </c>
      <c r="G3903" s="104">
        <v>0</v>
      </c>
      <c r="H3903" s="113">
        <v>0</v>
      </c>
      <c r="I3903" s="113">
        <v>0</v>
      </c>
      <c r="J3903" s="31">
        <v>0</v>
      </c>
      <c r="K3903" s="32">
        <v>0</v>
      </c>
      <c r="L3903" s="113">
        <v>20473.990000000002</v>
      </c>
      <c r="M3903" s="113">
        <v>0</v>
      </c>
      <c r="N3903" s="31">
        <v>200</v>
      </c>
      <c r="O3903" s="32">
        <v>0</v>
      </c>
      <c r="P3903" s="113">
        <v>0</v>
      </c>
      <c r="Q3903" s="113">
        <v>0</v>
      </c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1712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1712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1712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1712</v>
      </c>
      <c r="B3907" s="111" t="s">
        <v>1150</v>
      </c>
      <c r="C3907" s="112" t="s">
        <v>1635</v>
      </c>
      <c r="D3907" s="21">
        <f t="shared" si="70"/>
        <v>3770047</v>
      </c>
      <c r="E3907" s="24">
        <f t="shared" si="71"/>
        <v>0</v>
      </c>
      <c r="F3907" s="104">
        <v>622339.5</v>
      </c>
      <c r="G3907" s="104">
        <v>0</v>
      </c>
      <c r="H3907" s="113">
        <v>644935.5</v>
      </c>
      <c r="I3907" s="113">
        <v>0</v>
      </c>
      <c r="J3907" s="31">
        <v>624435.5</v>
      </c>
      <c r="K3907" s="32">
        <v>0</v>
      </c>
      <c r="L3907" s="113">
        <v>635897.5</v>
      </c>
      <c r="M3907" s="113">
        <v>0</v>
      </c>
      <c r="N3907" s="31">
        <v>617020</v>
      </c>
      <c r="O3907" s="32">
        <v>0</v>
      </c>
      <c r="P3907" s="113">
        <v>625419</v>
      </c>
      <c r="Q3907" s="113">
        <v>0</v>
      </c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1712</v>
      </c>
      <c r="B3908" s="111" t="s">
        <v>1151</v>
      </c>
      <c r="C3908" s="112" t="s">
        <v>1636</v>
      </c>
      <c r="D3908" s="21">
        <f t="shared" si="70"/>
        <v>510566</v>
      </c>
      <c r="E3908" s="24">
        <f t="shared" si="71"/>
        <v>0</v>
      </c>
      <c r="F3908" s="104">
        <v>86620</v>
      </c>
      <c r="G3908" s="104">
        <v>0</v>
      </c>
      <c r="H3908" s="113">
        <v>85235</v>
      </c>
      <c r="I3908" s="113">
        <v>0</v>
      </c>
      <c r="J3908" s="31">
        <v>88431</v>
      </c>
      <c r="K3908" s="32">
        <v>0</v>
      </c>
      <c r="L3908" s="113">
        <v>87670</v>
      </c>
      <c r="M3908" s="113">
        <v>0</v>
      </c>
      <c r="N3908" s="31">
        <v>83235</v>
      </c>
      <c r="O3908" s="32">
        <v>0</v>
      </c>
      <c r="P3908" s="113">
        <v>79375</v>
      </c>
      <c r="Q3908" s="113">
        <v>0</v>
      </c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1712</v>
      </c>
      <c r="B3909" s="111" t="s">
        <v>1152</v>
      </c>
      <c r="C3909" s="112" t="s">
        <v>1637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1712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1712</v>
      </c>
      <c r="B3911" s="111" t="s">
        <v>1154</v>
      </c>
      <c r="C3911" s="112" t="s">
        <v>1639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1712</v>
      </c>
      <c r="B3912" s="111" t="s">
        <v>1155</v>
      </c>
      <c r="C3912" s="112" t="s">
        <v>1156</v>
      </c>
      <c r="D3912" s="21">
        <f t="shared" si="70"/>
        <v>80000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>
        <v>10000</v>
      </c>
      <c r="K3912" s="32">
        <v>0</v>
      </c>
      <c r="L3912" s="113">
        <v>10000</v>
      </c>
      <c r="M3912" s="113">
        <v>0</v>
      </c>
      <c r="N3912" s="31">
        <v>20000</v>
      </c>
      <c r="O3912" s="32">
        <v>0</v>
      </c>
      <c r="P3912" s="113">
        <v>20000</v>
      </c>
      <c r="Q3912" s="113">
        <v>0</v>
      </c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1712</v>
      </c>
      <c r="B3913" s="111" t="s">
        <v>1157</v>
      </c>
      <c r="C3913" s="112" t="s">
        <v>1158</v>
      </c>
      <c r="D3913" s="21">
        <f t="shared" si="70"/>
        <v>180000</v>
      </c>
      <c r="E3913" s="24">
        <f t="shared" si="71"/>
        <v>0</v>
      </c>
      <c r="F3913" s="104">
        <v>30000</v>
      </c>
      <c r="G3913" s="104">
        <v>0</v>
      </c>
      <c r="H3913" s="113">
        <v>30000</v>
      </c>
      <c r="I3913" s="113">
        <v>0</v>
      </c>
      <c r="J3913" s="31">
        <v>30000</v>
      </c>
      <c r="K3913" s="32">
        <v>0</v>
      </c>
      <c r="L3913" s="113">
        <v>30000</v>
      </c>
      <c r="M3913" s="113">
        <v>0</v>
      </c>
      <c r="N3913" s="31">
        <v>30000</v>
      </c>
      <c r="O3913" s="32">
        <v>0</v>
      </c>
      <c r="P3913" s="113">
        <v>30000</v>
      </c>
      <c r="Q3913" s="113">
        <v>0</v>
      </c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1712</v>
      </c>
      <c r="B3914" s="111" t="s">
        <v>1159</v>
      </c>
      <c r="C3914" s="112" t="s">
        <v>1160</v>
      </c>
      <c r="D3914" s="21">
        <f t="shared" si="70"/>
        <v>85000</v>
      </c>
      <c r="E3914" s="24">
        <f t="shared" si="71"/>
        <v>0</v>
      </c>
      <c r="F3914" s="104">
        <v>15000</v>
      </c>
      <c r="G3914" s="104">
        <v>0</v>
      </c>
      <c r="H3914" s="113">
        <v>15000</v>
      </c>
      <c r="I3914" s="113">
        <v>0</v>
      </c>
      <c r="J3914" s="31">
        <v>15000</v>
      </c>
      <c r="K3914" s="32">
        <v>0</v>
      </c>
      <c r="L3914" s="113">
        <v>15000</v>
      </c>
      <c r="M3914" s="113">
        <v>0</v>
      </c>
      <c r="N3914" s="31">
        <v>15000</v>
      </c>
      <c r="O3914" s="32">
        <v>0</v>
      </c>
      <c r="P3914" s="113">
        <v>10000</v>
      </c>
      <c r="Q3914" s="113">
        <v>0</v>
      </c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1712</v>
      </c>
      <c r="B3915" s="111" t="s">
        <v>1161</v>
      </c>
      <c r="C3915" s="112" t="s">
        <v>1640</v>
      </c>
      <c r="D3915" s="21">
        <f t="shared" si="70"/>
        <v>207550</v>
      </c>
      <c r="E3915" s="24">
        <f t="shared" si="71"/>
        <v>0</v>
      </c>
      <c r="F3915" s="104">
        <v>32950</v>
      </c>
      <c r="G3915" s="104">
        <v>0</v>
      </c>
      <c r="H3915" s="113">
        <v>37200</v>
      </c>
      <c r="I3915" s="113">
        <v>0</v>
      </c>
      <c r="J3915" s="31">
        <v>34450</v>
      </c>
      <c r="K3915" s="32">
        <v>0</v>
      </c>
      <c r="L3915" s="113">
        <v>27975</v>
      </c>
      <c r="M3915" s="113">
        <v>0</v>
      </c>
      <c r="N3915" s="31">
        <v>33750</v>
      </c>
      <c r="O3915" s="32">
        <v>0</v>
      </c>
      <c r="P3915" s="113">
        <v>41225</v>
      </c>
      <c r="Q3915" s="113">
        <v>0</v>
      </c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1712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1712</v>
      </c>
      <c r="B3917" s="111" t="s">
        <v>1164</v>
      </c>
      <c r="C3917" s="112" t="s">
        <v>1641</v>
      </c>
      <c r="D3917" s="21">
        <f t="shared" si="70"/>
        <v>6750</v>
      </c>
      <c r="E3917" s="24">
        <f t="shared" si="71"/>
        <v>0</v>
      </c>
      <c r="F3917" s="104">
        <v>3150</v>
      </c>
      <c r="G3917" s="104">
        <v>0</v>
      </c>
      <c r="H3917" s="113">
        <v>2400</v>
      </c>
      <c r="I3917" s="113">
        <v>0</v>
      </c>
      <c r="J3917" s="31">
        <v>0</v>
      </c>
      <c r="K3917" s="32">
        <v>0</v>
      </c>
      <c r="L3917" s="113">
        <v>0</v>
      </c>
      <c r="M3917" s="113">
        <v>0</v>
      </c>
      <c r="N3917" s="31">
        <v>1200</v>
      </c>
      <c r="O3917" s="32">
        <v>0</v>
      </c>
      <c r="P3917" s="113">
        <v>0</v>
      </c>
      <c r="Q3917" s="113">
        <v>0</v>
      </c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1712</v>
      </c>
      <c r="B3918" s="111" t="s">
        <v>1165</v>
      </c>
      <c r="C3918" s="112" t="s">
        <v>1166</v>
      </c>
      <c r="D3918" s="21">
        <f t="shared" si="70"/>
        <v>49600.02</v>
      </c>
      <c r="E3918" s="24">
        <f t="shared" si="71"/>
        <v>0</v>
      </c>
      <c r="F3918" s="104">
        <v>8266.67</v>
      </c>
      <c r="G3918" s="104">
        <v>0</v>
      </c>
      <c r="H3918" s="113">
        <v>8266.67</v>
      </c>
      <c r="I3918" s="113">
        <v>0</v>
      </c>
      <c r="J3918" s="31">
        <v>8266.67</v>
      </c>
      <c r="K3918" s="32">
        <v>0</v>
      </c>
      <c r="L3918" s="113">
        <v>8266.67</v>
      </c>
      <c r="M3918" s="113">
        <v>0</v>
      </c>
      <c r="N3918" s="31">
        <v>8266.67</v>
      </c>
      <c r="O3918" s="32">
        <v>0</v>
      </c>
      <c r="P3918" s="113">
        <v>8266.67</v>
      </c>
      <c r="Q3918" s="113">
        <v>0</v>
      </c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1712</v>
      </c>
      <c r="B3919" s="111" t="s">
        <v>1167</v>
      </c>
      <c r="C3919" s="112" t="s">
        <v>1642</v>
      </c>
      <c r="D3919" s="21">
        <f t="shared" si="70"/>
        <v>21227.519999999997</v>
      </c>
      <c r="E3919" s="24">
        <f t="shared" si="71"/>
        <v>0</v>
      </c>
      <c r="F3919" s="104">
        <v>3537.92</v>
      </c>
      <c r="G3919" s="104">
        <v>0</v>
      </c>
      <c r="H3919" s="113">
        <v>3537.92</v>
      </c>
      <c r="I3919" s="113">
        <v>0</v>
      </c>
      <c r="J3919" s="31">
        <v>3537.92</v>
      </c>
      <c r="K3919" s="32">
        <v>0</v>
      </c>
      <c r="L3919" s="113">
        <v>3537.92</v>
      </c>
      <c r="M3919" s="113">
        <v>0</v>
      </c>
      <c r="N3919" s="31">
        <v>3537.92</v>
      </c>
      <c r="O3919" s="32">
        <v>0</v>
      </c>
      <c r="P3919" s="113">
        <v>3537.92</v>
      </c>
      <c r="Q3919" s="113">
        <v>0</v>
      </c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1712</v>
      </c>
      <c r="B3920" s="111" t="s">
        <v>1168</v>
      </c>
      <c r="C3920" s="112" t="s">
        <v>1643</v>
      </c>
      <c r="D3920" s="21">
        <f t="shared" si="70"/>
        <v>14400.3</v>
      </c>
      <c r="E3920" s="24">
        <f t="shared" si="71"/>
        <v>0</v>
      </c>
      <c r="F3920" s="104">
        <v>2400.0500000000002</v>
      </c>
      <c r="G3920" s="104">
        <v>0</v>
      </c>
      <c r="H3920" s="113">
        <v>2400.0500000000002</v>
      </c>
      <c r="I3920" s="113">
        <v>0</v>
      </c>
      <c r="J3920" s="31">
        <v>2400.0500000000002</v>
      </c>
      <c r="K3920" s="32">
        <v>0</v>
      </c>
      <c r="L3920" s="113">
        <v>2400.0500000000002</v>
      </c>
      <c r="M3920" s="113">
        <v>0</v>
      </c>
      <c r="N3920" s="31">
        <v>2400.0500000000002</v>
      </c>
      <c r="O3920" s="32">
        <v>0</v>
      </c>
      <c r="P3920" s="113">
        <v>2400.0500000000002</v>
      </c>
      <c r="Q3920" s="113">
        <v>0</v>
      </c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1712</v>
      </c>
      <c r="B3921" s="111" t="s">
        <v>1169</v>
      </c>
      <c r="C3921" s="112" t="s">
        <v>1644</v>
      </c>
      <c r="D3921" s="21">
        <f t="shared" si="70"/>
        <v>64447.8</v>
      </c>
      <c r="E3921" s="24">
        <f t="shared" si="71"/>
        <v>0</v>
      </c>
      <c r="F3921" s="104">
        <v>10741.3</v>
      </c>
      <c r="G3921" s="104">
        <v>0</v>
      </c>
      <c r="H3921" s="113">
        <v>10741.3</v>
      </c>
      <c r="I3921" s="113">
        <v>0</v>
      </c>
      <c r="J3921" s="31">
        <v>10741.3</v>
      </c>
      <c r="K3921" s="32">
        <v>0</v>
      </c>
      <c r="L3921" s="113">
        <v>10741.3</v>
      </c>
      <c r="M3921" s="113">
        <v>0</v>
      </c>
      <c r="N3921" s="31">
        <v>10741.3</v>
      </c>
      <c r="O3921" s="32">
        <v>0</v>
      </c>
      <c r="P3921" s="113">
        <v>10741.3</v>
      </c>
      <c r="Q3921" s="113">
        <v>0</v>
      </c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1712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1712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1712</v>
      </c>
      <c r="B3924" s="111" t="s">
        <v>1173</v>
      </c>
      <c r="C3924" s="112" t="s">
        <v>1646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1712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1712</v>
      </c>
      <c r="B3926" s="111" t="s">
        <v>1176</v>
      </c>
      <c r="C3926" s="112" t="s">
        <v>1177</v>
      </c>
      <c r="D3926" s="21">
        <f t="shared" si="70"/>
        <v>56266.68</v>
      </c>
      <c r="E3926" s="24">
        <f t="shared" si="71"/>
        <v>0</v>
      </c>
      <c r="F3926" s="104">
        <v>9377.7800000000007</v>
      </c>
      <c r="G3926" s="104">
        <v>0</v>
      </c>
      <c r="H3926" s="113">
        <v>9377.7800000000007</v>
      </c>
      <c r="I3926" s="113">
        <v>0</v>
      </c>
      <c r="J3926" s="31">
        <v>9377.7800000000007</v>
      </c>
      <c r="K3926" s="32">
        <v>0</v>
      </c>
      <c r="L3926" s="113">
        <v>9377.7800000000007</v>
      </c>
      <c r="M3926" s="113">
        <v>0</v>
      </c>
      <c r="N3926" s="31">
        <v>9377.7800000000007</v>
      </c>
      <c r="O3926" s="32">
        <v>0</v>
      </c>
      <c r="P3926" s="113">
        <v>9377.7800000000007</v>
      </c>
      <c r="Q3926" s="113">
        <v>0</v>
      </c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1712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1712</v>
      </c>
      <c r="B3928" s="111" t="s">
        <v>1180</v>
      </c>
      <c r="C3928" s="112" t="s">
        <v>1181</v>
      </c>
      <c r="D3928" s="21">
        <f t="shared" si="70"/>
        <v>205000.01999999996</v>
      </c>
      <c r="E3928" s="24">
        <f t="shared" si="71"/>
        <v>0</v>
      </c>
      <c r="F3928" s="104">
        <v>34166.67</v>
      </c>
      <c r="G3928" s="104">
        <v>0</v>
      </c>
      <c r="H3928" s="113">
        <v>34166.67</v>
      </c>
      <c r="I3928" s="113">
        <v>0</v>
      </c>
      <c r="J3928" s="31">
        <v>34166.67</v>
      </c>
      <c r="K3928" s="32">
        <v>0</v>
      </c>
      <c r="L3928" s="113">
        <v>34166.67</v>
      </c>
      <c r="M3928" s="113">
        <v>0</v>
      </c>
      <c r="N3928" s="31">
        <v>34166.67</v>
      </c>
      <c r="O3928" s="32">
        <v>0</v>
      </c>
      <c r="P3928" s="113">
        <v>34166.67</v>
      </c>
      <c r="Q3928" s="113">
        <v>0</v>
      </c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1712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1712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1712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1712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1712</v>
      </c>
      <c r="B3933" s="111" t="s">
        <v>1190</v>
      </c>
      <c r="C3933" s="112" t="s">
        <v>1191</v>
      </c>
      <c r="D3933" s="21">
        <f t="shared" si="70"/>
        <v>89199.989999999991</v>
      </c>
      <c r="E3933" s="24">
        <f t="shared" si="71"/>
        <v>0</v>
      </c>
      <c r="F3933" s="104">
        <v>7133.33</v>
      </c>
      <c r="G3933" s="104">
        <v>0</v>
      </c>
      <c r="H3933" s="113">
        <v>7133.33</v>
      </c>
      <c r="I3933" s="113">
        <v>0</v>
      </c>
      <c r="J3933" s="31">
        <v>7133.33</v>
      </c>
      <c r="K3933" s="32">
        <v>0</v>
      </c>
      <c r="L3933" s="113">
        <v>22600</v>
      </c>
      <c r="M3933" s="113">
        <v>0</v>
      </c>
      <c r="N3933" s="31">
        <v>22600</v>
      </c>
      <c r="O3933" s="32">
        <v>0</v>
      </c>
      <c r="P3933" s="113">
        <v>22600</v>
      </c>
      <c r="Q3933" s="113">
        <v>0</v>
      </c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1712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1712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1712</v>
      </c>
      <c r="B3936" s="111" t="s">
        <v>1196</v>
      </c>
      <c r="C3936" s="112" t="s">
        <v>1197</v>
      </c>
      <c r="D3936" s="21">
        <f t="shared" si="70"/>
        <v>41666.639999999999</v>
      </c>
      <c r="E3936" s="24">
        <f t="shared" si="71"/>
        <v>0</v>
      </c>
      <c r="F3936" s="104">
        <v>6944.44</v>
      </c>
      <c r="G3936" s="104">
        <v>0</v>
      </c>
      <c r="H3936" s="113">
        <v>6944.44</v>
      </c>
      <c r="I3936" s="113">
        <v>0</v>
      </c>
      <c r="J3936" s="31">
        <v>6944.44</v>
      </c>
      <c r="K3936" s="32">
        <v>0</v>
      </c>
      <c r="L3936" s="113">
        <v>6944.44</v>
      </c>
      <c r="M3936" s="113">
        <v>0</v>
      </c>
      <c r="N3936" s="31">
        <v>6944.44</v>
      </c>
      <c r="O3936" s="32">
        <v>0</v>
      </c>
      <c r="P3936" s="113">
        <v>6944.44</v>
      </c>
      <c r="Q3936" s="113">
        <v>0</v>
      </c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1712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1712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1712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1712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1712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1712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1712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1712</v>
      </c>
      <c r="B3944" s="111" t="s">
        <v>1211</v>
      </c>
      <c r="C3944" s="112" t="s">
        <v>1212</v>
      </c>
      <c r="D3944" s="21">
        <f t="shared" si="72"/>
        <v>233292.96000000002</v>
      </c>
      <c r="E3944" s="24">
        <f t="shared" si="73"/>
        <v>0</v>
      </c>
      <c r="F3944" s="104">
        <v>38882.160000000003</v>
      </c>
      <c r="G3944" s="104">
        <v>0</v>
      </c>
      <c r="H3944" s="113">
        <v>38882.160000000003</v>
      </c>
      <c r="I3944" s="113">
        <v>0</v>
      </c>
      <c r="J3944" s="31">
        <v>38882.160000000003</v>
      </c>
      <c r="K3944" s="32">
        <v>0</v>
      </c>
      <c r="L3944" s="113">
        <v>38882.160000000003</v>
      </c>
      <c r="M3944" s="113">
        <v>0</v>
      </c>
      <c r="N3944" s="31">
        <v>38882.160000000003</v>
      </c>
      <c r="O3944" s="32">
        <v>0</v>
      </c>
      <c r="P3944" s="113">
        <v>38882.160000000003</v>
      </c>
      <c r="Q3944" s="113">
        <v>0</v>
      </c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1712</v>
      </c>
      <c r="B3945" s="111" t="s">
        <v>1213</v>
      </c>
      <c r="C3945" s="112" t="s">
        <v>1214</v>
      </c>
      <c r="D3945" s="21">
        <f t="shared" si="72"/>
        <v>33541.86</v>
      </c>
      <c r="E3945" s="24">
        <f t="shared" si="73"/>
        <v>0</v>
      </c>
      <c r="F3945" s="104">
        <v>5590.31</v>
      </c>
      <c r="G3945" s="104">
        <v>0</v>
      </c>
      <c r="H3945" s="113">
        <v>5590.31</v>
      </c>
      <c r="I3945" s="113">
        <v>0</v>
      </c>
      <c r="J3945" s="31">
        <v>5590.31</v>
      </c>
      <c r="K3945" s="32">
        <v>0</v>
      </c>
      <c r="L3945" s="113">
        <v>5590.31</v>
      </c>
      <c r="M3945" s="113">
        <v>0</v>
      </c>
      <c r="N3945" s="31">
        <v>5590.31</v>
      </c>
      <c r="O3945" s="32">
        <v>0</v>
      </c>
      <c r="P3945" s="113">
        <v>5590.31</v>
      </c>
      <c r="Q3945" s="113">
        <v>0</v>
      </c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1712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1712</v>
      </c>
      <c r="B3947" s="111" t="s">
        <v>1217</v>
      </c>
      <c r="C3947" s="112" t="s">
        <v>1218</v>
      </c>
      <c r="D3947" s="21">
        <f t="shared" si="72"/>
        <v>41164.15</v>
      </c>
      <c r="E3947" s="24">
        <f t="shared" si="73"/>
        <v>0</v>
      </c>
      <c r="F3947" s="104">
        <v>6799.58</v>
      </c>
      <c r="G3947" s="104">
        <v>0</v>
      </c>
      <c r="H3947" s="113">
        <v>6799.58</v>
      </c>
      <c r="I3947" s="113">
        <v>0</v>
      </c>
      <c r="J3947" s="31">
        <v>6799.58</v>
      </c>
      <c r="K3947" s="32">
        <v>0</v>
      </c>
      <c r="L3947" s="113">
        <v>6799.58</v>
      </c>
      <c r="M3947" s="113">
        <v>0</v>
      </c>
      <c r="N3947" s="31">
        <v>6799.58</v>
      </c>
      <c r="O3947" s="32">
        <v>0</v>
      </c>
      <c r="P3947" s="105">
        <v>7166.25</v>
      </c>
      <c r="Q3947" s="105">
        <v>0</v>
      </c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1712</v>
      </c>
      <c r="B3948" s="111" t="s">
        <v>1219</v>
      </c>
      <c r="C3948" s="112" t="s">
        <v>1220</v>
      </c>
      <c r="D3948" s="21">
        <f t="shared" si="72"/>
        <v>1500</v>
      </c>
      <c r="E3948" s="24">
        <f t="shared" si="73"/>
        <v>0</v>
      </c>
      <c r="F3948" s="104">
        <v>250</v>
      </c>
      <c r="G3948" s="104">
        <v>0</v>
      </c>
      <c r="H3948" s="113">
        <v>250</v>
      </c>
      <c r="I3948" s="113">
        <v>0</v>
      </c>
      <c r="J3948" s="31">
        <v>250</v>
      </c>
      <c r="K3948" s="32">
        <v>0</v>
      </c>
      <c r="L3948" s="113">
        <v>250</v>
      </c>
      <c r="M3948" s="113">
        <v>0</v>
      </c>
      <c r="N3948" s="31">
        <v>250</v>
      </c>
      <c r="O3948" s="32">
        <v>0</v>
      </c>
      <c r="P3948" s="113">
        <v>250</v>
      </c>
      <c r="Q3948" s="113">
        <v>0</v>
      </c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1712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1712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1712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1712</v>
      </c>
      <c r="B3952" s="111" t="s">
        <v>1227</v>
      </c>
      <c r="C3952" s="112" t="s">
        <v>1228</v>
      </c>
      <c r="D3952" s="21">
        <f t="shared" si="72"/>
        <v>9733.32</v>
      </c>
      <c r="E3952" s="24">
        <f t="shared" si="73"/>
        <v>0</v>
      </c>
      <c r="F3952" s="104">
        <v>1622.22</v>
      </c>
      <c r="G3952" s="104">
        <v>0</v>
      </c>
      <c r="H3952" s="113">
        <v>1622.22</v>
      </c>
      <c r="I3952" s="113">
        <v>0</v>
      </c>
      <c r="J3952" s="31">
        <v>1622.22</v>
      </c>
      <c r="K3952" s="32">
        <v>0</v>
      </c>
      <c r="L3952" s="113">
        <v>1622.22</v>
      </c>
      <c r="M3952" s="113">
        <v>0</v>
      </c>
      <c r="N3952" s="31">
        <v>1622.22</v>
      </c>
      <c r="O3952" s="32">
        <v>0</v>
      </c>
      <c r="P3952" s="113">
        <v>1622.22</v>
      </c>
      <c r="Q3952" s="113">
        <v>0</v>
      </c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1712</v>
      </c>
      <c r="B3953" s="111" t="s">
        <v>1229</v>
      </c>
      <c r="C3953" s="112" t="s">
        <v>1230</v>
      </c>
      <c r="D3953" s="21">
        <f t="shared" si="72"/>
        <v>138473.13999999998</v>
      </c>
      <c r="E3953" s="24">
        <f t="shared" si="73"/>
        <v>0</v>
      </c>
      <c r="F3953" s="104">
        <v>20833.78</v>
      </c>
      <c r="G3953" s="104">
        <v>0</v>
      </c>
      <c r="H3953" s="113">
        <v>20829.78</v>
      </c>
      <c r="I3953" s="113">
        <v>0</v>
      </c>
      <c r="J3953" s="31">
        <v>24202.39</v>
      </c>
      <c r="K3953" s="32">
        <v>0</v>
      </c>
      <c r="L3953" s="113">
        <v>24202.39</v>
      </c>
      <c r="M3953" s="113">
        <v>0</v>
      </c>
      <c r="N3953" s="31">
        <v>24202.400000000001</v>
      </c>
      <c r="O3953" s="32">
        <v>0</v>
      </c>
      <c r="P3953" s="113">
        <v>24202.400000000001</v>
      </c>
      <c r="Q3953" s="113">
        <v>0</v>
      </c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1712</v>
      </c>
      <c r="B3954" s="111" t="s">
        <v>1231</v>
      </c>
      <c r="C3954" s="112" t="s">
        <v>1232</v>
      </c>
      <c r="D3954" s="21">
        <f t="shared" si="72"/>
        <v>0</v>
      </c>
      <c r="E3954" s="24">
        <f t="shared" si="73"/>
        <v>0</v>
      </c>
      <c r="F3954" s="104"/>
      <c r="G3954" s="104"/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1712</v>
      </c>
      <c r="B3955" s="111" t="s">
        <v>1233</v>
      </c>
      <c r="C3955" s="112" t="s">
        <v>1234</v>
      </c>
      <c r="D3955" s="21">
        <f t="shared" si="72"/>
        <v>42360</v>
      </c>
      <c r="E3955" s="24">
        <f t="shared" si="73"/>
        <v>0</v>
      </c>
      <c r="F3955" s="104">
        <v>7060</v>
      </c>
      <c r="G3955" s="104">
        <v>0</v>
      </c>
      <c r="H3955" s="105">
        <v>7060</v>
      </c>
      <c r="I3955" s="105">
        <v>0</v>
      </c>
      <c r="J3955" s="106">
        <v>7060</v>
      </c>
      <c r="K3955" s="107">
        <v>0</v>
      </c>
      <c r="L3955" s="105">
        <v>7060</v>
      </c>
      <c r="M3955" s="105">
        <v>0</v>
      </c>
      <c r="N3955" s="106">
        <v>7060</v>
      </c>
      <c r="O3955" s="107">
        <v>0</v>
      </c>
      <c r="P3955" s="105">
        <v>7060</v>
      </c>
      <c r="Q3955" s="105">
        <v>0</v>
      </c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1712</v>
      </c>
      <c r="B3956" s="111" t="s">
        <v>1235</v>
      </c>
      <c r="C3956" s="112" t="s">
        <v>1236</v>
      </c>
      <c r="D3956" s="21">
        <f t="shared" si="72"/>
        <v>16203.01</v>
      </c>
      <c r="E3956" s="24">
        <f t="shared" si="73"/>
        <v>0</v>
      </c>
      <c r="F3956" s="104">
        <v>3117.5</v>
      </c>
      <c r="G3956" s="104">
        <v>0</v>
      </c>
      <c r="H3956" s="105">
        <v>3117.5</v>
      </c>
      <c r="I3956" s="105">
        <v>0</v>
      </c>
      <c r="J3956" s="106">
        <v>3115.5</v>
      </c>
      <c r="K3956" s="107">
        <v>0</v>
      </c>
      <c r="L3956" s="105">
        <v>2284.17</v>
      </c>
      <c r="M3956" s="105">
        <v>0</v>
      </c>
      <c r="N3956" s="106">
        <v>2284.17</v>
      </c>
      <c r="O3956" s="107">
        <v>0</v>
      </c>
      <c r="P3956" s="105">
        <v>2284.17</v>
      </c>
      <c r="Q3956" s="105">
        <v>0</v>
      </c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1712</v>
      </c>
      <c r="B3957" s="111" t="s">
        <v>1237</v>
      </c>
      <c r="C3957" s="112" t="s">
        <v>1238</v>
      </c>
      <c r="D3957" s="21">
        <f t="shared" si="72"/>
        <v>14958.6</v>
      </c>
      <c r="E3957" s="24">
        <f t="shared" si="73"/>
        <v>0</v>
      </c>
      <c r="F3957" s="104">
        <v>2493.1</v>
      </c>
      <c r="G3957" s="104">
        <v>0</v>
      </c>
      <c r="H3957" s="105">
        <v>2493.1</v>
      </c>
      <c r="I3957" s="105">
        <v>0</v>
      </c>
      <c r="J3957" s="106">
        <v>2493.1</v>
      </c>
      <c r="K3957" s="107">
        <v>0</v>
      </c>
      <c r="L3957" s="105">
        <v>2493.1</v>
      </c>
      <c r="M3957" s="105">
        <v>0</v>
      </c>
      <c r="N3957" s="106">
        <v>2493.1</v>
      </c>
      <c r="O3957" s="107">
        <v>0</v>
      </c>
      <c r="P3957" s="105">
        <v>2493.1</v>
      </c>
      <c r="Q3957" s="105">
        <v>0</v>
      </c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1712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1712</v>
      </c>
      <c r="B3959" s="111" t="s">
        <v>1241</v>
      </c>
      <c r="C3959" s="112" t="s">
        <v>1242</v>
      </c>
      <c r="D3959" s="21">
        <f t="shared" si="72"/>
        <v>1806944</v>
      </c>
      <c r="E3959" s="24">
        <f t="shared" si="73"/>
        <v>0</v>
      </c>
      <c r="F3959" s="104">
        <v>306542.11</v>
      </c>
      <c r="G3959" s="104">
        <v>0</v>
      </c>
      <c r="H3959" s="113">
        <v>308987.13</v>
      </c>
      <c r="I3959" s="113">
        <v>0</v>
      </c>
      <c r="J3959" s="31">
        <v>307472.21999999997</v>
      </c>
      <c r="K3959" s="32">
        <v>0</v>
      </c>
      <c r="L3959" s="113">
        <v>301240.36</v>
      </c>
      <c r="M3959" s="113">
        <v>0</v>
      </c>
      <c r="N3959" s="31">
        <v>296901.59000000003</v>
      </c>
      <c r="O3959" s="32">
        <v>0</v>
      </c>
      <c r="P3959" s="113">
        <v>285800.59000000003</v>
      </c>
      <c r="Q3959" s="113">
        <v>0</v>
      </c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1712</v>
      </c>
      <c r="B3960" s="111" t="s">
        <v>1243</v>
      </c>
      <c r="C3960" s="112" t="s">
        <v>1244</v>
      </c>
      <c r="D3960" s="21">
        <f t="shared" si="72"/>
        <v>238069.02000000002</v>
      </c>
      <c r="E3960" s="24">
        <f t="shared" si="73"/>
        <v>0</v>
      </c>
      <c r="F3960" s="104">
        <v>42935.28</v>
      </c>
      <c r="G3960" s="104">
        <v>0</v>
      </c>
      <c r="H3960" s="113">
        <v>49345.5</v>
      </c>
      <c r="I3960" s="113">
        <v>0</v>
      </c>
      <c r="J3960" s="31">
        <v>37743.89</v>
      </c>
      <c r="K3960" s="32">
        <v>0</v>
      </c>
      <c r="L3960" s="113">
        <v>37740.89</v>
      </c>
      <c r="M3960" s="113">
        <v>0</v>
      </c>
      <c r="N3960" s="31">
        <v>35368.89</v>
      </c>
      <c r="O3960" s="32">
        <v>0</v>
      </c>
      <c r="P3960" s="113">
        <v>34934.57</v>
      </c>
      <c r="Q3960" s="113">
        <v>0</v>
      </c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1712</v>
      </c>
      <c r="B3961" s="111" t="s">
        <v>1245</v>
      </c>
      <c r="C3961" s="112" t="s">
        <v>1246</v>
      </c>
      <c r="D3961" s="21">
        <f t="shared" si="72"/>
        <v>153528.57</v>
      </c>
      <c r="E3961" s="24">
        <f t="shared" si="73"/>
        <v>0</v>
      </c>
      <c r="F3961" s="104">
        <v>25001.39</v>
      </c>
      <c r="G3961" s="104">
        <v>0</v>
      </c>
      <c r="H3961" s="105">
        <v>25001.39</v>
      </c>
      <c r="I3961" s="105">
        <v>0</v>
      </c>
      <c r="J3961" s="106">
        <v>25001.39</v>
      </c>
      <c r="K3961" s="107">
        <v>0</v>
      </c>
      <c r="L3961" s="105">
        <v>26388.28</v>
      </c>
      <c r="M3961" s="105">
        <v>0</v>
      </c>
      <c r="N3961" s="106">
        <v>26068.06</v>
      </c>
      <c r="O3961" s="107">
        <v>0</v>
      </c>
      <c r="P3961" s="113">
        <v>26068.06</v>
      </c>
      <c r="Q3961" s="113">
        <v>0</v>
      </c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1712</v>
      </c>
      <c r="B3962" s="111" t="s">
        <v>1247</v>
      </c>
      <c r="C3962" s="112" t="s">
        <v>1248</v>
      </c>
      <c r="D3962" s="21">
        <f t="shared" si="72"/>
        <v>8880</v>
      </c>
      <c r="E3962" s="24">
        <f t="shared" si="73"/>
        <v>0</v>
      </c>
      <c r="F3962" s="104">
        <v>1480</v>
      </c>
      <c r="G3962" s="104">
        <v>0</v>
      </c>
      <c r="H3962" s="113">
        <v>1480</v>
      </c>
      <c r="I3962" s="113">
        <v>0</v>
      </c>
      <c r="J3962" s="31">
        <v>1480</v>
      </c>
      <c r="K3962" s="32">
        <v>0</v>
      </c>
      <c r="L3962" s="113">
        <v>1480</v>
      </c>
      <c r="M3962" s="113">
        <v>0</v>
      </c>
      <c r="N3962" s="31">
        <v>1480</v>
      </c>
      <c r="O3962" s="32">
        <v>0</v>
      </c>
      <c r="P3962" s="105">
        <v>1480</v>
      </c>
      <c r="Q3962" s="105">
        <v>0</v>
      </c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1712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1712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1712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1712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1712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1712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1712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1712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1712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1712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1712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1712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1712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1712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1712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1712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1712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1712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1712</v>
      </c>
      <c r="B3981" s="111" t="s">
        <v>1281</v>
      </c>
      <c r="C3981" s="112" t="s">
        <v>1282</v>
      </c>
      <c r="D3981" s="21">
        <f t="shared" si="72"/>
        <v>9657374.8499999996</v>
      </c>
      <c r="E3981" s="24">
        <f t="shared" si="73"/>
        <v>8004803.0700000003</v>
      </c>
      <c r="F3981" s="104">
        <v>1560738.85</v>
      </c>
      <c r="G3981" s="104">
        <v>0</v>
      </c>
      <c r="H3981" s="113">
        <v>1576596.72</v>
      </c>
      <c r="I3981" s="113">
        <v>1560738.85</v>
      </c>
      <c r="J3981" s="31">
        <v>1611411.85</v>
      </c>
      <c r="K3981" s="32">
        <v>1576596.72</v>
      </c>
      <c r="L3981" s="113">
        <v>1613537.24</v>
      </c>
      <c r="M3981" s="113">
        <v>1611411.85</v>
      </c>
      <c r="N3981" s="31">
        <v>1642518.41</v>
      </c>
      <c r="O3981" s="32">
        <v>1613537.24</v>
      </c>
      <c r="P3981" s="113">
        <v>1652571.78</v>
      </c>
      <c r="Q3981" s="113">
        <v>1642518.41</v>
      </c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1712</v>
      </c>
      <c r="B3982" s="111" t="s">
        <v>1283</v>
      </c>
      <c r="C3982" s="112" t="s">
        <v>1652</v>
      </c>
      <c r="D3982" s="21">
        <f t="shared" si="72"/>
        <v>6642503.5299999993</v>
      </c>
      <c r="E3982" s="24">
        <f t="shared" si="73"/>
        <v>5519702.0999999996</v>
      </c>
      <c r="F3982" s="104">
        <v>1124993.56</v>
      </c>
      <c r="G3982" s="104">
        <v>0</v>
      </c>
      <c r="H3982" s="113">
        <v>1087454.31</v>
      </c>
      <c r="I3982" s="113">
        <v>1124993.56</v>
      </c>
      <c r="J3982" s="31">
        <v>1091549.76</v>
      </c>
      <c r="K3982" s="32">
        <v>1087454.31</v>
      </c>
      <c r="L3982" s="113">
        <v>1105059.24</v>
      </c>
      <c r="M3982" s="113">
        <v>1091549.76</v>
      </c>
      <c r="N3982" s="31">
        <v>1110645.23</v>
      </c>
      <c r="O3982" s="32">
        <v>1105059.24</v>
      </c>
      <c r="P3982" s="113">
        <v>1122801.43</v>
      </c>
      <c r="Q3982" s="113">
        <v>1110645.23</v>
      </c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1712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1712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1712</v>
      </c>
      <c r="B3985" s="111" t="s">
        <v>1284</v>
      </c>
      <c r="C3985" s="112" t="s">
        <v>1285</v>
      </c>
      <c r="D3985" s="21">
        <f t="shared" si="72"/>
        <v>326339.75</v>
      </c>
      <c r="E3985" s="24">
        <f t="shared" si="73"/>
        <v>0</v>
      </c>
      <c r="F3985" s="104">
        <v>16280.75</v>
      </c>
      <c r="G3985" s="104">
        <v>0</v>
      </c>
      <c r="H3985" s="113">
        <v>18487</v>
      </c>
      <c r="I3985" s="113">
        <v>0</v>
      </c>
      <c r="J3985" s="31">
        <v>9075.5</v>
      </c>
      <c r="K3985" s="32">
        <v>0</v>
      </c>
      <c r="L3985" s="113">
        <v>212465.75</v>
      </c>
      <c r="M3985" s="113">
        <v>0</v>
      </c>
      <c r="N3985" s="31">
        <v>47018.5</v>
      </c>
      <c r="O3985" s="32">
        <v>0</v>
      </c>
      <c r="P3985" s="113">
        <v>23012.25</v>
      </c>
      <c r="Q3985" s="113">
        <v>0</v>
      </c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1712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1712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1712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1712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1712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1712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1712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1712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1712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1712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1712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1712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1712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1712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1712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1712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1712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1712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1712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1712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1712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1712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1712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1712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1712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1712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1712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1712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1712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1712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1712</v>
      </c>
      <c r="B4016" s="111" t="s">
        <v>1343</v>
      </c>
      <c r="C4016" s="112" t="s">
        <v>1344</v>
      </c>
      <c r="D4016" s="21">
        <f t="shared" si="74"/>
        <v>294260</v>
      </c>
      <c r="E4016" s="24">
        <f t="shared" si="75"/>
        <v>0</v>
      </c>
      <c r="F4016" s="104"/>
      <c r="G4016" s="104"/>
      <c r="H4016" s="113"/>
      <c r="I4016" s="113"/>
      <c r="J4016" s="31">
        <v>270000</v>
      </c>
      <c r="K4016" s="32">
        <v>0</v>
      </c>
      <c r="L4016" s="113">
        <v>0</v>
      </c>
      <c r="M4016" s="113">
        <v>0</v>
      </c>
      <c r="N4016" s="31">
        <v>0</v>
      </c>
      <c r="O4016" s="32">
        <v>0</v>
      </c>
      <c r="P4016" s="113">
        <v>24260</v>
      </c>
      <c r="Q4016" s="113">
        <v>0</v>
      </c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1712</v>
      </c>
      <c r="B4017" s="111" t="s">
        <v>1345</v>
      </c>
      <c r="C4017" s="112" t="s">
        <v>1346</v>
      </c>
      <c r="D4017" s="21">
        <f t="shared" si="74"/>
        <v>39900</v>
      </c>
      <c r="E4017" s="24">
        <f t="shared" si="75"/>
        <v>0</v>
      </c>
      <c r="F4017" s="104"/>
      <c r="G4017" s="104"/>
      <c r="H4017" s="113"/>
      <c r="I4017" s="113"/>
      <c r="J4017" s="31">
        <v>39900</v>
      </c>
      <c r="K4017" s="32">
        <v>0</v>
      </c>
      <c r="L4017" s="113">
        <v>0</v>
      </c>
      <c r="M4017" s="113">
        <v>0</v>
      </c>
      <c r="N4017" s="31">
        <v>0</v>
      </c>
      <c r="O4017" s="32">
        <v>0</v>
      </c>
      <c r="P4017" s="113">
        <v>0</v>
      </c>
      <c r="Q4017" s="113">
        <v>0</v>
      </c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1712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1712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1712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1712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1712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1712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1712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1712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1712</v>
      </c>
      <c r="B4026" s="111" t="s">
        <v>1359</v>
      </c>
      <c r="C4026" s="112" t="s">
        <v>1663</v>
      </c>
      <c r="D4026" s="21">
        <f t="shared" si="74"/>
        <v>4000</v>
      </c>
      <c r="E4026" s="24">
        <f t="shared" si="75"/>
        <v>0</v>
      </c>
      <c r="F4026" s="104"/>
      <c r="G4026" s="104"/>
      <c r="H4026" s="113">
        <v>4000</v>
      </c>
      <c r="I4026" s="113">
        <v>0</v>
      </c>
      <c r="J4026" s="31">
        <v>0</v>
      </c>
      <c r="K4026" s="32">
        <v>0</v>
      </c>
      <c r="L4026" s="113">
        <v>0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1712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1713</v>
      </c>
      <c r="B4028" s="111" t="s">
        <v>3</v>
      </c>
      <c r="C4028" s="112" t="s">
        <v>4</v>
      </c>
      <c r="D4028" s="21">
        <f t="shared" si="74"/>
        <v>3146959.25</v>
      </c>
      <c r="E4028" s="24">
        <f t="shared" si="75"/>
        <v>3146841.25</v>
      </c>
      <c r="F4028" s="104">
        <v>462953.5</v>
      </c>
      <c r="G4028" s="104">
        <v>468418.5</v>
      </c>
      <c r="H4028" s="105">
        <v>691759.45</v>
      </c>
      <c r="I4028" s="105">
        <v>690741.45</v>
      </c>
      <c r="J4028" s="106">
        <v>423296</v>
      </c>
      <c r="K4028" s="107">
        <v>420952</v>
      </c>
      <c r="L4028" s="105">
        <v>420349.5</v>
      </c>
      <c r="M4028" s="105">
        <v>421699</v>
      </c>
      <c r="N4028" s="106">
        <v>402568</v>
      </c>
      <c r="O4028" s="107">
        <v>402231</v>
      </c>
      <c r="P4028" s="105">
        <v>746032.8</v>
      </c>
      <c r="Q4028" s="105">
        <v>742799.3</v>
      </c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1713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1713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1713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1713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1713</v>
      </c>
      <c r="B4033" s="111" t="s">
        <v>12</v>
      </c>
      <c r="C4033" s="112" t="s">
        <v>1439</v>
      </c>
      <c r="D4033" s="21">
        <f t="shared" si="74"/>
        <v>49783.45</v>
      </c>
      <c r="E4033" s="24">
        <f t="shared" si="7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0</v>
      </c>
      <c r="M4033" s="113">
        <v>0</v>
      </c>
      <c r="N4033" s="31">
        <v>0</v>
      </c>
      <c r="O4033" s="32">
        <v>0</v>
      </c>
      <c r="P4033" s="113">
        <v>49783.45</v>
      </c>
      <c r="Q4033" s="113">
        <v>0</v>
      </c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1713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1713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1713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1713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1713</v>
      </c>
      <c r="B4038" s="111" t="s">
        <v>16</v>
      </c>
      <c r="C4038" s="112" t="s">
        <v>1445</v>
      </c>
      <c r="D4038" s="21">
        <f t="shared" si="74"/>
        <v>37990</v>
      </c>
      <c r="E4038" s="24">
        <f t="shared" si="75"/>
        <v>37990</v>
      </c>
      <c r="F4038" s="104">
        <v>37990</v>
      </c>
      <c r="G4038" s="104">
        <v>0</v>
      </c>
      <c r="H4038" s="105">
        <v>0</v>
      </c>
      <c r="I4038" s="105">
        <v>37990</v>
      </c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1713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1713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1713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1713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1713</v>
      </c>
      <c r="B4043" s="111" t="s">
        <v>23</v>
      </c>
      <c r="C4043" s="112" t="s">
        <v>1699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1713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1713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1713</v>
      </c>
      <c r="B4046" s="111" t="s">
        <v>27</v>
      </c>
      <c r="C4046" s="112" t="s">
        <v>1449</v>
      </c>
      <c r="D4046" s="21">
        <f t="shared" si="74"/>
        <v>115805321.02</v>
      </c>
      <c r="E4046" s="24">
        <f t="shared" si="75"/>
        <v>103127011.27999999</v>
      </c>
      <c r="F4046" s="104">
        <v>13908381.029999999</v>
      </c>
      <c r="G4046" s="104">
        <v>18387857.280000001</v>
      </c>
      <c r="H4046" s="105">
        <v>39517563.159999996</v>
      </c>
      <c r="I4046" s="105">
        <v>22755314.129999999</v>
      </c>
      <c r="J4046" s="106">
        <v>28056973.219999999</v>
      </c>
      <c r="K4046" s="107">
        <v>30862938.550000001</v>
      </c>
      <c r="L4046" s="105">
        <v>11214363.83</v>
      </c>
      <c r="M4046" s="105">
        <v>9906236.3900000006</v>
      </c>
      <c r="N4046" s="106">
        <v>18509872.98</v>
      </c>
      <c r="O4046" s="107">
        <v>14546381.039999999</v>
      </c>
      <c r="P4046" s="113">
        <v>4598166.8</v>
      </c>
      <c r="Q4046" s="113">
        <v>6668283.8899999997</v>
      </c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1713</v>
      </c>
      <c r="B4047" s="111" t="s">
        <v>28</v>
      </c>
      <c r="C4047" s="112" t="s">
        <v>1450</v>
      </c>
      <c r="D4047" s="21">
        <f t="shared" si="74"/>
        <v>20853692.350000001</v>
      </c>
      <c r="E4047" s="24">
        <f t="shared" si="75"/>
        <v>17179573.25</v>
      </c>
      <c r="F4047" s="104">
        <v>204894.23</v>
      </c>
      <c r="G4047" s="104">
        <v>1011008.75</v>
      </c>
      <c r="H4047" s="105">
        <v>16896941.66</v>
      </c>
      <c r="I4047" s="105">
        <v>12621743.710000001</v>
      </c>
      <c r="J4047" s="106">
        <v>31175.81</v>
      </c>
      <c r="K4047" s="107">
        <v>358997.37</v>
      </c>
      <c r="L4047" s="105">
        <v>1847890.33</v>
      </c>
      <c r="M4047" s="105">
        <v>266987.02</v>
      </c>
      <c r="N4047" s="106">
        <v>1847890.32</v>
      </c>
      <c r="O4047" s="107">
        <v>2854722.26</v>
      </c>
      <c r="P4047" s="105">
        <v>24900</v>
      </c>
      <c r="Q4047" s="105">
        <v>66114.14</v>
      </c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1713</v>
      </c>
      <c r="B4048" s="111" t="s">
        <v>29</v>
      </c>
      <c r="C4048" s="112" t="s">
        <v>1451</v>
      </c>
      <c r="D4048" s="21">
        <f t="shared" si="74"/>
        <v>478076.82999999996</v>
      </c>
      <c r="E4048" s="24">
        <f t="shared" si="75"/>
        <v>448831.08</v>
      </c>
      <c r="F4048" s="104">
        <v>0</v>
      </c>
      <c r="G4048" s="104">
        <v>60790</v>
      </c>
      <c r="H4048" s="113">
        <v>111040</v>
      </c>
      <c r="I4048" s="113">
        <v>15210</v>
      </c>
      <c r="J4048" s="31">
        <v>4620</v>
      </c>
      <c r="K4048" s="32">
        <v>265375</v>
      </c>
      <c r="L4048" s="113">
        <v>193221.83</v>
      </c>
      <c r="M4048" s="113">
        <v>11050</v>
      </c>
      <c r="N4048" s="31">
        <v>11311</v>
      </c>
      <c r="O4048" s="32">
        <v>18541.080000000002</v>
      </c>
      <c r="P4048" s="105">
        <v>157884</v>
      </c>
      <c r="Q4048" s="105">
        <v>77865</v>
      </c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1713</v>
      </c>
      <c r="B4049" s="111" t="s">
        <v>30</v>
      </c>
      <c r="C4049" s="112" t="s">
        <v>1452</v>
      </c>
      <c r="D4049" s="21">
        <f t="shared" si="74"/>
        <v>3311816.98</v>
      </c>
      <c r="E4049" s="24">
        <f t="shared" si="75"/>
        <v>679698.31</v>
      </c>
      <c r="F4049" s="104">
        <v>0</v>
      </c>
      <c r="G4049" s="104">
        <v>80000</v>
      </c>
      <c r="H4049" s="105">
        <v>0</v>
      </c>
      <c r="I4049" s="105">
        <v>0</v>
      </c>
      <c r="J4049" s="106">
        <v>3309297.85</v>
      </c>
      <c r="K4049" s="107">
        <v>402000</v>
      </c>
      <c r="L4049" s="105">
        <v>0</v>
      </c>
      <c r="M4049" s="105">
        <v>0</v>
      </c>
      <c r="N4049" s="106">
        <v>0</v>
      </c>
      <c r="O4049" s="107">
        <v>193960</v>
      </c>
      <c r="P4049" s="113">
        <v>2519.13</v>
      </c>
      <c r="Q4049" s="113">
        <v>3738.31</v>
      </c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1713</v>
      </c>
      <c r="B4050" s="111" t="s">
        <v>31</v>
      </c>
      <c r="C4050" s="112" t="s">
        <v>1664</v>
      </c>
      <c r="D4050" s="21">
        <f t="shared" si="74"/>
        <v>16091.82</v>
      </c>
      <c r="E4050" s="24">
        <f t="shared" si="75"/>
        <v>426067.5</v>
      </c>
      <c r="F4050" s="104">
        <v>16008</v>
      </c>
      <c r="G4050" s="104">
        <v>219.5</v>
      </c>
      <c r="H4050" s="105">
        <v>0</v>
      </c>
      <c r="I4050" s="105">
        <v>0</v>
      </c>
      <c r="J4050" s="106">
        <v>0</v>
      </c>
      <c r="K4050" s="107">
        <v>225000</v>
      </c>
      <c r="L4050" s="105">
        <v>83.82</v>
      </c>
      <c r="M4050" s="105">
        <v>128074</v>
      </c>
      <c r="N4050" s="106">
        <v>0</v>
      </c>
      <c r="O4050" s="107">
        <v>0</v>
      </c>
      <c r="P4050" s="105">
        <v>0</v>
      </c>
      <c r="Q4050" s="105">
        <v>72774</v>
      </c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1713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1713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1713</v>
      </c>
      <c r="B4053" s="111" t="s">
        <v>36</v>
      </c>
      <c r="C4053" s="112" t="s">
        <v>1453</v>
      </c>
      <c r="D4053" s="21">
        <f t="shared" si="74"/>
        <v>287526</v>
      </c>
      <c r="E4053" s="24">
        <f t="shared" si="75"/>
        <v>358514</v>
      </c>
      <c r="F4053" s="104">
        <v>176600</v>
      </c>
      <c r="G4053" s="104">
        <v>104840</v>
      </c>
      <c r="H4053" s="105">
        <v>32212</v>
      </c>
      <c r="I4053" s="105">
        <v>10.5</v>
      </c>
      <c r="J4053" s="106">
        <v>6576</v>
      </c>
      <c r="K4053" s="107">
        <v>215377.5</v>
      </c>
      <c r="L4053" s="105"/>
      <c r="M4053" s="105"/>
      <c r="N4053" s="106">
        <v>31246</v>
      </c>
      <c r="O4053" s="107">
        <v>0</v>
      </c>
      <c r="P4053" s="113">
        <v>40892</v>
      </c>
      <c r="Q4053" s="113">
        <v>38286</v>
      </c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1713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1713</v>
      </c>
      <c r="B4055" s="111" t="s">
        <v>38</v>
      </c>
      <c r="C4055" s="112" t="s">
        <v>1455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1713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1713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1713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1713</v>
      </c>
      <c r="B4059" s="111" t="s">
        <v>1459</v>
      </c>
      <c r="C4059" s="112" t="s">
        <v>58</v>
      </c>
      <c r="D4059" s="21">
        <f t="shared" si="74"/>
        <v>7140</v>
      </c>
      <c r="E4059" s="24">
        <f t="shared" si="75"/>
        <v>41690</v>
      </c>
      <c r="F4059" s="104">
        <v>0</v>
      </c>
      <c r="G4059" s="104">
        <v>37990</v>
      </c>
      <c r="H4059" s="113">
        <v>6120</v>
      </c>
      <c r="I4059" s="113">
        <v>0</v>
      </c>
      <c r="J4059" s="31">
        <v>1020</v>
      </c>
      <c r="K4059" s="32">
        <v>3060</v>
      </c>
      <c r="L4059" s="113">
        <v>0</v>
      </c>
      <c r="M4059" s="113">
        <v>640</v>
      </c>
      <c r="N4059" s="31">
        <v>0</v>
      </c>
      <c r="O4059" s="32">
        <v>0</v>
      </c>
      <c r="P4059" s="113">
        <v>0</v>
      </c>
      <c r="Q4059" s="113">
        <v>0</v>
      </c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1713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1713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1713</v>
      </c>
      <c r="B4062" s="111" t="s">
        <v>1462</v>
      </c>
      <c r="C4062" s="112" t="s">
        <v>1463</v>
      </c>
      <c r="D4062" s="21">
        <f t="shared" si="74"/>
        <v>56500</v>
      </c>
      <c r="E4062" s="24">
        <f t="shared" si="75"/>
        <v>66000</v>
      </c>
      <c r="F4062" s="104">
        <v>6250</v>
      </c>
      <c r="G4062" s="104">
        <v>15750</v>
      </c>
      <c r="H4062" s="105">
        <v>10500</v>
      </c>
      <c r="I4062" s="105">
        <v>10500</v>
      </c>
      <c r="J4062" s="106">
        <v>9250</v>
      </c>
      <c r="K4062" s="107">
        <v>9250</v>
      </c>
      <c r="L4062" s="105">
        <v>14500</v>
      </c>
      <c r="M4062" s="105">
        <v>14500</v>
      </c>
      <c r="N4062" s="106">
        <v>16000</v>
      </c>
      <c r="O4062" s="107">
        <v>16000</v>
      </c>
      <c r="P4062" s="113">
        <v>0</v>
      </c>
      <c r="Q4062" s="113">
        <v>0</v>
      </c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1713</v>
      </c>
      <c r="B4063" s="111" t="s">
        <v>1464</v>
      </c>
      <c r="C4063" s="112" t="s">
        <v>67</v>
      </c>
      <c r="D4063" s="21">
        <f t="shared" si="74"/>
        <v>18390653.219999999</v>
      </c>
      <c r="E4063" s="24">
        <f t="shared" si="75"/>
        <v>18390653.219999999</v>
      </c>
      <c r="F4063" s="104">
        <v>3310727.5</v>
      </c>
      <c r="G4063" s="104">
        <v>3310727.5</v>
      </c>
      <c r="H4063" s="113">
        <v>3034489.36</v>
      </c>
      <c r="I4063" s="113">
        <v>3034489.36</v>
      </c>
      <c r="J4063" s="31">
        <v>3326982.47</v>
      </c>
      <c r="K4063" s="32">
        <v>3326982.47</v>
      </c>
      <c r="L4063" s="113">
        <v>2866626.61</v>
      </c>
      <c r="M4063" s="113">
        <v>2866626.61</v>
      </c>
      <c r="N4063" s="31">
        <v>2719780.54</v>
      </c>
      <c r="O4063" s="32">
        <v>2719780.54</v>
      </c>
      <c r="P4063" s="105">
        <v>3132046.74</v>
      </c>
      <c r="Q4063" s="105">
        <v>3132046.74</v>
      </c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1713</v>
      </c>
      <c r="B4064" s="111" t="s">
        <v>1465</v>
      </c>
      <c r="C4064" s="112" t="s">
        <v>1466</v>
      </c>
      <c r="D4064" s="21">
        <f t="shared" si="74"/>
        <v>11737719.07</v>
      </c>
      <c r="E4064" s="24">
        <f t="shared" si="75"/>
        <v>9122827.0700000003</v>
      </c>
      <c r="F4064" s="104">
        <v>1939092.92</v>
      </c>
      <c r="G4064" s="104">
        <v>0</v>
      </c>
      <c r="H4064" s="113">
        <v>2537317.25</v>
      </c>
      <c r="I4064" s="113">
        <v>1977907.42</v>
      </c>
      <c r="J4064" s="31">
        <v>1568904.4</v>
      </c>
      <c r="K4064" s="32">
        <v>1912751.75</v>
      </c>
      <c r="L4064" s="113">
        <v>1585432</v>
      </c>
      <c r="M4064" s="113">
        <v>2051892.5</v>
      </c>
      <c r="N4064" s="31">
        <v>2017625</v>
      </c>
      <c r="O4064" s="32">
        <v>1481048.4</v>
      </c>
      <c r="P4064" s="113">
        <v>2089347.5</v>
      </c>
      <c r="Q4064" s="113">
        <v>1699227</v>
      </c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1713</v>
      </c>
      <c r="B4065" s="111" t="s">
        <v>1467</v>
      </c>
      <c r="C4065" s="112" t="s">
        <v>1468</v>
      </c>
      <c r="D4065" s="21">
        <f t="shared" si="74"/>
        <v>152988.60999999999</v>
      </c>
      <c r="E4065" s="24">
        <f t="shared" si="75"/>
        <v>143081.60999999999</v>
      </c>
      <c r="F4065" s="104">
        <v>15029</v>
      </c>
      <c r="G4065" s="104">
        <v>13220.5</v>
      </c>
      <c r="H4065" s="113">
        <v>33941</v>
      </c>
      <c r="I4065" s="113">
        <v>5704.5</v>
      </c>
      <c r="J4065" s="31">
        <v>12920.5</v>
      </c>
      <c r="K4065" s="32">
        <v>12236.5</v>
      </c>
      <c r="L4065" s="113">
        <v>53094.5</v>
      </c>
      <c r="M4065" s="113">
        <v>5814</v>
      </c>
      <c r="N4065" s="31">
        <v>9430.11</v>
      </c>
      <c r="O4065" s="32">
        <v>103055.5</v>
      </c>
      <c r="P4065" s="113">
        <v>28573.5</v>
      </c>
      <c r="Q4065" s="113">
        <v>3050.61</v>
      </c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1713</v>
      </c>
      <c r="B4066" s="111" t="s">
        <v>1469</v>
      </c>
      <c r="C4066" s="112" t="s">
        <v>1470</v>
      </c>
      <c r="D4066" s="21">
        <f t="shared" si="74"/>
        <v>45133.5</v>
      </c>
      <c r="E4066" s="24">
        <f t="shared" si="75"/>
        <v>33668.5</v>
      </c>
      <c r="F4066" s="104">
        <v>3350</v>
      </c>
      <c r="G4066" s="104">
        <v>5970</v>
      </c>
      <c r="H4066" s="105">
        <v>1882.5</v>
      </c>
      <c r="I4066" s="105">
        <v>5636</v>
      </c>
      <c r="J4066" s="106">
        <v>13150.5</v>
      </c>
      <c r="K4066" s="107">
        <v>2957.5</v>
      </c>
      <c r="L4066" s="105">
        <v>1812.5</v>
      </c>
      <c r="M4066" s="105">
        <v>11765.5</v>
      </c>
      <c r="N4066" s="106">
        <v>2870</v>
      </c>
      <c r="O4066" s="107">
        <v>1834.5</v>
      </c>
      <c r="P4066" s="113">
        <v>22068</v>
      </c>
      <c r="Q4066" s="113">
        <v>5505</v>
      </c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1713</v>
      </c>
      <c r="B4067" s="111" t="s">
        <v>1471</v>
      </c>
      <c r="C4067" s="112" t="s">
        <v>68</v>
      </c>
      <c r="D4067" s="21">
        <f t="shared" si="74"/>
        <v>1555873</v>
      </c>
      <c r="E4067" s="24">
        <f t="shared" si="75"/>
        <v>1555873</v>
      </c>
      <c r="F4067" s="104">
        <v>228428</v>
      </c>
      <c r="G4067" s="104">
        <v>228428</v>
      </c>
      <c r="H4067" s="113">
        <v>231831.5</v>
      </c>
      <c r="I4067" s="113">
        <v>231831.5</v>
      </c>
      <c r="J4067" s="31">
        <v>340123</v>
      </c>
      <c r="K4067" s="32">
        <v>340123</v>
      </c>
      <c r="L4067" s="113">
        <v>187186</v>
      </c>
      <c r="M4067" s="113">
        <v>187186</v>
      </c>
      <c r="N4067" s="31">
        <v>162487.5</v>
      </c>
      <c r="O4067" s="32">
        <v>162487.5</v>
      </c>
      <c r="P4067" s="105">
        <v>405817</v>
      </c>
      <c r="Q4067" s="105">
        <v>405817</v>
      </c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1713</v>
      </c>
      <c r="B4068" s="111" t="s">
        <v>1472</v>
      </c>
      <c r="C4068" s="112" t="s">
        <v>1473</v>
      </c>
      <c r="D4068" s="21">
        <f t="shared" si="74"/>
        <v>585784.20000000007</v>
      </c>
      <c r="E4068" s="24">
        <f t="shared" si="75"/>
        <v>477909.56000000006</v>
      </c>
      <c r="F4068" s="104">
        <v>89024</v>
      </c>
      <c r="G4068" s="104">
        <v>6751.66</v>
      </c>
      <c r="H4068" s="105">
        <v>93179</v>
      </c>
      <c r="I4068" s="105">
        <v>80452.600000000006</v>
      </c>
      <c r="J4068" s="106">
        <v>103716.4</v>
      </c>
      <c r="K4068" s="107">
        <v>93670.9</v>
      </c>
      <c r="L4068" s="105">
        <v>110102</v>
      </c>
      <c r="M4068" s="105">
        <v>96672</v>
      </c>
      <c r="N4068" s="106">
        <v>68006</v>
      </c>
      <c r="O4068" s="107">
        <v>134647.4</v>
      </c>
      <c r="P4068" s="113">
        <v>121756.8</v>
      </c>
      <c r="Q4068" s="113">
        <v>65715</v>
      </c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1713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111730.45</v>
      </c>
      <c r="E4069" s="24">
        <f t="shared" ref="E4069:E4132" si="77">G4069+I4069+K4069+M4069+O4069+Q4069+S4069+U4069+W4069+Y4069+AA4069+AC4069</f>
        <v>109218.45</v>
      </c>
      <c r="F4069" s="104"/>
      <c r="G4069" s="104"/>
      <c r="H4069" s="105">
        <v>20758.45</v>
      </c>
      <c r="I4069" s="105">
        <v>20758.45</v>
      </c>
      <c r="J4069" s="106">
        <v>25688</v>
      </c>
      <c r="K4069" s="107">
        <v>25688</v>
      </c>
      <c r="L4069" s="105">
        <v>30663</v>
      </c>
      <c r="M4069" s="105">
        <v>30663</v>
      </c>
      <c r="N4069" s="106">
        <v>9240</v>
      </c>
      <c r="O4069" s="107">
        <v>9240</v>
      </c>
      <c r="P4069" s="105">
        <v>25381</v>
      </c>
      <c r="Q4069" s="105">
        <v>22869</v>
      </c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1713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1713</v>
      </c>
      <c r="B4071" s="111" t="s">
        <v>1478</v>
      </c>
      <c r="C4071" s="112" t="s">
        <v>1479</v>
      </c>
      <c r="D4071" s="21">
        <f t="shared" si="76"/>
        <v>200</v>
      </c>
      <c r="E4071" s="24">
        <f t="shared" si="77"/>
        <v>200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>
        <v>200</v>
      </c>
      <c r="Q4071" s="113">
        <v>200</v>
      </c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1713</v>
      </c>
      <c r="B4072" s="111" t="s">
        <v>1480</v>
      </c>
      <c r="C4072" s="112" t="s">
        <v>1481</v>
      </c>
      <c r="D4072" s="21">
        <f t="shared" si="76"/>
        <v>12945.5</v>
      </c>
      <c r="E4072" s="24">
        <f t="shared" si="77"/>
        <v>9985.5</v>
      </c>
      <c r="F4072" s="104"/>
      <c r="G4072" s="104"/>
      <c r="H4072" s="113"/>
      <c r="I4072" s="113"/>
      <c r="J4072" s="31"/>
      <c r="K4072" s="32"/>
      <c r="L4072" s="113"/>
      <c r="M4072" s="113"/>
      <c r="N4072" s="31">
        <v>12205.5</v>
      </c>
      <c r="O4072" s="32">
        <v>0</v>
      </c>
      <c r="P4072" s="105">
        <v>740</v>
      </c>
      <c r="Q4072" s="105">
        <v>9985.5</v>
      </c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1713</v>
      </c>
      <c r="B4073" s="111" t="s">
        <v>1482</v>
      </c>
      <c r="C4073" s="112" t="s">
        <v>1483</v>
      </c>
      <c r="D4073" s="21">
        <f t="shared" si="76"/>
        <v>705923.59</v>
      </c>
      <c r="E4073" s="24">
        <f t="shared" si="77"/>
        <v>717351.61</v>
      </c>
      <c r="F4073" s="104">
        <v>107532.5</v>
      </c>
      <c r="G4073" s="104">
        <v>61252.7</v>
      </c>
      <c r="H4073" s="105">
        <v>127924.5</v>
      </c>
      <c r="I4073" s="105">
        <v>134705.1</v>
      </c>
      <c r="J4073" s="106">
        <v>114786.5</v>
      </c>
      <c r="K4073" s="107">
        <v>27579.32</v>
      </c>
      <c r="L4073" s="105">
        <v>97363</v>
      </c>
      <c r="M4073" s="105">
        <v>30654.52</v>
      </c>
      <c r="N4073" s="106">
        <v>111649</v>
      </c>
      <c r="O4073" s="107">
        <v>44940.52</v>
      </c>
      <c r="P4073" s="113">
        <v>146668.09</v>
      </c>
      <c r="Q4073" s="113">
        <v>418219.45</v>
      </c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1713</v>
      </c>
      <c r="B4074" s="111" t="s">
        <v>1484</v>
      </c>
      <c r="C4074" s="112" t="s">
        <v>1485</v>
      </c>
      <c r="D4074" s="21">
        <f t="shared" si="76"/>
        <v>205934.71</v>
      </c>
      <c r="E4074" s="24">
        <f t="shared" si="77"/>
        <v>269807.35999999999</v>
      </c>
      <c r="F4074" s="104">
        <v>30814</v>
      </c>
      <c r="G4074" s="104">
        <v>8717.57</v>
      </c>
      <c r="H4074" s="105">
        <v>55169</v>
      </c>
      <c r="I4074" s="105">
        <v>66289.289999999994</v>
      </c>
      <c r="J4074" s="106">
        <v>61238.21</v>
      </c>
      <c r="K4074" s="107">
        <v>0</v>
      </c>
      <c r="L4074" s="105">
        <v>19223.5</v>
      </c>
      <c r="M4074" s="105">
        <v>0</v>
      </c>
      <c r="N4074" s="106">
        <v>33410.5</v>
      </c>
      <c r="O4074" s="107">
        <v>0</v>
      </c>
      <c r="P4074" s="105">
        <v>6079.5</v>
      </c>
      <c r="Q4074" s="105">
        <v>194800.5</v>
      </c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1713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1713</v>
      </c>
      <c r="B4076" s="111" t="s">
        <v>1488</v>
      </c>
      <c r="C4076" s="112" t="s">
        <v>1489</v>
      </c>
      <c r="D4076" s="21">
        <f t="shared" si="76"/>
        <v>0</v>
      </c>
      <c r="E4076" s="24">
        <f t="shared" si="77"/>
        <v>1222.5</v>
      </c>
      <c r="F4076" s="104">
        <v>0</v>
      </c>
      <c r="G4076" s="104">
        <v>0</v>
      </c>
      <c r="H4076" s="113">
        <v>0</v>
      </c>
      <c r="I4076" s="113">
        <v>1222.5</v>
      </c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1713</v>
      </c>
      <c r="B4077" s="111" t="s">
        <v>1490</v>
      </c>
      <c r="C4077" s="112" t="s">
        <v>1491</v>
      </c>
      <c r="D4077" s="21">
        <f t="shared" si="76"/>
        <v>79857.5</v>
      </c>
      <c r="E4077" s="24">
        <f t="shared" si="77"/>
        <v>74410.5</v>
      </c>
      <c r="F4077" s="104">
        <v>6097.5</v>
      </c>
      <c r="G4077" s="104">
        <v>1305</v>
      </c>
      <c r="H4077" s="105">
        <v>12495</v>
      </c>
      <c r="I4077" s="105">
        <v>15987.5</v>
      </c>
      <c r="J4077" s="106">
        <v>10785</v>
      </c>
      <c r="K4077" s="107">
        <v>14735</v>
      </c>
      <c r="L4077" s="105">
        <v>17030</v>
      </c>
      <c r="M4077" s="105">
        <v>13903</v>
      </c>
      <c r="N4077" s="106">
        <v>14700</v>
      </c>
      <c r="O4077" s="107">
        <v>15580</v>
      </c>
      <c r="P4077" s="113">
        <v>18750</v>
      </c>
      <c r="Q4077" s="113">
        <v>12900</v>
      </c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1713</v>
      </c>
      <c r="B4078" s="111" t="s">
        <v>1492</v>
      </c>
      <c r="C4078" s="112" t="s">
        <v>70</v>
      </c>
      <c r="D4078" s="21">
        <f t="shared" si="76"/>
        <v>157068.29999999999</v>
      </c>
      <c r="E4078" s="24">
        <f t="shared" si="77"/>
        <v>44066</v>
      </c>
      <c r="F4078" s="104">
        <v>4040</v>
      </c>
      <c r="G4078" s="104">
        <v>0</v>
      </c>
      <c r="H4078" s="113">
        <v>103853</v>
      </c>
      <c r="I4078" s="113">
        <v>0</v>
      </c>
      <c r="J4078" s="31">
        <v>3690.5</v>
      </c>
      <c r="K4078" s="32">
        <v>0</v>
      </c>
      <c r="L4078" s="113">
        <v>14957.5</v>
      </c>
      <c r="M4078" s="113">
        <v>25630</v>
      </c>
      <c r="N4078" s="31">
        <v>1166</v>
      </c>
      <c r="O4078" s="32">
        <v>0</v>
      </c>
      <c r="P4078" s="105">
        <v>29361.3</v>
      </c>
      <c r="Q4078" s="105">
        <v>18436</v>
      </c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1713</v>
      </c>
      <c r="B4079" s="111" t="s">
        <v>1493</v>
      </c>
      <c r="C4079" s="112" t="s">
        <v>1494</v>
      </c>
      <c r="D4079" s="21">
        <f t="shared" si="76"/>
        <v>13542</v>
      </c>
      <c r="E4079" s="24">
        <f t="shared" si="77"/>
        <v>7452</v>
      </c>
      <c r="F4079" s="104">
        <v>3590</v>
      </c>
      <c r="G4079" s="104">
        <v>0</v>
      </c>
      <c r="H4079" s="113">
        <v>1880</v>
      </c>
      <c r="I4079" s="113">
        <v>0</v>
      </c>
      <c r="J4079" s="31">
        <v>1160</v>
      </c>
      <c r="K4079" s="32">
        <v>0</v>
      </c>
      <c r="L4079" s="113">
        <v>750</v>
      </c>
      <c r="M4079" s="113">
        <v>7452</v>
      </c>
      <c r="N4079" s="31">
        <v>5655</v>
      </c>
      <c r="O4079" s="32">
        <v>0</v>
      </c>
      <c r="P4079" s="113">
        <v>507</v>
      </c>
      <c r="Q4079" s="113">
        <v>0</v>
      </c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1713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1713</v>
      </c>
      <c r="B4081" s="111" t="s">
        <v>1497</v>
      </c>
      <c r="C4081" s="112" t="s">
        <v>71</v>
      </c>
      <c r="D4081" s="21">
        <f t="shared" si="76"/>
        <v>3528265.92</v>
      </c>
      <c r="E4081" s="24">
        <f t="shared" si="77"/>
        <v>2963503.6799999997</v>
      </c>
      <c r="F4081" s="104">
        <v>626385.5</v>
      </c>
      <c r="G4081" s="104">
        <v>440764</v>
      </c>
      <c r="H4081" s="113">
        <v>493490.68</v>
      </c>
      <c r="I4081" s="113">
        <v>427706.5</v>
      </c>
      <c r="J4081" s="31">
        <v>477489</v>
      </c>
      <c r="K4081" s="32">
        <v>626535.5</v>
      </c>
      <c r="L4081" s="113">
        <v>497938</v>
      </c>
      <c r="M4081" s="113">
        <v>493760.68</v>
      </c>
      <c r="N4081" s="31">
        <v>811428.22</v>
      </c>
      <c r="O4081" s="32">
        <v>477339</v>
      </c>
      <c r="P4081" s="113">
        <v>621534.52</v>
      </c>
      <c r="Q4081" s="113">
        <v>497398</v>
      </c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1713</v>
      </c>
      <c r="B4082" s="111" t="s">
        <v>1498</v>
      </c>
      <c r="C4082" s="112" t="s">
        <v>1499</v>
      </c>
      <c r="D4082" s="21">
        <f t="shared" si="76"/>
        <v>783312.5</v>
      </c>
      <c r="E4082" s="24">
        <f t="shared" si="77"/>
        <v>602446.63</v>
      </c>
      <c r="F4082" s="104">
        <v>197687</v>
      </c>
      <c r="G4082" s="104">
        <v>14946.49</v>
      </c>
      <c r="H4082" s="113">
        <v>95190.5</v>
      </c>
      <c r="I4082" s="113">
        <v>142941.95000000001</v>
      </c>
      <c r="J4082" s="31">
        <v>97176.5</v>
      </c>
      <c r="K4082" s="32">
        <v>120799.67999999999</v>
      </c>
      <c r="L4082" s="113">
        <v>188493</v>
      </c>
      <c r="M4082" s="113">
        <v>199895.69</v>
      </c>
      <c r="N4082" s="31">
        <v>56290.5</v>
      </c>
      <c r="O4082" s="32">
        <v>109651.07</v>
      </c>
      <c r="P4082" s="113">
        <v>148475</v>
      </c>
      <c r="Q4082" s="113">
        <v>14211.75</v>
      </c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1713</v>
      </c>
      <c r="B4083" s="111" t="s">
        <v>1500</v>
      </c>
      <c r="C4083" s="112" t="s">
        <v>1501</v>
      </c>
      <c r="D4083" s="21">
        <f t="shared" si="76"/>
        <v>4440</v>
      </c>
      <c r="E4083" s="24">
        <f t="shared" si="77"/>
        <v>4440</v>
      </c>
      <c r="F4083" s="104">
        <v>1160</v>
      </c>
      <c r="G4083" s="104">
        <v>1160</v>
      </c>
      <c r="H4083" s="113">
        <v>495</v>
      </c>
      <c r="I4083" s="113">
        <v>495</v>
      </c>
      <c r="J4083" s="31"/>
      <c r="K4083" s="32"/>
      <c r="L4083" s="113">
        <v>500</v>
      </c>
      <c r="M4083" s="113">
        <v>500</v>
      </c>
      <c r="N4083" s="31">
        <v>1625</v>
      </c>
      <c r="O4083" s="32">
        <v>1625</v>
      </c>
      <c r="P4083" s="113">
        <v>660</v>
      </c>
      <c r="Q4083" s="113">
        <v>660</v>
      </c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1713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1713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0</v>
      </c>
      <c r="F4085" s="104">
        <v>0</v>
      </c>
      <c r="G4085" s="104">
        <v>0</v>
      </c>
      <c r="H4085" s="105">
        <v>0</v>
      </c>
      <c r="I4085" s="105">
        <v>0</v>
      </c>
      <c r="J4085" s="106">
        <v>0</v>
      </c>
      <c r="K4085" s="107">
        <v>0</v>
      </c>
      <c r="L4085" s="105">
        <v>0</v>
      </c>
      <c r="M4085" s="105">
        <v>0</v>
      </c>
      <c r="N4085" s="106">
        <v>0</v>
      </c>
      <c r="O4085" s="107">
        <v>0</v>
      </c>
      <c r="P4085" s="113">
        <v>0</v>
      </c>
      <c r="Q4085" s="113">
        <v>0</v>
      </c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1713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0</v>
      </c>
      <c r="F4086" s="104">
        <v>0</v>
      </c>
      <c r="G4086" s="104">
        <v>0</v>
      </c>
      <c r="H4086" s="105">
        <v>0</v>
      </c>
      <c r="I4086" s="105">
        <v>0</v>
      </c>
      <c r="J4086" s="106">
        <v>0</v>
      </c>
      <c r="K4086" s="107">
        <v>0</v>
      </c>
      <c r="L4086" s="105">
        <v>0</v>
      </c>
      <c r="M4086" s="105">
        <v>0</v>
      </c>
      <c r="N4086" s="106">
        <v>0</v>
      </c>
      <c r="O4086" s="107">
        <v>0</v>
      </c>
      <c r="P4086" s="105">
        <v>0</v>
      </c>
      <c r="Q4086" s="105">
        <v>0</v>
      </c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1713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1713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1713</v>
      </c>
      <c r="B4089" s="111" t="s">
        <v>1511</v>
      </c>
      <c r="C4089" s="112" t="s">
        <v>1512</v>
      </c>
      <c r="D4089" s="21">
        <f t="shared" si="76"/>
        <v>12662</v>
      </c>
      <c r="E4089" s="24">
        <f t="shared" si="77"/>
        <v>12662</v>
      </c>
      <c r="F4089" s="104">
        <v>2315</v>
      </c>
      <c r="G4089" s="104">
        <v>2315</v>
      </c>
      <c r="H4089" s="105">
        <v>4545</v>
      </c>
      <c r="I4089" s="105">
        <v>4545</v>
      </c>
      <c r="J4089" s="106">
        <v>1734</v>
      </c>
      <c r="K4089" s="107">
        <v>1734</v>
      </c>
      <c r="L4089" s="105">
        <v>1225</v>
      </c>
      <c r="M4089" s="105">
        <v>1225</v>
      </c>
      <c r="N4089" s="106">
        <v>2843</v>
      </c>
      <c r="O4089" s="107">
        <v>2843</v>
      </c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1713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1713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1713</v>
      </c>
      <c r="B4092" s="111" t="s">
        <v>1517</v>
      </c>
      <c r="C4092" s="112" t="s">
        <v>1518</v>
      </c>
      <c r="D4092" s="21">
        <f t="shared" si="76"/>
        <v>44008</v>
      </c>
      <c r="E4092" s="24">
        <f t="shared" si="77"/>
        <v>73504.600000000006</v>
      </c>
      <c r="F4092" s="104">
        <v>36626</v>
      </c>
      <c r="G4092" s="104">
        <v>21345.599999999999</v>
      </c>
      <c r="H4092" s="105">
        <v>7382</v>
      </c>
      <c r="I4092" s="105">
        <v>8151</v>
      </c>
      <c r="J4092" s="106">
        <v>0</v>
      </c>
      <c r="K4092" s="107">
        <v>44008</v>
      </c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1713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1713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1713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1713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1713</v>
      </c>
      <c r="B4097" s="111" t="s">
        <v>1524</v>
      </c>
      <c r="C4097" s="112" t="s">
        <v>1525</v>
      </c>
      <c r="D4097" s="21">
        <f t="shared" si="76"/>
        <v>171379</v>
      </c>
      <c r="E4097" s="24">
        <f t="shared" si="77"/>
        <v>52399.5</v>
      </c>
      <c r="F4097" s="104">
        <v>34659.5</v>
      </c>
      <c r="G4097" s="104">
        <v>2648.5</v>
      </c>
      <c r="H4097" s="113">
        <v>22930.5</v>
      </c>
      <c r="I4097" s="113">
        <v>2000</v>
      </c>
      <c r="J4097" s="31">
        <v>37149</v>
      </c>
      <c r="K4097" s="32">
        <v>2325</v>
      </c>
      <c r="L4097" s="113">
        <v>31433</v>
      </c>
      <c r="M4097" s="113">
        <v>41587</v>
      </c>
      <c r="N4097" s="31">
        <v>29205</v>
      </c>
      <c r="O4097" s="32">
        <v>3272</v>
      </c>
      <c r="P4097" s="113">
        <v>16002</v>
      </c>
      <c r="Q4097" s="113">
        <v>567</v>
      </c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1713</v>
      </c>
      <c r="B4098" s="111" t="s">
        <v>1526</v>
      </c>
      <c r="C4098" s="112" t="s">
        <v>1527</v>
      </c>
      <c r="D4098" s="21">
        <f t="shared" si="76"/>
        <v>45075.5</v>
      </c>
      <c r="E4098" s="24">
        <f t="shared" si="77"/>
        <v>3739</v>
      </c>
      <c r="F4098" s="104">
        <v>6779</v>
      </c>
      <c r="G4098" s="104">
        <v>0</v>
      </c>
      <c r="H4098" s="105">
        <v>8877</v>
      </c>
      <c r="I4098" s="105">
        <v>0</v>
      </c>
      <c r="J4098" s="106">
        <v>2985</v>
      </c>
      <c r="K4098" s="107">
        <v>355</v>
      </c>
      <c r="L4098" s="105">
        <v>2603.5</v>
      </c>
      <c r="M4098" s="105">
        <v>1000</v>
      </c>
      <c r="N4098" s="106">
        <v>18847</v>
      </c>
      <c r="O4098" s="107">
        <v>1445</v>
      </c>
      <c r="P4098" s="113">
        <v>4984</v>
      </c>
      <c r="Q4098" s="113">
        <v>939</v>
      </c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1713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1713</v>
      </c>
      <c r="B4100" s="111" t="s">
        <v>1530</v>
      </c>
      <c r="C4100" s="112" t="s">
        <v>1531</v>
      </c>
      <c r="D4100" s="21">
        <f t="shared" si="76"/>
        <v>77859</v>
      </c>
      <c r="E4100" s="24">
        <f t="shared" si="77"/>
        <v>3392.5</v>
      </c>
      <c r="F4100" s="104">
        <v>45199.5</v>
      </c>
      <c r="G4100" s="104">
        <v>0</v>
      </c>
      <c r="H4100" s="113">
        <v>4338</v>
      </c>
      <c r="I4100" s="113">
        <v>0</v>
      </c>
      <c r="J4100" s="31">
        <v>3392.5</v>
      </c>
      <c r="K4100" s="32">
        <v>3392.5</v>
      </c>
      <c r="L4100" s="113">
        <v>22387.5</v>
      </c>
      <c r="M4100" s="113">
        <v>0</v>
      </c>
      <c r="N4100" s="31">
        <v>0</v>
      </c>
      <c r="O4100" s="32">
        <v>0</v>
      </c>
      <c r="P4100" s="105">
        <v>2541.5</v>
      </c>
      <c r="Q4100" s="105">
        <v>0</v>
      </c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1713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1713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1713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1713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1713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1713</v>
      </c>
      <c r="B4106" s="111" t="s">
        <v>1541</v>
      </c>
      <c r="C4106" s="112" t="s">
        <v>1542</v>
      </c>
      <c r="D4106" s="21">
        <f t="shared" si="76"/>
        <v>124169</v>
      </c>
      <c r="E4106" s="24">
        <f t="shared" si="77"/>
        <v>125038.25</v>
      </c>
      <c r="F4106" s="104">
        <v>30413</v>
      </c>
      <c r="G4106" s="104">
        <v>29092.25</v>
      </c>
      <c r="H4106" s="113">
        <v>19296</v>
      </c>
      <c r="I4106" s="113">
        <v>27194</v>
      </c>
      <c r="J4106" s="31">
        <v>16308</v>
      </c>
      <c r="K4106" s="32">
        <v>7630</v>
      </c>
      <c r="L4106" s="113">
        <v>12938</v>
      </c>
      <c r="M4106" s="113">
        <v>31810</v>
      </c>
      <c r="N4106" s="31">
        <v>18511</v>
      </c>
      <c r="O4106" s="32">
        <v>0</v>
      </c>
      <c r="P4106" s="113">
        <v>26703</v>
      </c>
      <c r="Q4106" s="113">
        <v>29312</v>
      </c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1713</v>
      </c>
      <c r="B4107" s="111" t="s">
        <v>1543</v>
      </c>
      <c r="C4107" s="112" t="s">
        <v>1544</v>
      </c>
      <c r="D4107" s="21">
        <f t="shared" si="76"/>
        <v>198590</v>
      </c>
      <c r="E4107" s="24">
        <f t="shared" si="77"/>
        <v>227606</v>
      </c>
      <c r="F4107" s="104">
        <v>31546</v>
      </c>
      <c r="G4107" s="104">
        <v>39877.5</v>
      </c>
      <c r="H4107" s="105">
        <v>29917.5</v>
      </c>
      <c r="I4107" s="105">
        <v>19954</v>
      </c>
      <c r="J4107" s="106">
        <v>59773.5</v>
      </c>
      <c r="K4107" s="107">
        <v>22353.5</v>
      </c>
      <c r="L4107" s="105">
        <v>40106.5</v>
      </c>
      <c r="M4107" s="105">
        <v>74892.5</v>
      </c>
      <c r="N4107" s="106">
        <v>14590</v>
      </c>
      <c r="O4107" s="107">
        <v>0</v>
      </c>
      <c r="P4107" s="113">
        <v>22656.5</v>
      </c>
      <c r="Q4107" s="113">
        <v>70528.5</v>
      </c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1713</v>
      </c>
      <c r="B4108" s="111" t="s">
        <v>1545</v>
      </c>
      <c r="C4108" s="112" t="s">
        <v>1546</v>
      </c>
      <c r="D4108" s="21">
        <f t="shared" si="76"/>
        <v>373261.61</v>
      </c>
      <c r="E4108" s="24">
        <f t="shared" si="77"/>
        <v>303469.11</v>
      </c>
      <c r="F4108" s="104">
        <v>60938</v>
      </c>
      <c r="G4108" s="104">
        <v>0</v>
      </c>
      <c r="H4108" s="113">
        <v>66641</v>
      </c>
      <c r="I4108" s="113">
        <v>0</v>
      </c>
      <c r="J4108" s="31">
        <v>51987</v>
      </c>
      <c r="K4108" s="32">
        <v>0</v>
      </c>
      <c r="L4108" s="113">
        <v>66280.61</v>
      </c>
      <c r="M4108" s="113">
        <v>185201.5</v>
      </c>
      <c r="N4108" s="31">
        <v>57425.5</v>
      </c>
      <c r="O4108" s="32">
        <v>51987</v>
      </c>
      <c r="P4108" s="105">
        <v>69989.5</v>
      </c>
      <c r="Q4108" s="105">
        <v>66280.61</v>
      </c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1713</v>
      </c>
      <c r="B4109" s="111" t="s">
        <v>1547</v>
      </c>
      <c r="C4109" s="112" t="s">
        <v>1548</v>
      </c>
      <c r="D4109" s="21">
        <f t="shared" si="76"/>
        <v>152274</v>
      </c>
      <c r="E4109" s="24">
        <f t="shared" si="77"/>
        <v>103194.82</v>
      </c>
      <c r="F4109" s="104">
        <v>5217</v>
      </c>
      <c r="G4109" s="104">
        <v>0</v>
      </c>
      <c r="H4109" s="113">
        <v>26888</v>
      </c>
      <c r="I4109" s="113">
        <v>0</v>
      </c>
      <c r="J4109" s="31">
        <v>32856</v>
      </c>
      <c r="K4109" s="32">
        <v>3090.56</v>
      </c>
      <c r="L4109" s="113">
        <v>14659</v>
      </c>
      <c r="M4109" s="113">
        <v>76494.080000000002</v>
      </c>
      <c r="N4109" s="31">
        <v>30752</v>
      </c>
      <c r="O4109" s="32">
        <v>6120.86</v>
      </c>
      <c r="P4109" s="113">
        <v>41902</v>
      </c>
      <c r="Q4109" s="113">
        <v>17489.32</v>
      </c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1713</v>
      </c>
      <c r="B4110" s="111" t="s">
        <v>1549</v>
      </c>
      <c r="C4110" s="112" t="s">
        <v>1550</v>
      </c>
      <c r="D4110" s="21">
        <f t="shared" si="76"/>
        <v>50456.5</v>
      </c>
      <c r="E4110" s="24">
        <f t="shared" si="77"/>
        <v>51743.5</v>
      </c>
      <c r="F4110" s="104">
        <v>14230</v>
      </c>
      <c r="G4110" s="104">
        <v>0</v>
      </c>
      <c r="H4110" s="105">
        <v>5058.5</v>
      </c>
      <c r="I4110" s="105">
        <v>13869.5</v>
      </c>
      <c r="J4110" s="106">
        <v>5227.5</v>
      </c>
      <c r="K4110" s="107">
        <v>10230</v>
      </c>
      <c r="L4110" s="105">
        <v>13358</v>
      </c>
      <c r="M4110" s="105">
        <v>9058.5</v>
      </c>
      <c r="N4110" s="106">
        <v>3360</v>
      </c>
      <c r="O4110" s="107">
        <v>5227.5</v>
      </c>
      <c r="P4110" s="113">
        <v>9222.5</v>
      </c>
      <c r="Q4110" s="113">
        <v>13358</v>
      </c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1713</v>
      </c>
      <c r="B4111" s="111" t="s">
        <v>1551</v>
      </c>
      <c r="C4111" s="112" t="s">
        <v>1552</v>
      </c>
      <c r="D4111" s="21">
        <f t="shared" si="76"/>
        <v>7081.5</v>
      </c>
      <c r="E4111" s="24">
        <f t="shared" si="77"/>
        <v>2453.5</v>
      </c>
      <c r="F4111" s="104">
        <v>0</v>
      </c>
      <c r="G4111" s="104">
        <v>0</v>
      </c>
      <c r="H4111" s="113">
        <v>0</v>
      </c>
      <c r="I4111" s="113">
        <v>2453.5</v>
      </c>
      <c r="J4111" s="31"/>
      <c r="K4111" s="32"/>
      <c r="L4111" s="113"/>
      <c r="M4111" s="113"/>
      <c r="N4111" s="31"/>
      <c r="O4111" s="32"/>
      <c r="P4111" s="105">
        <v>7081.5</v>
      </c>
      <c r="Q4111" s="105">
        <v>0</v>
      </c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1713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1713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268641.28999999998</v>
      </c>
      <c r="F4113" s="104">
        <v>0</v>
      </c>
      <c r="G4113" s="104">
        <v>268641.28999999998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1713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234748.5</v>
      </c>
      <c r="F4114" s="104">
        <v>0</v>
      </c>
      <c r="G4114" s="104">
        <v>209537.5</v>
      </c>
      <c r="H4114" s="113">
        <v>0</v>
      </c>
      <c r="I4114" s="113">
        <v>0</v>
      </c>
      <c r="J4114" s="31">
        <v>0</v>
      </c>
      <c r="K4114" s="32">
        <v>0</v>
      </c>
      <c r="L4114" s="113">
        <v>0</v>
      </c>
      <c r="M4114" s="113">
        <v>0</v>
      </c>
      <c r="N4114" s="31">
        <v>0</v>
      </c>
      <c r="O4114" s="32">
        <v>0</v>
      </c>
      <c r="P4114" s="105">
        <v>0</v>
      </c>
      <c r="Q4114" s="105">
        <v>25211</v>
      </c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1713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1713</v>
      </c>
      <c r="B4116" s="111" t="s">
        <v>46</v>
      </c>
      <c r="C4116" s="112" t="s">
        <v>1556</v>
      </c>
      <c r="D4116" s="21">
        <f t="shared" si="76"/>
        <v>119737.73999999999</v>
      </c>
      <c r="E4116" s="24">
        <f t="shared" si="77"/>
        <v>117074.93000000001</v>
      </c>
      <c r="F4116" s="104">
        <v>18578.05</v>
      </c>
      <c r="G4116" s="104">
        <v>0</v>
      </c>
      <c r="H4116" s="105">
        <v>17899.990000000002</v>
      </c>
      <c r="I4116" s="105">
        <v>20514.150000000001</v>
      </c>
      <c r="J4116" s="106">
        <v>53658.77</v>
      </c>
      <c r="K4116" s="107">
        <v>4049.7</v>
      </c>
      <c r="L4116" s="105">
        <v>5306.79</v>
      </c>
      <c r="M4116" s="105">
        <v>60610.51</v>
      </c>
      <c r="N4116" s="106">
        <v>2756.49</v>
      </c>
      <c r="O4116" s="107">
        <v>30395.41</v>
      </c>
      <c r="P4116" s="105">
        <v>21537.65</v>
      </c>
      <c r="Q4116" s="105">
        <v>1505.16</v>
      </c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1713</v>
      </c>
      <c r="B4117" s="111" t="s">
        <v>47</v>
      </c>
      <c r="C4117" s="112" t="s">
        <v>1557</v>
      </c>
      <c r="D4117" s="21">
        <f t="shared" si="76"/>
        <v>1100000</v>
      </c>
      <c r="E4117" s="24">
        <f t="shared" si="77"/>
        <v>420783</v>
      </c>
      <c r="F4117" s="104">
        <v>1100000</v>
      </c>
      <c r="G4117" s="104">
        <v>0</v>
      </c>
      <c r="H4117" s="113">
        <v>0</v>
      </c>
      <c r="I4117" s="113">
        <v>0</v>
      </c>
      <c r="J4117" s="31">
        <v>0</v>
      </c>
      <c r="K4117" s="32">
        <v>0</v>
      </c>
      <c r="L4117" s="113">
        <v>0</v>
      </c>
      <c r="M4117" s="113">
        <v>0</v>
      </c>
      <c r="N4117" s="31">
        <v>0</v>
      </c>
      <c r="O4117" s="32">
        <v>420783</v>
      </c>
      <c r="P4117" s="105">
        <v>0</v>
      </c>
      <c r="Q4117" s="105">
        <v>0</v>
      </c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1713</v>
      </c>
      <c r="B4118" s="111" t="s">
        <v>48</v>
      </c>
      <c r="C4118" s="112" t="s">
        <v>1558</v>
      </c>
      <c r="D4118" s="21">
        <f t="shared" si="76"/>
        <v>1748330.9799999997</v>
      </c>
      <c r="E4118" s="24">
        <f t="shared" si="77"/>
        <v>1722700.0699999998</v>
      </c>
      <c r="F4118" s="104"/>
      <c r="G4118" s="104"/>
      <c r="H4118" s="105">
        <v>409694.81</v>
      </c>
      <c r="I4118" s="105">
        <v>409694.81</v>
      </c>
      <c r="J4118" s="106">
        <v>401502.96</v>
      </c>
      <c r="K4118" s="107">
        <v>401502.96</v>
      </c>
      <c r="L4118" s="105">
        <v>330546.61</v>
      </c>
      <c r="M4118" s="105">
        <v>330546.61</v>
      </c>
      <c r="N4118" s="106">
        <v>283455.86</v>
      </c>
      <c r="O4118" s="107">
        <v>271898.31</v>
      </c>
      <c r="P4118" s="113">
        <v>323130.74</v>
      </c>
      <c r="Q4118" s="113">
        <v>309057.38</v>
      </c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1713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1713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1713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1713</v>
      </c>
      <c r="B4122" s="111" t="s">
        <v>51</v>
      </c>
      <c r="C4122" s="112" t="s">
        <v>1563</v>
      </c>
      <c r="D4122" s="21">
        <f t="shared" si="76"/>
        <v>3594056.12</v>
      </c>
      <c r="E4122" s="24">
        <f t="shared" si="77"/>
        <v>3707086.6500000004</v>
      </c>
      <c r="F4122" s="104">
        <v>542979.30000000005</v>
      </c>
      <c r="G4122" s="104">
        <v>573389.75</v>
      </c>
      <c r="H4122" s="105">
        <v>573389.75</v>
      </c>
      <c r="I4122" s="105">
        <v>593273.73</v>
      </c>
      <c r="J4122" s="106">
        <v>593273.73</v>
      </c>
      <c r="K4122" s="107">
        <v>626356.53</v>
      </c>
      <c r="L4122" s="105">
        <v>626356.53</v>
      </c>
      <c r="M4122" s="105">
        <v>616710.23</v>
      </c>
      <c r="N4122" s="106">
        <v>616710.23</v>
      </c>
      <c r="O4122" s="107">
        <v>641346.57999999996</v>
      </c>
      <c r="P4122" s="105">
        <v>641346.57999999996</v>
      </c>
      <c r="Q4122" s="105">
        <v>656009.82999999996</v>
      </c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1713</v>
      </c>
      <c r="B4123" s="111" t="s">
        <v>52</v>
      </c>
      <c r="C4123" s="112" t="s">
        <v>1564</v>
      </c>
      <c r="D4123" s="21">
        <f t="shared" si="76"/>
        <v>1168625.4099999999</v>
      </c>
      <c r="E4123" s="24">
        <f t="shared" si="77"/>
        <v>1207895.0899999999</v>
      </c>
      <c r="F4123" s="104">
        <v>179269.75</v>
      </c>
      <c r="G4123" s="104">
        <v>185709.8</v>
      </c>
      <c r="H4123" s="113">
        <v>185709.8</v>
      </c>
      <c r="I4123" s="113">
        <v>194142.95</v>
      </c>
      <c r="J4123" s="31">
        <v>194142.95</v>
      </c>
      <c r="K4123" s="32">
        <v>196641.45</v>
      </c>
      <c r="L4123" s="113">
        <v>196641.45</v>
      </c>
      <c r="M4123" s="113">
        <v>198164.78</v>
      </c>
      <c r="N4123" s="31">
        <v>198164.78</v>
      </c>
      <c r="O4123" s="32">
        <v>214696.68</v>
      </c>
      <c r="P4123" s="105">
        <v>214696.68</v>
      </c>
      <c r="Q4123" s="105">
        <v>218539.43</v>
      </c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1713</v>
      </c>
      <c r="B4124" s="111" t="s">
        <v>1700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1713</v>
      </c>
      <c r="B4125" s="111" t="s">
        <v>1701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1713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1713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1713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1713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1713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1713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1713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1713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1713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1713</v>
      </c>
      <c r="B4135" s="111" t="s">
        <v>82</v>
      </c>
      <c r="C4135" s="112" t="s">
        <v>83</v>
      </c>
      <c r="D4135" s="21">
        <f t="shared" si="78"/>
        <v>8405020.120000001</v>
      </c>
      <c r="E4135" s="24">
        <f t="shared" si="79"/>
        <v>7663063.2799999993</v>
      </c>
      <c r="F4135" s="104">
        <v>966462.19</v>
      </c>
      <c r="G4135" s="104">
        <v>593840.42000000004</v>
      </c>
      <c r="H4135" s="113">
        <v>1541387.43</v>
      </c>
      <c r="I4135" s="113">
        <v>2788174.51</v>
      </c>
      <c r="J4135" s="31">
        <v>2601083.35</v>
      </c>
      <c r="K4135" s="32">
        <v>1126451.3700000001</v>
      </c>
      <c r="L4135" s="113">
        <v>1572757.08</v>
      </c>
      <c r="M4135" s="113">
        <v>673607.64</v>
      </c>
      <c r="N4135" s="31">
        <v>751014.35</v>
      </c>
      <c r="O4135" s="32">
        <v>1381533.19</v>
      </c>
      <c r="P4135" s="113">
        <v>972315.72</v>
      </c>
      <c r="Q4135" s="113">
        <v>1099456.1499999999</v>
      </c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1713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1713</v>
      </c>
      <c r="B4137" s="111" t="s">
        <v>86</v>
      </c>
      <c r="C4137" s="112" t="s">
        <v>87</v>
      </c>
      <c r="D4137" s="21">
        <f t="shared" si="78"/>
        <v>2273866.52</v>
      </c>
      <c r="E4137" s="24">
        <f t="shared" si="79"/>
        <v>2104321.7400000002</v>
      </c>
      <c r="F4137" s="104">
        <v>355750.8</v>
      </c>
      <c r="G4137" s="104">
        <v>343690.46</v>
      </c>
      <c r="H4137" s="105">
        <v>289238</v>
      </c>
      <c r="I4137" s="105">
        <v>261512</v>
      </c>
      <c r="J4137" s="106">
        <v>548361.5</v>
      </c>
      <c r="K4137" s="107">
        <v>422212.51</v>
      </c>
      <c r="L4137" s="105">
        <v>340715.56</v>
      </c>
      <c r="M4137" s="105">
        <v>392273</v>
      </c>
      <c r="N4137" s="106">
        <v>387048.56</v>
      </c>
      <c r="O4137" s="107">
        <v>407303.88</v>
      </c>
      <c r="P4137" s="113">
        <v>352752.1</v>
      </c>
      <c r="Q4137" s="113">
        <v>277329.89</v>
      </c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1713</v>
      </c>
      <c r="B4138" s="111" t="s">
        <v>88</v>
      </c>
      <c r="C4138" s="112" t="s">
        <v>89</v>
      </c>
      <c r="D4138" s="21">
        <f t="shared" si="78"/>
        <v>1240407</v>
      </c>
      <c r="E4138" s="24">
        <f t="shared" si="79"/>
        <v>1207813.6000000001</v>
      </c>
      <c r="F4138" s="104">
        <v>264507</v>
      </c>
      <c r="G4138" s="104">
        <v>147127</v>
      </c>
      <c r="H4138" s="113">
        <v>258729</v>
      </c>
      <c r="I4138" s="113">
        <v>271451.59999999998</v>
      </c>
      <c r="J4138" s="31">
        <v>266642</v>
      </c>
      <c r="K4138" s="32">
        <v>243057</v>
      </c>
      <c r="L4138" s="113">
        <v>283586</v>
      </c>
      <c r="M4138" s="113">
        <v>305305</v>
      </c>
      <c r="N4138" s="31">
        <v>87032</v>
      </c>
      <c r="O4138" s="32">
        <v>101244</v>
      </c>
      <c r="P4138" s="105">
        <v>79911</v>
      </c>
      <c r="Q4138" s="105">
        <v>139629</v>
      </c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1713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1713</v>
      </c>
      <c r="B4140" s="111" t="s">
        <v>92</v>
      </c>
      <c r="C4140" s="112" t="s">
        <v>93</v>
      </c>
      <c r="D4140" s="21">
        <f t="shared" si="78"/>
        <v>492545.9</v>
      </c>
      <c r="E4140" s="24">
        <f t="shared" si="79"/>
        <v>570115.64</v>
      </c>
      <c r="F4140" s="104">
        <v>155430.39999999999</v>
      </c>
      <c r="G4140" s="104">
        <v>182797.43</v>
      </c>
      <c r="H4140" s="113">
        <v>20535</v>
      </c>
      <c r="I4140" s="113">
        <v>108625</v>
      </c>
      <c r="J4140" s="31">
        <v>85265</v>
      </c>
      <c r="K4140" s="32">
        <v>85265</v>
      </c>
      <c r="L4140" s="113">
        <v>101650</v>
      </c>
      <c r="M4140" s="113">
        <v>77925</v>
      </c>
      <c r="N4140" s="31">
        <v>71400</v>
      </c>
      <c r="O4140" s="32">
        <v>63525</v>
      </c>
      <c r="P4140" s="105">
        <v>58265.5</v>
      </c>
      <c r="Q4140" s="105">
        <v>51978.21</v>
      </c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1713</v>
      </c>
      <c r="B4141" s="111" t="s">
        <v>94</v>
      </c>
      <c r="C4141" s="112" t="s">
        <v>95</v>
      </c>
      <c r="D4141" s="21">
        <f t="shared" si="78"/>
        <v>75778</v>
      </c>
      <c r="E4141" s="24">
        <f t="shared" si="79"/>
        <v>97394</v>
      </c>
      <c r="F4141" s="104">
        <v>12016</v>
      </c>
      <c r="G4141" s="104">
        <v>32792</v>
      </c>
      <c r="H4141" s="113">
        <v>17220</v>
      </c>
      <c r="I4141" s="113">
        <v>12341</v>
      </c>
      <c r="J4141" s="31">
        <v>3700</v>
      </c>
      <c r="K4141" s="32">
        <v>1679</v>
      </c>
      <c r="L4141" s="113">
        <v>8766</v>
      </c>
      <c r="M4141" s="113">
        <v>15490</v>
      </c>
      <c r="N4141" s="31">
        <v>17647</v>
      </c>
      <c r="O4141" s="32">
        <v>12879</v>
      </c>
      <c r="P4141" s="113">
        <v>16429</v>
      </c>
      <c r="Q4141" s="113">
        <v>22213</v>
      </c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1713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1713</v>
      </c>
      <c r="B4143" s="111" t="s">
        <v>98</v>
      </c>
      <c r="C4143" s="112" t="s">
        <v>99</v>
      </c>
      <c r="D4143" s="21">
        <f t="shared" si="78"/>
        <v>179509</v>
      </c>
      <c r="E4143" s="24">
        <f t="shared" si="79"/>
        <v>181129.91</v>
      </c>
      <c r="F4143" s="104">
        <v>52325</v>
      </c>
      <c r="G4143" s="104">
        <v>9512.86</v>
      </c>
      <c r="H4143" s="113">
        <v>7635</v>
      </c>
      <c r="I4143" s="113">
        <v>22314.97</v>
      </c>
      <c r="J4143" s="31">
        <v>28241</v>
      </c>
      <c r="K4143" s="32">
        <v>17194.02</v>
      </c>
      <c r="L4143" s="113">
        <v>79840</v>
      </c>
      <c r="M4143" s="113">
        <v>48128.94</v>
      </c>
      <c r="N4143" s="31">
        <v>6100</v>
      </c>
      <c r="O4143" s="32">
        <v>64373.58</v>
      </c>
      <c r="P4143" s="113">
        <v>5368</v>
      </c>
      <c r="Q4143" s="113">
        <v>19605.54</v>
      </c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1713</v>
      </c>
      <c r="B4144" s="111" t="s">
        <v>100</v>
      </c>
      <c r="C4144" s="112" t="s">
        <v>101</v>
      </c>
      <c r="D4144" s="21">
        <f t="shared" si="78"/>
        <v>45576</v>
      </c>
      <c r="E4144" s="24">
        <f t="shared" si="79"/>
        <v>45576</v>
      </c>
      <c r="F4144" s="104">
        <v>510</v>
      </c>
      <c r="G4144" s="104">
        <v>510</v>
      </c>
      <c r="H4144" s="113">
        <v>15879</v>
      </c>
      <c r="I4144" s="113">
        <v>15879</v>
      </c>
      <c r="J4144" s="31">
        <v>0</v>
      </c>
      <c r="K4144" s="32">
        <v>0</v>
      </c>
      <c r="L4144" s="113">
        <v>5457</v>
      </c>
      <c r="M4144" s="113">
        <v>0</v>
      </c>
      <c r="N4144" s="31">
        <v>4780</v>
      </c>
      <c r="O4144" s="32">
        <v>5457</v>
      </c>
      <c r="P4144" s="113">
        <v>18950</v>
      </c>
      <c r="Q4144" s="113">
        <v>23730</v>
      </c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1713</v>
      </c>
      <c r="B4145" s="111" t="s">
        <v>102</v>
      </c>
      <c r="C4145" s="112" t="s">
        <v>103</v>
      </c>
      <c r="D4145" s="21">
        <f t="shared" si="78"/>
        <v>274366.69999999995</v>
      </c>
      <c r="E4145" s="24">
        <f t="shared" si="79"/>
        <v>274366.69999999995</v>
      </c>
      <c r="F4145" s="104">
        <v>57546.6</v>
      </c>
      <c r="G4145" s="104">
        <v>57546.6</v>
      </c>
      <c r="H4145" s="113">
        <v>34866.699999999997</v>
      </c>
      <c r="I4145" s="113">
        <v>34866.699999999997</v>
      </c>
      <c r="J4145" s="31">
        <v>46261.9</v>
      </c>
      <c r="K4145" s="32">
        <v>46261.9</v>
      </c>
      <c r="L4145" s="113">
        <v>49370</v>
      </c>
      <c r="M4145" s="113">
        <v>49370</v>
      </c>
      <c r="N4145" s="31">
        <v>37221.5</v>
      </c>
      <c r="O4145" s="32">
        <v>36521.5</v>
      </c>
      <c r="P4145" s="113">
        <v>49100</v>
      </c>
      <c r="Q4145" s="113">
        <v>49800</v>
      </c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1713</v>
      </c>
      <c r="B4146" s="111" t="s">
        <v>104</v>
      </c>
      <c r="C4146" s="112" t="s">
        <v>105</v>
      </c>
      <c r="D4146" s="21">
        <f t="shared" si="78"/>
        <v>224825</v>
      </c>
      <c r="E4146" s="24">
        <f t="shared" si="79"/>
        <v>243898.6</v>
      </c>
      <c r="F4146" s="104">
        <v>17400</v>
      </c>
      <c r="G4146" s="104">
        <v>34623.599999999999</v>
      </c>
      <c r="H4146" s="113">
        <v>160340</v>
      </c>
      <c r="I4146" s="113">
        <v>146674.56</v>
      </c>
      <c r="J4146" s="31">
        <v>18545</v>
      </c>
      <c r="K4146" s="32">
        <v>24215.439999999999</v>
      </c>
      <c r="L4146" s="113">
        <v>2860</v>
      </c>
      <c r="M4146" s="113">
        <v>5645</v>
      </c>
      <c r="N4146" s="31">
        <v>9600</v>
      </c>
      <c r="O4146" s="32">
        <v>16480</v>
      </c>
      <c r="P4146" s="113">
        <v>16080</v>
      </c>
      <c r="Q4146" s="113">
        <v>16260</v>
      </c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1713</v>
      </c>
      <c r="B4147" s="111" t="s">
        <v>106</v>
      </c>
      <c r="C4147" s="112" t="s">
        <v>107</v>
      </c>
      <c r="D4147" s="21">
        <f t="shared" si="78"/>
        <v>3000</v>
      </c>
      <c r="E4147" s="24">
        <f t="shared" si="79"/>
        <v>3000</v>
      </c>
      <c r="F4147" s="104"/>
      <c r="G4147" s="104"/>
      <c r="H4147" s="113"/>
      <c r="I4147" s="113"/>
      <c r="J4147" s="31">
        <v>2000</v>
      </c>
      <c r="K4147" s="32">
        <v>2000</v>
      </c>
      <c r="L4147" s="113"/>
      <c r="M4147" s="113"/>
      <c r="N4147" s="31"/>
      <c r="O4147" s="32"/>
      <c r="P4147" s="113">
        <v>1000</v>
      </c>
      <c r="Q4147" s="113">
        <v>1000</v>
      </c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1713</v>
      </c>
      <c r="B4148" s="111" t="s">
        <v>108</v>
      </c>
      <c r="C4148" s="112" t="s">
        <v>109</v>
      </c>
      <c r="D4148" s="21">
        <f t="shared" si="78"/>
        <v>152919</v>
      </c>
      <c r="E4148" s="24">
        <f t="shared" si="79"/>
        <v>144419</v>
      </c>
      <c r="F4148" s="104"/>
      <c r="G4148" s="104"/>
      <c r="H4148" s="113">
        <v>105915</v>
      </c>
      <c r="I4148" s="113">
        <v>95535</v>
      </c>
      <c r="J4148" s="31">
        <v>0</v>
      </c>
      <c r="K4148" s="32">
        <v>0</v>
      </c>
      <c r="L4148" s="113">
        <v>20040</v>
      </c>
      <c r="M4148" s="113">
        <v>21920</v>
      </c>
      <c r="N4148" s="31">
        <v>26964</v>
      </c>
      <c r="O4148" s="32">
        <v>26964</v>
      </c>
      <c r="P4148" s="113">
        <v>0</v>
      </c>
      <c r="Q4148" s="113">
        <v>0</v>
      </c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1713</v>
      </c>
      <c r="B4149" s="111" t="s">
        <v>110</v>
      </c>
      <c r="C4149" s="112" t="s">
        <v>111</v>
      </c>
      <c r="D4149" s="21">
        <f t="shared" si="78"/>
        <v>573720.29</v>
      </c>
      <c r="E4149" s="24">
        <f t="shared" si="79"/>
        <v>657871.04</v>
      </c>
      <c r="F4149" s="104">
        <v>55701.599999999999</v>
      </c>
      <c r="G4149" s="104">
        <v>133663.78</v>
      </c>
      <c r="H4149" s="113">
        <v>88295.69</v>
      </c>
      <c r="I4149" s="113">
        <v>0</v>
      </c>
      <c r="J4149" s="31">
        <v>148645</v>
      </c>
      <c r="K4149" s="32">
        <v>213268.24</v>
      </c>
      <c r="L4149" s="113">
        <v>121192</v>
      </c>
      <c r="M4149" s="113">
        <v>104422.02</v>
      </c>
      <c r="N4149" s="31">
        <v>122543</v>
      </c>
      <c r="O4149" s="32">
        <v>95306.29</v>
      </c>
      <c r="P4149" s="113">
        <v>37343</v>
      </c>
      <c r="Q4149" s="113">
        <v>111210.71</v>
      </c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1713</v>
      </c>
      <c r="B4150" s="111" t="s">
        <v>112</v>
      </c>
      <c r="C4150" s="112" t="s">
        <v>113</v>
      </c>
      <c r="D4150" s="21">
        <f t="shared" si="78"/>
        <v>170966.88999999998</v>
      </c>
      <c r="E4150" s="24">
        <f t="shared" si="79"/>
        <v>170061.88999999998</v>
      </c>
      <c r="F4150" s="104">
        <v>17594</v>
      </c>
      <c r="G4150" s="104">
        <v>18989</v>
      </c>
      <c r="H4150" s="113">
        <v>30881</v>
      </c>
      <c r="I4150" s="113">
        <v>26991</v>
      </c>
      <c r="J4150" s="31">
        <v>13258</v>
      </c>
      <c r="K4150" s="32">
        <v>8548</v>
      </c>
      <c r="L4150" s="113">
        <v>42913.4</v>
      </c>
      <c r="M4150" s="113">
        <v>52013.4</v>
      </c>
      <c r="N4150" s="31">
        <v>21409.01</v>
      </c>
      <c r="O4150" s="32">
        <v>17769.009999999998</v>
      </c>
      <c r="P4150" s="113">
        <v>44911.48</v>
      </c>
      <c r="Q4150" s="113">
        <v>45751.48</v>
      </c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1713</v>
      </c>
      <c r="B4151" s="111" t="s">
        <v>114</v>
      </c>
      <c r="C4151" s="112" t="s">
        <v>115</v>
      </c>
      <c r="D4151" s="21">
        <f t="shared" si="78"/>
        <v>87899.8</v>
      </c>
      <c r="E4151" s="24">
        <f t="shared" si="79"/>
        <v>81859.8</v>
      </c>
      <c r="F4151" s="104">
        <v>43505</v>
      </c>
      <c r="G4151" s="104">
        <v>43505</v>
      </c>
      <c r="H4151" s="113">
        <v>5665</v>
      </c>
      <c r="I4151" s="113">
        <v>5665</v>
      </c>
      <c r="J4151" s="31">
        <v>18400</v>
      </c>
      <c r="K4151" s="32">
        <v>18400</v>
      </c>
      <c r="L4151" s="113"/>
      <c r="M4151" s="113"/>
      <c r="N4151" s="31">
        <v>13220</v>
      </c>
      <c r="O4151" s="32">
        <v>10940</v>
      </c>
      <c r="P4151" s="113">
        <v>7109.8</v>
      </c>
      <c r="Q4151" s="113">
        <v>3349.8</v>
      </c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1713</v>
      </c>
      <c r="B4152" s="111" t="s">
        <v>116</v>
      </c>
      <c r="C4152" s="112" t="s">
        <v>117</v>
      </c>
      <c r="D4152" s="21">
        <f t="shared" si="78"/>
        <v>138123.29999999999</v>
      </c>
      <c r="E4152" s="24">
        <f t="shared" si="79"/>
        <v>69061.680000000008</v>
      </c>
      <c r="F4152" s="104">
        <v>138123.29999999999</v>
      </c>
      <c r="G4152" s="104">
        <v>11510.28</v>
      </c>
      <c r="H4152" s="105">
        <v>0</v>
      </c>
      <c r="I4152" s="105">
        <v>11510.28</v>
      </c>
      <c r="J4152" s="106">
        <v>0</v>
      </c>
      <c r="K4152" s="107">
        <v>11510.28</v>
      </c>
      <c r="L4152" s="105">
        <v>0</v>
      </c>
      <c r="M4152" s="105">
        <v>11510.28</v>
      </c>
      <c r="N4152" s="106">
        <v>0</v>
      </c>
      <c r="O4152" s="107">
        <v>11510.28</v>
      </c>
      <c r="P4152" s="113">
        <v>0</v>
      </c>
      <c r="Q4152" s="113">
        <v>11510.28</v>
      </c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1713</v>
      </c>
      <c r="B4153" s="111" t="s">
        <v>118</v>
      </c>
      <c r="C4153" s="112" t="s">
        <v>119</v>
      </c>
      <c r="D4153" s="21">
        <f t="shared" si="78"/>
        <v>59186.09</v>
      </c>
      <c r="E4153" s="24">
        <f t="shared" si="79"/>
        <v>59186.09</v>
      </c>
      <c r="F4153" s="104">
        <v>59186.09</v>
      </c>
      <c r="G4153" s="104">
        <v>0</v>
      </c>
      <c r="H4153" s="105">
        <v>0</v>
      </c>
      <c r="I4153" s="105">
        <v>59186.09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1713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1713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1713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1713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1713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1713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1713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1713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>
        <v>0</v>
      </c>
      <c r="G4161" s="104">
        <v>0</v>
      </c>
      <c r="H4161" s="105">
        <v>0</v>
      </c>
      <c r="I4161" s="105">
        <v>0</v>
      </c>
      <c r="J4161" s="106">
        <v>0</v>
      </c>
      <c r="K4161" s="107">
        <v>0</v>
      </c>
      <c r="L4161" s="105">
        <v>0</v>
      </c>
      <c r="M4161" s="105">
        <v>0</v>
      </c>
      <c r="N4161" s="106">
        <v>0</v>
      </c>
      <c r="O4161" s="107">
        <v>0</v>
      </c>
      <c r="P4161" s="105">
        <v>0</v>
      </c>
      <c r="Q4161" s="105">
        <v>0</v>
      </c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1713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1713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1713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>
        <v>0</v>
      </c>
      <c r="G4164" s="104">
        <v>0</v>
      </c>
      <c r="H4164" s="105">
        <v>0</v>
      </c>
      <c r="I4164" s="105">
        <v>0</v>
      </c>
      <c r="J4164" s="106">
        <v>0</v>
      </c>
      <c r="K4164" s="107">
        <v>0</v>
      </c>
      <c r="L4164" s="105">
        <v>0</v>
      </c>
      <c r="M4164" s="105">
        <v>0</v>
      </c>
      <c r="N4164" s="106">
        <v>0</v>
      </c>
      <c r="O4164" s="107">
        <v>0</v>
      </c>
      <c r="P4164" s="105">
        <v>0</v>
      </c>
      <c r="Q4164" s="105">
        <v>0</v>
      </c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1713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1713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1713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82999.98</v>
      </c>
      <c r="F4167" s="104">
        <v>0</v>
      </c>
      <c r="G4167" s="104">
        <v>13833.33</v>
      </c>
      <c r="H4167" s="105">
        <v>0</v>
      </c>
      <c r="I4167" s="105">
        <v>13833.33</v>
      </c>
      <c r="J4167" s="106">
        <v>0</v>
      </c>
      <c r="K4167" s="107">
        <v>13833.33</v>
      </c>
      <c r="L4167" s="105">
        <v>0</v>
      </c>
      <c r="M4167" s="105">
        <v>13833.33</v>
      </c>
      <c r="N4167" s="106">
        <v>0</v>
      </c>
      <c r="O4167" s="107">
        <v>13833.33</v>
      </c>
      <c r="P4167" s="105">
        <v>0</v>
      </c>
      <c r="Q4167" s="105">
        <v>13833.33</v>
      </c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1713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1713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1713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1713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1713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1713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1713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1713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1713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1713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1713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1713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1713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1713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1713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1713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1713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1713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1713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1713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1713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28609.320000000003</v>
      </c>
      <c r="F4188" s="104">
        <v>0</v>
      </c>
      <c r="G4188" s="104">
        <v>4768.22</v>
      </c>
      <c r="H4188" s="113">
        <v>0</v>
      </c>
      <c r="I4188" s="113">
        <v>4768.22</v>
      </c>
      <c r="J4188" s="31">
        <v>0</v>
      </c>
      <c r="K4188" s="32">
        <v>4768.22</v>
      </c>
      <c r="L4188" s="113">
        <v>0</v>
      </c>
      <c r="M4188" s="113">
        <v>4768.22</v>
      </c>
      <c r="N4188" s="31">
        <v>0</v>
      </c>
      <c r="O4188" s="32">
        <v>4768.22</v>
      </c>
      <c r="P4188" s="113">
        <v>0</v>
      </c>
      <c r="Q4188" s="113">
        <v>4768.22</v>
      </c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1713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1713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>
        <v>0</v>
      </c>
      <c r="Q4190" s="113">
        <v>0</v>
      </c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1713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>
        <v>0</v>
      </c>
      <c r="K4191" s="32">
        <v>0</v>
      </c>
      <c r="L4191" s="113">
        <v>0</v>
      </c>
      <c r="M4191" s="113">
        <v>0</v>
      </c>
      <c r="N4191" s="31">
        <v>0</v>
      </c>
      <c r="O4191" s="32">
        <v>0</v>
      </c>
      <c r="P4191" s="113">
        <v>0</v>
      </c>
      <c r="Q4191" s="113">
        <v>0</v>
      </c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1713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1713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1713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1713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1713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1713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1713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200223.78</v>
      </c>
      <c r="F4198" s="104">
        <v>0</v>
      </c>
      <c r="G4198" s="104">
        <v>33370.629999999997</v>
      </c>
      <c r="H4198" s="113">
        <v>0</v>
      </c>
      <c r="I4198" s="113">
        <v>33370.629999999997</v>
      </c>
      <c r="J4198" s="31">
        <v>0</v>
      </c>
      <c r="K4198" s="32">
        <v>33370.629999999997</v>
      </c>
      <c r="L4198" s="113">
        <v>0</v>
      </c>
      <c r="M4198" s="113">
        <v>33370.629999999997</v>
      </c>
      <c r="N4198" s="31">
        <v>0</v>
      </c>
      <c r="O4198" s="32">
        <v>33370.629999999997</v>
      </c>
      <c r="P4198" s="113">
        <v>0</v>
      </c>
      <c r="Q4198" s="113">
        <v>33370.629999999997</v>
      </c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1713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132871.32</v>
      </c>
      <c r="F4199" s="104">
        <v>0</v>
      </c>
      <c r="G4199" s="104">
        <v>22145.22</v>
      </c>
      <c r="H4199" s="113">
        <v>0</v>
      </c>
      <c r="I4199" s="113">
        <v>22145.22</v>
      </c>
      <c r="J4199" s="31">
        <v>0</v>
      </c>
      <c r="K4199" s="32">
        <v>22145.22</v>
      </c>
      <c r="L4199" s="113">
        <v>0</v>
      </c>
      <c r="M4199" s="113">
        <v>22145.22</v>
      </c>
      <c r="N4199" s="31">
        <v>0</v>
      </c>
      <c r="O4199" s="32">
        <v>22145.22</v>
      </c>
      <c r="P4199" s="113">
        <v>0</v>
      </c>
      <c r="Q4199" s="113">
        <v>22145.22</v>
      </c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1713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56365.439999999995</v>
      </c>
      <c r="F4200" s="104">
        <v>0</v>
      </c>
      <c r="G4200" s="104">
        <v>9394.24</v>
      </c>
      <c r="H4200" s="113">
        <v>0</v>
      </c>
      <c r="I4200" s="113">
        <v>9394.24</v>
      </c>
      <c r="J4200" s="31">
        <v>0</v>
      </c>
      <c r="K4200" s="32">
        <v>9394.24</v>
      </c>
      <c r="L4200" s="113">
        <v>0</v>
      </c>
      <c r="M4200" s="113">
        <v>9394.24</v>
      </c>
      <c r="N4200" s="31">
        <v>0</v>
      </c>
      <c r="O4200" s="32">
        <v>9394.24</v>
      </c>
      <c r="P4200" s="113">
        <v>0</v>
      </c>
      <c r="Q4200" s="113">
        <v>9394.24</v>
      </c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1713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16680</v>
      </c>
      <c r="F4201" s="104">
        <v>0</v>
      </c>
      <c r="G4201" s="104">
        <v>2780</v>
      </c>
      <c r="H4201" s="113">
        <v>0</v>
      </c>
      <c r="I4201" s="113">
        <v>2780</v>
      </c>
      <c r="J4201" s="31">
        <v>0</v>
      </c>
      <c r="K4201" s="32">
        <v>2780</v>
      </c>
      <c r="L4201" s="113">
        <v>0</v>
      </c>
      <c r="M4201" s="113">
        <v>2780</v>
      </c>
      <c r="N4201" s="31">
        <v>0</v>
      </c>
      <c r="O4201" s="32">
        <v>2780</v>
      </c>
      <c r="P4201" s="113">
        <v>0</v>
      </c>
      <c r="Q4201" s="113">
        <v>2780</v>
      </c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1713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1713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1713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1713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1713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51649.98</v>
      </c>
      <c r="F4206" s="104">
        <v>0</v>
      </c>
      <c r="G4206" s="104">
        <v>8608.33</v>
      </c>
      <c r="H4206" s="105">
        <v>0</v>
      </c>
      <c r="I4206" s="105">
        <v>8608.33</v>
      </c>
      <c r="J4206" s="106">
        <v>0</v>
      </c>
      <c r="K4206" s="107">
        <v>8608.33</v>
      </c>
      <c r="L4206" s="105">
        <v>0</v>
      </c>
      <c r="M4206" s="105">
        <v>8608.33</v>
      </c>
      <c r="N4206" s="106">
        <v>0</v>
      </c>
      <c r="O4206" s="107">
        <v>8608.33</v>
      </c>
      <c r="P4206" s="105">
        <v>0</v>
      </c>
      <c r="Q4206" s="105">
        <v>8608.33</v>
      </c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1713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1713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1713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295525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295525</v>
      </c>
      <c r="N4209" s="106">
        <v>0</v>
      </c>
      <c r="O4209" s="107">
        <v>0</v>
      </c>
      <c r="P4209" s="105">
        <v>0</v>
      </c>
      <c r="Q4209" s="105">
        <v>0</v>
      </c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1713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1713</v>
      </c>
      <c r="B4211" s="111" t="s">
        <v>232</v>
      </c>
      <c r="C4211" s="112" t="s">
        <v>233</v>
      </c>
      <c r="D4211" s="21">
        <f t="shared" si="80"/>
        <v>295522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295522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1713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1713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1713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1713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>
        <v>0</v>
      </c>
      <c r="K4215" s="32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1713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1713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>
        <v>0</v>
      </c>
      <c r="I4217" s="105">
        <v>0</v>
      </c>
      <c r="J4217" s="106">
        <v>0</v>
      </c>
      <c r="K4217" s="107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>
        <v>0</v>
      </c>
      <c r="Q4217" s="113">
        <v>0</v>
      </c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1713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1713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1713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>
        <v>0</v>
      </c>
      <c r="Q4220" s="105">
        <v>0</v>
      </c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1713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1713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1713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1713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1713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1713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1713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>
        <v>0</v>
      </c>
      <c r="Q4227" s="113">
        <v>0</v>
      </c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1713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1713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92800.02</v>
      </c>
      <c r="F4229" s="104">
        <v>0</v>
      </c>
      <c r="G4229" s="104">
        <v>15466.67</v>
      </c>
      <c r="H4229" s="113">
        <v>0</v>
      </c>
      <c r="I4229" s="113">
        <v>15466.67</v>
      </c>
      <c r="J4229" s="31">
        <v>0</v>
      </c>
      <c r="K4229" s="32">
        <v>15466.67</v>
      </c>
      <c r="L4229" s="113">
        <v>0</v>
      </c>
      <c r="M4229" s="113">
        <v>15466.67</v>
      </c>
      <c r="N4229" s="31">
        <v>0</v>
      </c>
      <c r="O4229" s="32">
        <v>15466.67</v>
      </c>
      <c r="P4229" s="113">
        <v>0</v>
      </c>
      <c r="Q4229" s="113">
        <v>15466.67</v>
      </c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1713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>
        <v>0</v>
      </c>
      <c r="Q4230" s="113">
        <v>0</v>
      </c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1713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1713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>
        <v>0</v>
      </c>
      <c r="Q4232" s="113">
        <v>0</v>
      </c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1713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1713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1713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1713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17000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17000</v>
      </c>
      <c r="N4236" s="31">
        <v>0</v>
      </c>
      <c r="O4236" s="32">
        <v>0</v>
      </c>
      <c r="P4236" s="113">
        <v>0</v>
      </c>
      <c r="Q4236" s="113">
        <v>0</v>
      </c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1713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1713</v>
      </c>
      <c r="B4238" s="111" t="s">
        <v>285</v>
      </c>
      <c r="C4238" s="112" t="s">
        <v>286</v>
      </c>
      <c r="D4238" s="21">
        <f t="shared" si="80"/>
        <v>16999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16999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1713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1713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1713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1713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1713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1713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1713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1713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1713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1713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1713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1713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1713</v>
      </c>
      <c r="B4251" s="111" t="s">
        <v>308</v>
      </c>
      <c r="C4251" s="112" t="s">
        <v>309</v>
      </c>
      <c r="D4251" s="21">
        <f t="shared" si="80"/>
        <v>174670</v>
      </c>
      <c r="E4251" s="24">
        <f t="shared" si="81"/>
        <v>0</v>
      </c>
      <c r="F4251" s="104">
        <v>0</v>
      </c>
      <c r="G4251" s="104">
        <v>0</v>
      </c>
      <c r="H4251" s="105">
        <v>123310</v>
      </c>
      <c r="I4251" s="105">
        <v>0</v>
      </c>
      <c r="J4251" s="106">
        <v>0</v>
      </c>
      <c r="K4251" s="107">
        <v>0</v>
      </c>
      <c r="L4251" s="105">
        <v>51360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0</v>
      </c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1713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1713</v>
      </c>
      <c r="B4253" s="111" t="s">
        <v>312</v>
      </c>
      <c r="C4253" s="112" t="s">
        <v>313</v>
      </c>
      <c r="D4253" s="21">
        <f t="shared" si="80"/>
        <v>319813</v>
      </c>
      <c r="E4253" s="24">
        <f t="shared" si="81"/>
        <v>0</v>
      </c>
      <c r="F4253" s="104">
        <v>0</v>
      </c>
      <c r="G4253" s="104">
        <v>0</v>
      </c>
      <c r="H4253" s="105">
        <v>305913</v>
      </c>
      <c r="I4253" s="105">
        <v>0</v>
      </c>
      <c r="J4253" s="106">
        <v>13900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1713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1713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1713</v>
      </c>
      <c r="B4256" s="111" t="s">
        <v>318</v>
      </c>
      <c r="C4256" s="112" t="s">
        <v>319</v>
      </c>
      <c r="D4256" s="21">
        <f t="shared" si="80"/>
        <v>14000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14000</v>
      </c>
      <c r="O4256" s="32">
        <v>0</v>
      </c>
      <c r="P4256" s="105">
        <v>0</v>
      </c>
      <c r="Q4256" s="105">
        <v>0</v>
      </c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1713</v>
      </c>
      <c r="B4257" s="111" t="s">
        <v>320</v>
      </c>
      <c r="C4257" s="112" t="s">
        <v>321</v>
      </c>
      <c r="D4257" s="21">
        <f t="shared" si="80"/>
        <v>1295000</v>
      </c>
      <c r="E4257" s="24">
        <f t="shared" si="81"/>
        <v>195500</v>
      </c>
      <c r="F4257" s="104">
        <v>0</v>
      </c>
      <c r="G4257" s="104">
        <v>0</v>
      </c>
      <c r="H4257" s="105">
        <v>25000</v>
      </c>
      <c r="I4257" s="105">
        <v>0</v>
      </c>
      <c r="J4257" s="106">
        <v>880000</v>
      </c>
      <c r="K4257" s="107">
        <v>0</v>
      </c>
      <c r="L4257" s="105">
        <v>150000</v>
      </c>
      <c r="M4257" s="105">
        <v>195500</v>
      </c>
      <c r="N4257" s="106">
        <v>60000</v>
      </c>
      <c r="O4257" s="107">
        <v>0</v>
      </c>
      <c r="P4257" s="113">
        <v>180000</v>
      </c>
      <c r="Q4257" s="113">
        <v>0</v>
      </c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1713</v>
      </c>
      <c r="B4258" s="111" t="s">
        <v>322</v>
      </c>
      <c r="C4258" s="112" t="s">
        <v>323</v>
      </c>
      <c r="D4258" s="21">
        <f t="shared" si="80"/>
        <v>231740</v>
      </c>
      <c r="E4258" s="24">
        <f t="shared" si="81"/>
        <v>0</v>
      </c>
      <c r="F4258" s="104">
        <v>0</v>
      </c>
      <c r="G4258" s="104">
        <v>0</v>
      </c>
      <c r="H4258" s="105">
        <v>107000</v>
      </c>
      <c r="I4258" s="105">
        <v>0</v>
      </c>
      <c r="J4258" s="106">
        <v>12000</v>
      </c>
      <c r="K4258" s="107">
        <v>0</v>
      </c>
      <c r="L4258" s="105">
        <v>112740</v>
      </c>
      <c r="M4258" s="105">
        <v>0</v>
      </c>
      <c r="N4258" s="106">
        <v>0</v>
      </c>
      <c r="O4258" s="107">
        <v>0</v>
      </c>
      <c r="P4258" s="105">
        <v>0</v>
      </c>
      <c r="Q4258" s="105">
        <v>0</v>
      </c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1713</v>
      </c>
      <c r="B4259" s="111" t="s">
        <v>324</v>
      </c>
      <c r="C4259" s="112" t="s">
        <v>325</v>
      </c>
      <c r="D4259" s="21">
        <f t="shared" si="80"/>
        <v>66800</v>
      </c>
      <c r="E4259" s="24">
        <f t="shared" si="81"/>
        <v>0</v>
      </c>
      <c r="F4259" s="104">
        <v>0</v>
      </c>
      <c r="G4259" s="104">
        <v>0</v>
      </c>
      <c r="H4259" s="105">
        <v>36000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30800</v>
      </c>
      <c r="O4259" s="107">
        <v>0</v>
      </c>
      <c r="P4259" s="105">
        <v>0</v>
      </c>
      <c r="Q4259" s="105">
        <v>0</v>
      </c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1713</v>
      </c>
      <c r="B4260" s="111" t="s">
        <v>326</v>
      </c>
      <c r="C4260" s="112" t="s">
        <v>327</v>
      </c>
      <c r="D4260" s="21">
        <f t="shared" si="80"/>
        <v>16585</v>
      </c>
      <c r="E4260" s="24">
        <f t="shared" si="81"/>
        <v>0</v>
      </c>
      <c r="F4260" s="104">
        <v>0</v>
      </c>
      <c r="G4260" s="104">
        <v>0</v>
      </c>
      <c r="H4260" s="113">
        <v>16585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1713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152334.44</v>
      </c>
      <c r="F4261" s="104">
        <v>0</v>
      </c>
      <c r="G4261" s="104">
        <v>22630</v>
      </c>
      <c r="H4261" s="113">
        <v>0</v>
      </c>
      <c r="I4261" s="113">
        <v>22630</v>
      </c>
      <c r="J4261" s="31">
        <v>0</v>
      </c>
      <c r="K4261" s="32">
        <v>26055.279999999999</v>
      </c>
      <c r="L4261" s="113">
        <v>0</v>
      </c>
      <c r="M4261" s="113">
        <v>26055.279999999999</v>
      </c>
      <c r="N4261" s="31">
        <v>0</v>
      </c>
      <c r="O4261" s="32">
        <v>27481.94</v>
      </c>
      <c r="P4261" s="113">
        <v>0</v>
      </c>
      <c r="Q4261" s="113">
        <v>27481.94</v>
      </c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1713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257389.98000000004</v>
      </c>
      <c r="F4262" s="104">
        <v>0</v>
      </c>
      <c r="G4262" s="104">
        <v>42898.33</v>
      </c>
      <c r="H4262" s="105">
        <v>0</v>
      </c>
      <c r="I4262" s="105">
        <v>42898.33</v>
      </c>
      <c r="J4262" s="106">
        <v>0</v>
      </c>
      <c r="K4262" s="107">
        <v>42898.33</v>
      </c>
      <c r="L4262" s="105">
        <v>0</v>
      </c>
      <c r="M4262" s="105">
        <v>42898.33</v>
      </c>
      <c r="N4262" s="106">
        <v>0</v>
      </c>
      <c r="O4262" s="107">
        <v>42898.33</v>
      </c>
      <c r="P4262" s="113">
        <v>0</v>
      </c>
      <c r="Q4262" s="113">
        <v>42898.33</v>
      </c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1713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270167.78000000003</v>
      </c>
      <c r="F4263" s="104">
        <v>0</v>
      </c>
      <c r="G4263" s="104">
        <v>41474.65</v>
      </c>
      <c r="H4263" s="113">
        <v>0</v>
      </c>
      <c r="I4263" s="113">
        <v>41474.65</v>
      </c>
      <c r="J4263" s="31">
        <v>0</v>
      </c>
      <c r="K4263" s="32">
        <v>46804.87</v>
      </c>
      <c r="L4263" s="113">
        <v>0</v>
      </c>
      <c r="M4263" s="113">
        <v>46804.87</v>
      </c>
      <c r="N4263" s="31">
        <v>0</v>
      </c>
      <c r="O4263" s="32">
        <v>46804.87</v>
      </c>
      <c r="P4263" s="105">
        <v>0</v>
      </c>
      <c r="Q4263" s="105">
        <v>46803.87</v>
      </c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1713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30807</v>
      </c>
      <c r="F4264" s="104">
        <v>0</v>
      </c>
      <c r="G4264" s="104">
        <v>5134.5</v>
      </c>
      <c r="H4264" s="113">
        <v>0</v>
      </c>
      <c r="I4264" s="113">
        <v>5134.5</v>
      </c>
      <c r="J4264" s="31">
        <v>0</v>
      </c>
      <c r="K4264" s="32">
        <v>5134.5</v>
      </c>
      <c r="L4264" s="113">
        <v>0</v>
      </c>
      <c r="M4264" s="113">
        <v>5134.5</v>
      </c>
      <c r="N4264" s="31">
        <v>0</v>
      </c>
      <c r="O4264" s="32">
        <v>5134.5</v>
      </c>
      <c r="P4264" s="113">
        <v>0</v>
      </c>
      <c r="Q4264" s="113">
        <v>5134.5</v>
      </c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1713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12933</v>
      </c>
      <c r="F4265" s="104">
        <v>0</v>
      </c>
      <c r="G4265" s="104">
        <v>2155.5</v>
      </c>
      <c r="H4265" s="105">
        <v>0</v>
      </c>
      <c r="I4265" s="105">
        <v>2155.5</v>
      </c>
      <c r="J4265" s="106">
        <v>0</v>
      </c>
      <c r="K4265" s="107">
        <v>2155.5</v>
      </c>
      <c r="L4265" s="105">
        <v>0</v>
      </c>
      <c r="M4265" s="105">
        <v>2155.5</v>
      </c>
      <c r="N4265" s="106">
        <v>0</v>
      </c>
      <c r="O4265" s="107">
        <v>2155.5</v>
      </c>
      <c r="P4265" s="113">
        <v>0</v>
      </c>
      <c r="Q4265" s="113">
        <v>2155.5</v>
      </c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1713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6371.33</v>
      </c>
      <c r="F4266" s="104">
        <v>0</v>
      </c>
      <c r="G4266" s="104">
        <v>1023</v>
      </c>
      <c r="H4266" s="105">
        <v>0</v>
      </c>
      <c r="I4266" s="105">
        <v>1023</v>
      </c>
      <c r="J4266" s="106">
        <v>0</v>
      </c>
      <c r="K4266" s="107">
        <v>1023</v>
      </c>
      <c r="L4266" s="105">
        <v>0</v>
      </c>
      <c r="M4266" s="105">
        <v>1023</v>
      </c>
      <c r="N4266" s="106">
        <v>0</v>
      </c>
      <c r="O4266" s="107">
        <v>1023</v>
      </c>
      <c r="P4266" s="105">
        <v>0</v>
      </c>
      <c r="Q4266" s="105">
        <v>1256.33</v>
      </c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1713</v>
      </c>
      <c r="B4267" s="111" t="s">
        <v>340</v>
      </c>
      <c r="C4267" s="112" t="s">
        <v>341</v>
      </c>
      <c r="D4267" s="21">
        <f t="shared" si="82"/>
        <v>195492</v>
      </c>
      <c r="E4267" s="24">
        <f t="shared" si="83"/>
        <v>1562916.6600000001</v>
      </c>
      <c r="F4267" s="104">
        <v>0</v>
      </c>
      <c r="G4267" s="104">
        <v>264032.40999999997</v>
      </c>
      <c r="H4267" s="105">
        <v>0</v>
      </c>
      <c r="I4267" s="105">
        <v>255695.12</v>
      </c>
      <c r="J4267" s="106">
        <v>0</v>
      </c>
      <c r="K4267" s="107">
        <v>264245.12</v>
      </c>
      <c r="L4267" s="105">
        <v>195492</v>
      </c>
      <c r="M4267" s="105">
        <v>252887.11</v>
      </c>
      <c r="N4267" s="106">
        <v>0</v>
      </c>
      <c r="O4267" s="107">
        <v>262861.78000000003</v>
      </c>
      <c r="P4267" s="105">
        <v>0</v>
      </c>
      <c r="Q4267" s="105">
        <v>263195.12</v>
      </c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1713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273586.09000000003</v>
      </c>
      <c r="F4268" s="104">
        <v>0</v>
      </c>
      <c r="G4268" s="104">
        <v>45310.25</v>
      </c>
      <c r="H4268" s="113">
        <v>0</v>
      </c>
      <c r="I4268" s="113">
        <v>47001.69</v>
      </c>
      <c r="J4268" s="31">
        <v>0</v>
      </c>
      <c r="K4268" s="32">
        <v>46742.58</v>
      </c>
      <c r="L4268" s="113">
        <v>0</v>
      </c>
      <c r="M4268" s="113">
        <v>47959.41</v>
      </c>
      <c r="N4268" s="31">
        <v>0</v>
      </c>
      <c r="O4268" s="32">
        <v>34824.69</v>
      </c>
      <c r="P4268" s="105">
        <v>0</v>
      </c>
      <c r="Q4268" s="105">
        <v>51747.47</v>
      </c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1713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186373</v>
      </c>
      <c r="F4269" s="104">
        <v>0</v>
      </c>
      <c r="G4269" s="104">
        <v>30334.720000000001</v>
      </c>
      <c r="H4269" s="113">
        <v>0</v>
      </c>
      <c r="I4269" s="113">
        <v>30334.720000000001</v>
      </c>
      <c r="J4269" s="31">
        <v>0</v>
      </c>
      <c r="K4269" s="32">
        <v>31334.720000000001</v>
      </c>
      <c r="L4269" s="113">
        <v>0</v>
      </c>
      <c r="M4269" s="113">
        <v>30972.61</v>
      </c>
      <c r="N4269" s="31">
        <v>0</v>
      </c>
      <c r="O4269" s="32">
        <v>31828.17</v>
      </c>
      <c r="P4269" s="113">
        <v>0</v>
      </c>
      <c r="Q4269" s="113">
        <v>31568.06</v>
      </c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1713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57090.819999999992</v>
      </c>
      <c r="F4270" s="104">
        <v>0</v>
      </c>
      <c r="G4270" s="104">
        <v>11580.29</v>
      </c>
      <c r="H4270" s="113">
        <v>0</v>
      </c>
      <c r="I4270" s="113">
        <v>11856.71</v>
      </c>
      <c r="J4270" s="31">
        <v>0</v>
      </c>
      <c r="K4270" s="32">
        <v>11856.71</v>
      </c>
      <c r="L4270" s="113">
        <v>0</v>
      </c>
      <c r="M4270" s="113">
        <v>6173.7</v>
      </c>
      <c r="N4270" s="31">
        <v>0</v>
      </c>
      <c r="O4270" s="32">
        <v>9556.74</v>
      </c>
      <c r="P4270" s="113">
        <v>0</v>
      </c>
      <c r="Q4270" s="113">
        <v>6066.67</v>
      </c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1713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1713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1713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1713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1713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1713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1713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1713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1713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1713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1713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1713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1713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1713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1713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1713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1713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1713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1713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1713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1713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1713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1713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1713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1713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1713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1713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1713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1713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1713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1713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1713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1713</v>
      </c>
      <c r="B4303" s="111" t="s">
        <v>412</v>
      </c>
      <c r="C4303" s="112" t="s">
        <v>413</v>
      </c>
      <c r="D4303" s="21">
        <f t="shared" si="82"/>
        <v>8303355.7299999995</v>
      </c>
      <c r="E4303" s="24">
        <f t="shared" si="83"/>
        <v>5770807.1899999995</v>
      </c>
      <c r="F4303" s="104">
        <v>1344386.22</v>
      </c>
      <c r="G4303" s="104">
        <v>832718.58</v>
      </c>
      <c r="H4303" s="113">
        <v>508488.36</v>
      </c>
      <c r="I4303" s="113">
        <v>1416825.97</v>
      </c>
      <c r="J4303" s="31">
        <v>1246223.95</v>
      </c>
      <c r="K4303" s="32">
        <v>694342.88</v>
      </c>
      <c r="L4303" s="113">
        <v>2209909.8199999998</v>
      </c>
      <c r="M4303" s="113">
        <v>1386801.76</v>
      </c>
      <c r="N4303" s="31">
        <v>1595182.38</v>
      </c>
      <c r="O4303" s="32">
        <v>633427</v>
      </c>
      <c r="P4303" s="113">
        <v>1399165</v>
      </c>
      <c r="Q4303" s="113">
        <v>806691</v>
      </c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1713</v>
      </c>
      <c r="B4304" s="111" t="s">
        <v>414</v>
      </c>
      <c r="C4304" s="112" t="s">
        <v>415</v>
      </c>
      <c r="D4304" s="21">
        <f t="shared" si="82"/>
        <v>2368493.37</v>
      </c>
      <c r="E4304" s="24">
        <f t="shared" si="83"/>
        <v>2273866.52</v>
      </c>
      <c r="F4304" s="104">
        <v>424410.17</v>
      </c>
      <c r="G4304" s="104">
        <v>355750.8</v>
      </c>
      <c r="H4304" s="113">
        <v>587384.30000000005</v>
      </c>
      <c r="I4304" s="113">
        <v>289238</v>
      </c>
      <c r="J4304" s="31">
        <v>174443</v>
      </c>
      <c r="K4304" s="32">
        <v>548361.5</v>
      </c>
      <c r="L4304" s="113">
        <v>379801.8</v>
      </c>
      <c r="M4304" s="113">
        <v>340715.56</v>
      </c>
      <c r="N4304" s="31">
        <v>311437.09999999998</v>
      </c>
      <c r="O4304" s="32">
        <v>387048.56</v>
      </c>
      <c r="P4304" s="113">
        <v>491017</v>
      </c>
      <c r="Q4304" s="113">
        <v>352752.1</v>
      </c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1713</v>
      </c>
      <c r="B4305" s="111" t="s">
        <v>416</v>
      </c>
      <c r="C4305" s="112" t="s">
        <v>417</v>
      </c>
      <c r="D4305" s="21">
        <f t="shared" si="82"/>
        <v>1500423.5</v>
      </c>
      <c r="E4305" s="24">
        <f t="shared" si="83"/>
        <v>1240407</v>
      </c>
      <c r="F4305" s="104">
        <v>136224</v>
      </c>
      <c r="G4305" s="104">
        <v>264507</v>
      </c>
      <c r="H4305" s="113">
        <v>519476</v>
      </c>
      <c r="I4305" s="113">
        <v>258729</v>
      </c>
      <c r="J4305" s="31">
        <v>0</v>
      </c>
      <c r="K4305" s="32">
        <v>266642</v>
      </c>
      <c r="L4305" s="113">
        <v>244847</v>
      </c>
      <c r="M4305" s="113">
        <v>283586</v>
      </c>
      <c r="N4305" s="31">
        <v>355210.5</v>
      </c>
      <c r="O4305" s="32">
        <v>87032</v>
      </c>
      <c r="P4305" s="113">
        <v>244666</v>
      </c>
      <c r="Q4305" s="113">
        <v>79911</v>
      </c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1713</v>
      </c>
      <c r="B4306" s="111" t="s">
        <v>418</v>
      </c>
      <c r="C4306" s="112" t="s">
        <v>419</v>
      </c>
      <c r="D4306" s="21">
        <f t="shared" si="82"/>
        <v>2059586.2000000002</v>
      </c>
      <c r="E4306" s="24">
        <f t="shared" si="83"/>
        <v>1619932.5100000002</v>
      </c>
      <c r="F4306" s="104">
        <v>472788.7</v>
      </c>
      <c r="G4306" s="104">
        <v>256598.2</v>
      </c>
      <c r="H4306" s="113">
        <v>275836.09999999998</v>
      </c>
      <c r="I4306" s="113">
        <v>330642.7</v>
      </c>
      <c r="J4306" s="31">
        <v>216900.5</v>
      </c>
      <c r="K4306" s="32">
        <v>279050.90000000002</v>
      </c>
      <c r="L4306" s="113">
        <v>461528</v>
      </c>
      <c r="M4306" s="113">
        <v>330438.40000000002</v>
      </c>
      <c r="N4306" s="31">
        <v>257039.5</v>
      </c>
      <c r="O4306" s="32">
        <v>259484.51</v>
      </c>
      <c r="P4306" s="113">
        <v>375493.4</v>
      </c>
      <c r="Q4306" s="113">
        <v>163717.79999999999</v>
      </c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1713</v>
      </c>
      <c r="B4307" s="111" t="s">
        <v>420</v>
      </c>
      <c r="C4307" s="112" t="s">
        <v>421</v>
      </c>
      <c r="D4307" s="21">
        <f t="shared" si="82"/>
        <v>4503365.0600000005</v>
      </c>
      <c r="E4307" s="24">
        <f t="shared" si="83"/>
        <v>5192825.6500000004</v>
      </c>
      <c r="F4307" s="104">
        <v>672792.83</v>
      </c>
      <c r="G4307" s="104">
        <v>1083977.47</v>
      </c>
      <c r="H4307" s="113">
        <v>971881.63</v>
      </c>
      <c r="I4307" s="113">
        <v>650154.48</v>
      </c>
      <c r="J4307" s="31">
        <v>1042115</v>
      </c>
      <c r="K4307" s="32">
        <v>601790.25</v>
      </c>
      <c r="L4307" s="113">
        <v>496458</v>
      </c>
      <c r="M4307" s="113">
        <v>508418.2</v>
      </c>
      <c r="N4307" s="31">
        <v>531660.19999999995</v>
      </c>
      <c r="O4307" s="32">
        <v>342934.21</v>
      </c>
      <c r="P4307" s="113">
        <v>788457.4</v>
      </c>
      <c r="Q4307" s="113">
        <v>2005551.04</v>
      </c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1713</v>
      </c>
      <c r="B4308" s="111" t="s">
        <v>422</v>
      </c>
      <c r="C4308" s="112" t="s">
        <v>423</v>
      </c>
      <c r="D4308" s="21">
        <f t="shared" si="82"/>
        <v>2014319</v>
      </c>
      <c r="E4308" s="24">
        <f t="shared" si="83"/>
        <v>1953735</v>
      </c>
      <c r="F4308" s="104">
        <v>103334</v>
      </c>
      <c r="G4308" s="104">
        <v>2590</v>
      </c>
      <c r="H4308" s="113">
        <v>20700</v>
      </c>
      <c r="I4308" s="113">
        <v>549798</v>
      </c>
      <c r="J4308" s="31">
        <v>638898</v>
      </c>
      <c r="K4308" s="32">
        <v>920067</v>
      </c>
      <c r="L4308" s="113">
        <v>1016447</v>
      </c>
      <c r="M4308" s="113">
        <v>164630</v>
      </c>
      <c r="N4308" s="31">
        <v>170910</v>
      </c>
      <c r="O4308" s="32">
        <v>59700</v>
      </c>
      <c r="P4308" s="113">
        <v>64030</v>
      </c>
      <c r="Q4308" s="113">
        <v>256950</v>
      </c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1713</v>
      </c>
      <c r="B4309" s="111" t="s">
        <v>424</v>
      </c>
      <c r="C4309" s="112" t="s">
        <v>425</v>
      </c>
      <c r="D4309" s="21">
        <f t="shared" si="82"/>
        <v>572000</v>
      </c>
      <c r="E4309" s="24">
        <f t="shared" si="83"/>
        <v>0</v>
      </c>
      <c r="F4309" s="104">
        <v>0</v>
      </c>
      <c r="G4309" s="104">
        <v>0</v>
      </c>
      <c r="H4309" s="113">
        <v>572000</v>
      </c>
      <c r="I4309" s="113">
        <v>0</v>
      </c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1713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1713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1713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1713</v>
      </c>
      <c r="B4313" s="111" t="s">
        <v>432</v>
      </c>
      <c r="C4313" s="112" t="s">
        <v>433</v>
      </c>
      <c r="D4313" s="21">
        <f t="shared" si="82"/>
        <v>506082.1</v>
      </c>
      <c r="E4313" s="24">
        <f t="shared" si="83"/>
        <v>492545.9</v>
      </c>
      <c r="F4313" s="104">
        <v>22530</v>
      </c>
      <c r="G4313" s="104">
        <v>155430.39999999999</v>
      </c>
      <c r="H4313" s="105">
        <v>10055</v>
      </c>
      <c r="I4313" s="105">
        <v>20535</v>
      </c>
      <c r="J4313" s="106">
        <v>0</v>
      </c>
      <c r="K4313" s="107">
        <v>85265</v>
      </c>
      <c r="L4313" s="105">
        <v>192487</v>
      </c>
      <c r="M4313" s="105">
        <v>101650</v>
      </c>
      <c r="N4313" s="106">
        <v>90507.199999999997</v>
      </c>
      <c r="O4313" s="107">
        <v>71400</v>
      </c>
      <c r="P4313" s="113">
        <v>190502.9</v>
      </c>
      <c r="Q4313" s="113">
        <v>58265.5</v>
      </c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1713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1713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1713</v>
      </c>
      <c r="B4316" s="111" t="s">
        <v>438</v>
      </c>
      <c r="C4316" s="112" t="s">
        <v>1579</v>
      </c>
      <c r="D4316" s="21">
        <f t="shared" si="82"/>
        <v>944442.8</v>
      </c>
      <c r="E4316" s="24">
        <f t="shared" si="83"/>
        <v>769413.7</v>
      </c>
      <c r="F4316" s="104">
        <v>397948.8</v>
      </c>
      <c r="G4316" s="104">
        <v>101110</v>
      </c>
      <c r="H4316" s="113">
        <v>112530</v>
      </c>
      <c r="I4316" s="113">
        <v>75889</v>
      </c>
      <c r="J4316" s="31">
        <v>125</v>
      </c>
      <c r="K4316" s="32">
        <v>162535</v>
      </c>
      <c r="L4316" s="113">
        <v>302160</v>
      </c>
      <c r="M4316" s="113">
        <v>141810</v>
      </c>
      <c r="N4316" s="31">
        <v>86444</v>
      </c>
      <c r="O4316" s="32">
        <v>145522.70000000001</v>
      </c>
      <c r="P4316" s="105">
        <v>45235</v>
      </c>
      <c r="Q4316" s="105">
        <v>142547</v>
      </c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1713</v>
      </c>
      <c r="B4317" s="111" t="s">
        <v>439</v>
      </c>
      <c r="C4317" s="112" t="s">
        <v>1580</v>
      </c>
      <c r="D4317" s="21">
        <f t="shared" si="82"/>
        <v>609463</v>
      </c>
      <c r="E4317" s="24">
        <f t="shared" si="83"/>
        <v>643415</v>
      </c>
      <c r="F4317" s="104">
        <v>178525</v>
      </c>
      <c r="G4317" s="104">
        <v>20450</v>
      </c>
      <c r="H4317" s="105">
        <v>61600</v>
      </c>
      <c r="I4317" s="105">
        <v>184800</v>
      </c>
      <c r="J4317" s="106">
        <v>90850</v>
      </c>
      <c r="K4317" s="107">
        <v>112130</v>
      </c>
      <c r="L4317" s="105">
        <v>0</v>
      </c>
      <c r="M4317" s="105">
        <v>110433</v>
      </c>
      <c r="N4317" s="106">
        <v>272488</v>
      </c>
      <c r="O4317" s="107">
        <v>38925</v>
      </c>
      <c r="P4317" s="113">
        <v>6000</v>
      </c>
      <c r="Q4317" s="113">
        <v>176677</v>
      </c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1713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1713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1713</v>
      </c>
      <c r="B4320" s="111" t="s">
        <v>1581</v>
      </c>
      <c r="C4320" s="112" t="s">
        <v>1582</v>
      </c>
      <c r="D4320" s="21">
        <f t="shared" si="82"/>
        <v>172774</v>
      </c>
      <c r="E4320" s="24">
        <f t="shared" si="83"/>
        <v>216347.48</v>
      </c>
      <c r="F4320" s="104"/>
      <c r="G4320" s="104"/>
      <c r="H4320" s="113"/>
      <c r="I4320" s="113"/>
      <c r="J4320" s="31"/>
      <c r="K4320" s="32"/>
      <c r="L4320" s="113">
        <v>100000</v>
      </c>
      <c r="M4320" s="113">
        <v>156924</v>
      </c>
      <c r="N4320" s="31">
        <v>0</v>
      </c>
      <c r="O4320" s="32">
        <v>15850</v>
      </c>
      <c r="P4320" s="105">
        <v>72774</v>
      </c>
      <c r="Q4320" s="105">
        <v>43573.48</v>
      </c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1713</v>
      </c>
      <c r="B4321" s="111" t="s">
        <v>444</v>
      </c>
      <c r="C4321" s="112" t="s">
        <v>445</v>
      </c>
      <c r="D4321" s="21">
        <f t="shared" si="82"/>
        <v>675960</v>
      </c>
      <c r="E4321" s="24">
        <f t="shared" si="83"/>
        <v>265960</v>
      </c>
      <c r="F4321" s="104">
        <v>80000</v>
      </c>
      <c r="G4321" s="104">
        <v>0</v>
      </c>
      <c r="H4321" s="113">
        <v>0</v>
      </c>
      <c r="I4321" s="113">
        <v>0</v>
      </c>
      <c r="J4321" s="31">
        <v>402000</v>
      </c>
      <c r="K4321" s="32">
        <v>12000</v>
      </c>
      <c r="L4321" s="113">
        <v>0</v>
      </c>
      <c r="M4321" s="113">
        <v>193960</v>
      </c>
      <c r="N4321" s="31">
        <v>193960</v>
      </c>
      <c r="O4321" s="32">
        <v>60000</v>
      </c>
      <c r="P4321" s="113">
        <v>0</v>
      </c>
      <c r="Q4321" s="113">
        <v>0</v>
      </c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1713</v>
      </c>
      <c r="B4322" s="111" t="s">
        <v>446</v>
      </c>
      <c r="C4322" s="112" t="s">
        <v>447</v>
      </c>
      <c r="D4322" s="21">
        <f t="shared" si="82"/>
        <v>377419</v>
      </c>
      <c r="E4322" s="24">
        <f t="shared" si="83"/>
        <v>713140.5</v>
      </c>
      <c r="F4322" s="104">
        <v>0</v>
      </c>
      <c r="G4322" s="104">
        <v>120819</v>
      </c>
      <c r="H4322" s="113">
        <v>0</v>
      </c>
      <c r="I4322" s="113">
        <v>105997.5</v>
      </c>
      <c r="J4322" s="31">
        <v>0</v>
      </c>
      <c r="K4322" s="32">
        <v>104921</v>
      </c>
      <c r="L4322" s="113">
        <v>0</v>
      </c>
      <c r="M4322" s="113">
        <v>195583.5</v>
      </c>
      <c r="N4322" s="31">
        <v>377419</v>
      </c>
      <c r="O4322" s="32">
        <v>31248</v>
      </c>
      <c r="P4322" s="113">
        <v>0</v>
      </c>
      <c r="Q4322" s="113">
        <v>154571.5</v>
      </c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1713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340</v>
      </c>
      <c r="F4323" s="104"/>
      <c r="G4323" s="104"/>
      <c r="H4323" s="113"/>
      <c r="I4323" s="113"/>
      <c r="J4323" s="31">
        <v>0</v>
      </c>
      <c r="K4323" s="32">
        <v>340</v>
      </c>
      <c r="L4323" s="113">
        <v>0</v>
      </c>
      <c r="M4323" s="113">
        <v>0</v>
      </c>
      <c r="N4323" s="31">
        <v>0</v>
      </c>
      <c r="O4323" s="32">
        <v>0</v>
      </c>
      <c r="P4323" s="113">
        <v>0</v>
      </c>
      <c r="Q4323" s="113">
        <v>0</v>
      </c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1713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1713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1713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1713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1713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1713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1713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1713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1713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1713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1713</v>
      </c>
      <c r="B4334" s="111" t="s">
        <v>470</v>
      </c>
      <c r="C4334" s="112" t="s">
        <v>471</v>
      </c>
      <c r="D4334" s="21">
        <f t="shared" si="84"/>
        <v>234748.5</v>
      </c>
      <c r="E4334" s="24">
        <f t="shared" si="85"/>
        <v>0</v>
      </c>
      <c r="F4334" s="104">
        <v>209537.5</v>
      </c>
      <c r="G4334" s="104">
        <v>0</v>
      </c>
      <c r="H4334" s="113">
        <v>0</v>
      </c>
      <c r="I4334" s="113">
        <v>0</v>
      </c>
      <c r="J4334" s="31">
        <v>0</v>
      </c>
      <c r="K4334" s="32">
        <v>0</v>
      </c>
      <c r="L4334" s="113">
        <v>0</v>
      </c>
      <c r="M4334" s="113">
        <v>0</v>
      </c>
      <c r="N4334" s="31">
        <v>0</v>
      </c>
      <c r="O4334" s="32">
        <v>0</v>
      </c>
      <c r="P4334" s="105">
        <v>25211</v>
      </c>
      <c r="Q4334" s="105">
        <v>0</v>
      </c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1713</v>
      </c>
      <c r="B4335" s="111" t="s">
        <v>472</v>
      </c>
      <c r="C4335" s="112" t="s">
        <v>473</v>
      </c>
      <c r="D4335" s="21">
        <f t="shared" si="84"/>
        <v>100492.18</v>
      </c>
      <c r="E4335" s="24">
        <f t="shared" si="85"/>
        <v>0</v>
      </c>
      <c r="F4335" s="104">
        <v>100492.18</v>
      </c>
      <c r="G4335" s="104">
        <v>0</v>
      </c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1713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1713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1713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1713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1713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1713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1713</v>
      </c>
      <c r="B4342" s="111" t="s">
        <v>486</v>
      </c>
      <c r="C4342" s="112" t="s">
        <v>1586</v>
      </c>
      <c r="D4342" s="21">
        <f t="shared" si="84"/>
        <v>5938985.0999999996</v>
      </c>
      <c r="E4342" s="24">
        <f t="shared" si="85"/>
        <v>5846497.7999999998</v>
      </c>
      <c r="F4342" s="104">
        <v>985042.9</v>
      </c>
      <c r="G4342" s="104">
        <v>930486.3</v>
      </c>
      <c r="H4342" s="113">
        <v>977823.7</v>
      </c>
      <c r="I4342" s="113">
        <v>1014306.1</v>
      </c>
      <c r="J4342" s="31">
        <v>966968.7</v>
      </c>
      <c r="K4342" s="32">
        <v>933092.3</v>
      </c>
      <c r="L4342" s="113">
        <v>976251.6</v>
      </c>
      <c r="M4342" s="113">
        <v>1008165.9</v>
      </c>
      <c r="N4342" s="31">
        <v>1022364.1</v>
      </c>
      <c r="O4342" s="32">
        <v>1067891.6000000001</v>
      </c>
      <c r="P4342" s="105">
        <v>1010534.1</v>
      </c>
      <c r="Q4342" s="105">
        <v>892555.6</v>
      </c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1713</v>
      </c>
      <c r="B4343" s="111" t="s">
        <v>488</v>
      </c>
      <c r="C4343" s="112" t="s">
        <v>489</v>
      </c>
      <c r="D4343" s="21">
        <f t="shared" si="84"/>
        <v>372818.25</v>
      </c>
      <c r="E4343" s="24">
        <f t="shared" si="85"/>
        <v>353800.75</v>
      </c>
      <c r="F4343" s="104">
        <v>70416.25</v>
      </c>
      <c r="G4343" s="104">
        <v>67676.25</v>
      </c>
      <c r="H4343" s="113">
        <v>67676.25</v>
      </c>
      <c r="I4343" s="113">
        <v>62987.5</v>
      </c>
      <c r="J4343" s="31">
        <v>62987.5</v>
      </c>
      <c r="K4343" s="32">
        <v>57796.25</v>
      </c>
      <c r="L4343" s="113">
        <v>57796.25</v>
      </c>
      <c r="M4343" s="113">
        <v>56640</v>
      </c>
      <c r="N4343" s="31">
        <v>56971</v>
      </c>
      <c r="O4343" s="32">
        <v>57302</v>
      </c>
      <c r="P4343" s="113">
        <v>56971</v>
      </c>
      <c r="Q4343" s="113">
        <v>51398.75</v>
      </c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1713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1713</v>
      </c>
      <c r="B4345" s="111" t="s">
        <v>492</v>
      </c>
      <c r="C4345" s="112" t="s">
        <v>493</v>
      </c>
      <c r="D4345" s="21">
        <f t="shared" si="84"/>
        <v>277000</v>
      </c>
      <c r="E4345" s="24">
        <f t="shared" si="85"/>
        <v>278600</v>
      </c>
      <c r="F4345" s="104">
        <v>45400</v>
      </c>
      <c r="G4345" s="104">
        <v>45900</v>
      </c>
      <c r="H4345" s="113">
        <v>45900</v>
      </c>
      <c r="I4345" s="113">
        <v>45900</v>
      </c>
      <c r="J4345" s="31">
        <v>45900</v>
      </c>
      <c r="K4345" s="32">
        <v>45900</v>
      </c>
      <c r="L4345" s="113">
        <v>46400</v>
      </c>
      <c r="M4345" s="113">
        <v>46900</v>
      </c>
      <c r="N4345" s="31">
        <v>46400</v>
      </c>
      <c r="O4345" s="32">
        <v>46400</v>
      </c>
      <c r="P4345" s="105">
        <v>47000</v>
      </c>
      <c r="Q4345" s="105">
        <v>47600</v>
      </c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1713</v>
      </c>
      <c r="B4346" s="111" t="s">
        <v>494</v>
      </c>
      <c r="C4346" s="112" t="s">
        <v>495</v>
      </c>
      <c r="D4346" s="21">
        <f t="shared" si="84"/>
        <v>0</v>
      </c>
      <c r="E4346" s="24">
        <f t="shared" si="85"/>
        <v>0</v>
      </c>
      <c r="F4346" s="104"/>
      <c r="G4346" s="104"/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1713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1713</v>
      </c>
      <c r="B4348" s="111" t="s">
        <v>498</v>
      </c>
      <c r="C4348" s="112" t="s">
        <v>461</v>
      </c>
      <c r="D4348" s="21">
        <f t="shared" si="84"/>
        <v>880114.58</v>
      </c>
      <c r="E4348" s="24">
        <f t="shared" si="85"/>
        <v>875196.19</v>
      </c>
      <c r="F4348" s="104">
        <v>197023</v>
      </c>
      <c r="G4348" s="104">
        <v>168171.01</v>
      </c>
      <c r="H4348" s="105">
        <v>167637.07999999999</v>
      </c>
      <c r="I4348" s="105">
        <v>156399.99</v>
      </c>
      <c r="J4348" s="106">
        <v>150940.85</v>
      </c>
      <c r="K4348" s="107">
        <v>121943.57</v>
      </c>
      <c r="L4348" s="105">
        <v>134582.87</v>
      </c>
      <c r="M4348" s="105">
        <v>109467.26</v>
      </c>
      <c r="N4348" s="106">
        <v>109146.26</v>
      </c>
      <c r="O4348" s="107">
        <v>133744.82</v>
      </c>
      <c r="P4348" s="113">
        <v>120784.52</v>
      </c>
      <c r="Q4348" s="113">
        <v>185469.54</v>
      </c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1713</v>
      </c>
      <c r="B4349" s="111" t="s">
        <v>499</v>
      </c>
      <c r="C4349" s="112" t="s">
        <v>500</v>
      </c>
      <c r="D4349" s="21">
        <f t="shared" si="84"/>
        <v>250720</v>
      </c>
      <c r="E4349" s="24">
        <f t="shared" si="85"/>
        <v>0</v>
      </c>
      <c r="F4349" s="104">
        <v>12500</v>
      </c>
      <c r="G4349" s="104">
        <v>0</v>
      </c>
      <c r="H4349" s="113">
        <v>189720</v>
      </c>
      <c r="I4349" s="113">
        <v>0</v>
      </c>
      <c r="J4349" s="31">
        <v>48500</v>
      </c>
      <c r="K4349" s="32">
        <v>0</v>
      </c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1713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1713</v>
      </c>
      <c r="B4351" s="111" t="s">
        <v>503</v>
      </c>
      <c r="C4351" s="112" t="s">
        <v>504</v>
      </c>
      <c r="D4351" s="21">
        <f t="shared" si="84"/>
        <v>5625.13</v>
      </c>
      <c r="E4351" s="24">
        <f t="shared" si="85"/>
        <v>14226</v>
      </c>
      <c r="F4351" s="104">
        <v>848.75</v>
      </c>
      <c r="G4351" s="104">
        <v>0</v>
      </c>
      <c r="H4351" s="105">
        <v>848.75</v>
      </c>
      <c r="I4351" s="105">
        <v>0</v>
      </c>
      <c r="J4351" s="106">
        <v>848.75</v>
      </c>
      <c r="K4351" s="107">
        <v>0</v>
      </c>
      <c r="L4351" s="105">
        <v>848.75</v>
      </c>
      <c r="M4351" s="105">
        <v>0</v>
      </c>
      <c r="N4351" s="106">
        <v>848.75</v>
      </c>
      <c r="O4351" s="107">
        <v>0</v>
      </c>
      <c r="P4351" s="113">
        <v>1381.38</v>
      </c>
      <c r="Q4351" s="113">
        <v>14226</v>
      </c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1713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1713</v>
      </c>
      <c r="B4353" s="111" t="s">
        <v>507</v>
      </c>
      <c r="C4353" s="112" t="s">
        <v>508</v>
      </c>
      <c r="D4353" s="21">
        <f t="shared" si="84"/>
        <v>307890</v>
      </c>
      <c r="E4353" s="24">
        <f t="shared" si="85"/>
        <v>100000</v>
      </c>
      <c r="F4353" s="104">
        <v>10790</v>
      </c>
      <c r="G4353" s="104">
        <v>0</v>
      </c>
      <c r="H4353" s="113">
        <v>15210</v>
      </c>
      <c r="I4353" s="113">
        <v>0</v>
      </c>
      <c r="J4353" s="31">
        <v>262975</v>
      </c>
      <c r="K4353" s="32">
        <v>0</v>
      </c>
      <c r="L4353" s="113">
        <v>11050</v>
      </c>
      <c r="M4353" s="113">
        <v>0</v>
      </c>
      <c r="N4353" s="31">
        <v>0</v>
      </c>
      <c r="O4353" s="32">
        <v>0</v>
      </c>
      <c r="P4353" s="105">
        <v>7865</v>
      </c>
      <c r="Q4353" s="105">
        <v>100000</v>
      </c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1713</v>
      </c>
      <c r="B4354" s="111" t="s">
        <v>509</v>
      </c>
      <c r="C4354" s="112" t="s">
        <v>510</v>
      </c>
      <c r="D4354" s="21">
        <f t="shared" si="84"/>
        <v>138541.08000000002</v>
      </c>
      <c r="E4354" s="24">
        <f t="shared" si="85"/>
        <v>207635.27</v>
      </c>
      <c r="F4354" s="104">
        <v>50000</v>
      </c>
      <c r="G4354" s="104">
        <v>0</v>
      </c>
      <c r="H4354" s="105">
        <v>0</v>
      </c>
      <c r="I4354" s="105">
        <v>0</v>
      </c>
      <c r="J4354" s="106">
        <v>0</v>
      </c>
      <c r="K4354" s="107">
        <v>0</v>
      </c>
      <c r="L4354" s="105">
        <v>0</v>
      </c>
      <c r="M4354" s="105">
        <v>179635.27</v>
      </c>
      <c r="N4354" s="106">
        <v>18541.080000000002</v>
      </c>
      <c r="O4354" s="107">
        <v>0</v>
      </c>
      <c r="P4354" s="113">
        <v>70000</v>
      </c>
      <c r="Q4354" s="113">
        <v>28000</v>
      </c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1713</v>
      </c>
      <c r="B4355" s="111" t="s">
        <v>511</v>
      </c>
      <c r="C4355" s="112" t="s">
        <v>512</v>
      </c>
      <c r="D4355" s="21">
        <f t="shared" si="84"/>
        <v>31175.81</v>
      </c>
      <c r="E4355" s="24">
        <f t="shared" si="85"/>
        <v>31175.81</v>
      </c>
      <c r="F4355" s="104"/>
      <c r="G4355" s="104"/>
      <c r="H4355" s="105"/>
      <c r="I4355" s="105"/>
      <c r="J4355" s="106">
        <v>0</v>
      </c>
      <c r="K4355" s="107">
        <v>31175.81</v>
      </c>
      <c r="L4355" s="105">
        <v>31175.81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1713</v>
      </c>
      <c r="B4356" s="111" t="s">
        <v>513</v>
      </c>
      <c r="C4356" s="112" t="s">
        <v>514</v>
      </c>
      <c r="D4356" s="21">
        <f t="shared" si="84"/>
        <v>27084.140000000003</v>
      </c>
      <c r="E4356" s="24">
        <f t="shared" si="85"/>
        <v>25974.960000000003</v>
      </c>
      <c r="F4356" s="104">
        <v>22495.200000000001</v>
      </c>
      <c r="G4356" s="104">
        <v>22495.200000000001</v>
      </c>
      <c r="H4356" s="113">
        <v>0</v>
      </c>
      <c r="I4356" s="113">
        <v>0</v>
      </c>
      <c r="J4356" s="31">
        <v>0</v>
      </c>
      <c r="K4356" s="32">
        <v>250</v>
      </c>
      <c r="L4356" s="113">
        <v>50.63</v>
      </c>
      <c r="M4356" s="113">
        <v>710.63</v>
      </c>
      <c r="N4356" s="31">
        <v>0</v>
      </c>
      <c r="O4356" s="32">
        <v>0</v>
      </c>
      <c r="P4356" s="105">
        <v>4538.3100000000004</v>
      </c>
      <c r="Q4356" s="105">
        <v>2519.13</v>
      </c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1713</v>
      </c>
      <c r="B4357" s="111" t="s">
        <v>515</v>
      </c>
      <c r="C4357" s="112" t="s">
        <v>516</v>
      </c>
      <c r="D4357" s="21">
        <f t="shared" si="84"/>
        <v>9883</v>
      </c>
      <c r="E4357" s="24">
        <f t="shared" si="85"/>
        <v>19138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>
        <v>9883</v>
      </c>
      <c r="Q4357" s="113">
        <v>19138</v>
      </c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1713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1713</v>
      </c>
      <c r="B4359" s="111" t="s">
        <v>519</v>
      </c>
      <c r="C4359" s="112" t="s">
        <v>520</v>
      </c>
      <c r="D4359" s="21">
        <f t="shared" si="84"/>
        <v>273923.18</v>
      </c>
      <c r="E4359" s="24">
        <f t="shared" si="85"/>
        <v>285379.5</v>
      </c>
      <c r="F4359" s="104">
        <v>38073.1</v>
      </c>
      <c r="G4359" s="104">
        <v>42188.13</v>
      </c>
      <c r="H4359" s="105">
        <v>42188.13</v>
      </c>
      <c r="I4359" s="105">
        <v>43036.33</v>
      </c>
      <c r="J4359" s="106">
        <v>43036.33</v>
      </c>
      <c r="K4359" s="107">
        <v>41758.26</v>
      </c>
      <c r="L4359" s="105">
        <v>41758.26</v>
      </c>
      <c r="M4359" s="105">
        <v>60055.71</v>
      </c>
      <c r="N4359" s="106">
        <v>60055.71</v>
      </c>
      <c r="O4359" s="107">
        <v>48811.65</v>
      </c>
      <c r="P4359" s="105">
        <v>48811.65</v>
      </c>
      <c r="Q4359" s="105">
        <v>49529.42</v>
      </c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1713</v>
      </c>
      <c r="B4360" s="111" t="s">
        <v>521</v>
      </c>
      <c r="C4360" s="112" t="s">
        <v>1588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1713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1713</v>
      </c>
      <c r="B4362" s="111" t="s">
        <v>523</v>
      </c>
      <c r="C4362" s="112" t="s">
        <v>1670</v>
      </c>
      <c r="D4362" s="21">
        <f t="shared" si="84"/>
        <v>85007</v>
      </c>
      <c r="E4362" s="24">
        <f t="shared" si="85"/>
        <v>75702</v>
      </c>
      <c r="F4362" s="104">
        <v>12236</v>
      </c>
      <c r="G4362" s="104">
        <v>11875</v>
      </c>
      <c r="H4362" s="113">
        <v>11875</v>
      </c>
      <c r="I4362" s="113">
        <v>12140</v>
      </c>
      <c r="J4362" s="31">
        <v>12140</v>
      </c>
      <c r="K4362" s="32">
        <v>28799</v>
      </c>
      <c r="L4362" s="113">
        <v>28799</v>
      </c>
      <c r="M4362" s="113">
        <v>17113</v>
      </c>
      <c r="N4362" s="31">
        <v>17026</v>
      </c>
      <c r="O4362" s="32">
        <v>2844</v>
      </c>
      <c r="P4362" s="113">
        <v>2931</v>
      </c>
      <c r="Q4362" s="113">
        <v>2931</v>
      </c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1713</v>
      </c>
      <c r="B4363" s="111" t="s">
        <v>524</v>
      </c>
      <c r="C4363" s="112" t="s">
        <v>525</v>
      </c>
      <c r="D4363" s="21">
        <f t="shared" si="84"/>
        <v>30966021.609999999</v>
      </c>
      <c r="E4363" s="24">
        <f t="shared" si="85"/>
        <v>33256198.600000001</v>
      </c>
      <c r="F4363" s="104">
        <v>0</v>
      </c>
      <c r="G4363" s="104">
        <v>0</v>
      </c>
      <c r="H4363" s="113">
        <v>13704236.300000001</v>
      </c>
      <c r="I4363" s="113">
        <v>16896941.66</v>
      </c>
      <c r="J4363" s="31">
        <v>0</v>
      </c>
      <c r="K4363" s="32">
        <v>0</v>
      </c>
      <c r="L4363" s="113">
        <v>8760830.1199999992</v>
      </c>
      <c r="M4363" s="113">
        <v>8179628.4800000004</v>
      </c>
      <c r="N4363" s="31">
        <v>8500955.1899999995</v>
      </c>
      <c r="O4363" s="32">
        <v>8179628.46</v>
      </c>
      <c r="P4363" s="113">
        <v>0</v>
      </c>
      <c r="Q4363" s="113">
        <v>0</v>
      </c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1713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1758248</v>
      </c>
      <c r="F4364" s="104"/>
      <c r="G4364" s="104"/>
      <c r="H4364" s="113"/>
      <c r="I4364" s="113"/>
      <c r="J4364" s="31">
        <v>0</v>
      </c>
      <c r="K4364" s="32">
        <v>1758248</v>
      </c>
      <c r="L4364" s="113">
        <v>0</v>
      </c>
      <c r="M4364" s="113">
        <v>0</v>
      </c>
      <c r="N4364" s="31">
        <v>0</v>
      </c>
      <c r="O4364" s="32">
        <v>0</v>
      </c>
      <c r="P4364" s="113">
        <v>0</v>
      </c>
      <c r="Q4364" s="113">
        <v>0</v>
      </c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1713</v>
      </c>
      <c r="B4365" s="111" t="s">
        <v>528</v>
      </c>
      <c r="C4365" s="112" t="s">
        <v>529</v>
      </c>
      <c r="D4365" s="21">
        <f t="shared" si="84"/>
        <v>392719.56</v>
      </c>
      <c r="E4365" s="24">
        <f t="shared" si="85"/>
        <v>1021658</v>
      </c>
      <c r="F4365" s="104"/>
      <c r="G4365" s="104"/>
      <c r="H4365" s="113">
        <v>135932.43</v>
      </c>
      <c r="I4365" s="113">
        <v>1021658</v>
      </c>
      <c r="J4365" s="31">
        <v>67988.62</v>
      </c>
      <c r="K4365" s="32">
        <v>0</v>
      </c>
      <c r="L4365" s="113">
        <v>55327.19</v>
      </c>
      <c r="M4365" s="113">
        <v>0</v>
      </c>
      <c r="N4365" s="31">
        <v>68738.559999999998</v>
      </c>
      <c r="O4365" s="32">
        <v>0</v>
      </c>
      <c r="P4365" s="113">
        <v>64732.76</v>
      </c>
      <c r="Q4365" s="113">
        <v>0</v>
      </c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1713</v>
      </c>
      <c r="B4366" s="111" t="s">
        <v>530</v>
      </c>
      <c r="C4366" s="112" t="s">
        <v>531</v>
      </c>
      <c r="D4366" s="21">
        <f t="shared" si="84"/>
        <v>675000</v>
      </c>
      <c r="E4366" s="24">
        <f t="shared" si="85"/>
        <v>1350000</v>
      </c>
      <c r="F4366" s="104"/>
      <c r="G4366" s="104"/>
      <c r="H4366" s="113">
        <v>675000</v>
      </c>
      <c r="I4366" s="113">
        <v>675000</v>
      </c>
      <c r="J4366" s="31"/>
      <c r="K4366" s="32"/>
      <c r="L4366" s="113">
        <v>0</v>
      </c>
      <c r="M4366" s="113">
        <v>337500</v>
      </c>
      <c r="N4366" s="31">
        <v>0</v>
      </c>
      <c r="O4366" s="32">
        <v>337500</v>
      </c>
      <c r="P4366" s="113">
        <v>0</v>
      </c>
      <c r="Q4366" s="113">
        <v>0</v>
      </c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1713</v>
      </c>
      <c r="B4367" s="111" t="s">
        <v>532</v>
      </c>
      <c r="C4367" s="112" t="s">
        <v>533</v>
      </c>
      <c r="D4367" s="21">
        <f t="shared" si="84"/>
        <v>2799162.13</v>
      </c>
      <c r="E4367" s="24">
        <f t="shared" si="85"/>
        <v>2859890.9299999997</v>
      </c>
      <c r="F4367" s="104">
        <v>1010160</v>
      </c>
      <c r="G4367" s="104">
        <v>204894.23</v>
      </c>
      <c r="H4367" s="113">
        <v>362544.23</v>
      </c>
      <c r="I4367" s="113">
        <v>560160</v>
      </c>
      <c r="J4367" s="31">
        <v>290160</v>
      </c>
      <c r="K4367" s="32">
        <v>0</v>
      </c>
      <c r="L4367" s="113">
        <v>0</v>
      </c>
      <c r="M4367" s="113">
        <v>1911956.7</v>
      </c>
      <c r="N4367" s="31">
        <v>1136297.8999999999</v>
      </c>
      <c r="O4367" s="32">
        <v>182880</v>
      </c>
      <c r="P4367" s="113">
        <v>0</v>
      </c>
      <c r="Q4367" s="113">
        <v>0</v>
      </c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1713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1713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1713</v>
      </c>
      <c r="B4370" s="111" t="s">
        <v>538</v>
      </c>
      <c r="C4370" s="112" t="s">
        <v>1671</v>
      </c>
      <c r="D4370" s="21">
        <f t="shared" si="84"/>
        <v>0</v>
      </c>
      <c r="E4370" s="24">
        <f t="shared" si="85"/>
        <v>2030</v>
      </c>
      <c r="F4370" s="104"/>
      <c r="G4370" s="104"/>
      <c r="H4370" s="105"/>
      <c r="I4370" s="105"/>
      <c r="J4370" s="106"/>
      <c r="K4370" s="107"/>
      <c r="L4370" s="105"/>
      <c r="M4370" s="105"/>
      <c r="N4370" s="106"/>
      <c r="O4370" s="107"/>
      <c r="P4370" s="105">
        <v>0</v>
      </c>
      <c r="Q4370" s="105">
        <v>2030</v>
      </c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1713</v>
      </c>
      <c r="B4371" s="111" t="s">
        <v>539</v>
      </c>
      <c r="C4371" s="112" t="s">
        <v>540</v>
      </c>
      <c r="D4371" s="21">
        <f t="shared" si="84"/>
        <v>0</v>
      </c>
      <c r="E4371" s="24">
        <f t="shared" si="85"/>
        <v>5435</v>
      </c>
      <c r="F4371" s="104"/>
      <c r="G4371" s="104"/>
      <c r="H4371" s="113"/>
      <c r="I4371" s="113"/>
      <c r="J4371" s="31"/>
      <c r="K4371" s="32"/>
      <c r="L4371" s="113"/>
      <c r="M4371" s="113"/>
      <c r="N4371" s="31"/>
      <c r="O4371" s="32"/>
      <c r="P4371" s="105">
        <v>0</v>
      </c>
      <c r="Q4371" s="105">
        <v>5435</v>
      </c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1713</v>
      </c>
      <c r="B4372" s="111" t="s">
        <v>541</v>
      </c>
      <c r="C4372" s="112" t="s">
        <v>542</v>
      </c>
      <c r="D4372" s="21">
        <f t="shared" si="84"/>
        <v>0</v>
      </c>
      <c r="E4372" s="24">
        <f t="shared" si="85"/>
        <v>3209</v>
      </c>
      <c r="F4372" s="104"/>
      <c r="G4372" s="104"/>
      <c r="H4372" s="105"/>
      <c r="I4372" s="105"/>
      <c r="J4372" s="106"/>
      <c r="K4372" s="107"/>
      <c r="L4372" s="105"/>
      <c r="M4372" s="105"/>
      <c r="N4372" s="106"/>
      <c r="O4372" s="107"/>
      <c r="P4372" s="113">
        <v>0</v>
      </c>
      <c r="Q4372" s="113">
        <v>3209</v>
      </c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1713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1713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1713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1713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62295.65</v>
      </c>
      <c r="F4376" s="104">
        <v>0</v>
      </c>
      <c r="G4376" s="104">
        <v>0</v>
      </c>
      <c r="H4376" s="105">
        <v>0</v>
      </c>
      <c r="I4376" s="105">
        <v>15295.65</v>
      </c>
      <c r="J4376" s="106">
        <v>0</v>
      </c>
      <c r="K4376" s="107">
        <v>0</v>
      </c>
      <c r="L4376" s="105">
        <v>0</v>
      </c>
      <c r="M4376" s="105">
        <v>7500</v>
      </c>
      <c r="N4376" s="106">
        <v>0</v>
      </c>
      <c r="O4376" s="107">
        <v>0</v>
      </c>
      <c r="P4376" s="113">
        <v>0</v>
      </c>
      <c r="Q4376" s="113">
        <v>39500</v>
      </c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1713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1713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48594</v>
      </c>
      <c r="F4378" s="104">
        <v>0</v>
      </c>
      <c r="G4378" s="104">
        <v>7750</v>
      </c>
      <c r="H4378" s="105">
        <v>0</v>
      </c>
      <c r="I4378" s="105">
        <v>6737.8</v>
      </c>
      <c r="J4378" s="106">
        <v>0</v>
      </c>
      <c r="K4378" s="107">
        <v>0</v>
      </c>
      <c r="L4378" s="105">
        <v>0</v>
      </c>
      <c r="M4378" s="105">
        <v>0</v>
      </c>
      <c r="N4378" s="106">
        <v>0</v>
      </c>
      <c r="O4378" s="107">
        <v>12500</v>
      </c>
      <c r="P4378" s="105">
        <v>0</v>
      </c>
      <c r="Q4378" s="105">
        <v>21606.2</v>
      </c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1713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1713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1713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1713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1713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1713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1713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1713</v>
      </c>
      <c r="B4386" s="111" t="s">
        <v>569</v>
      </c>
      <c r="C4386" s="112" t="s">
        <v>570</v>
      </c>
      <c r="D4386" s="21">
        <f t="shared" si="84"/>
        <v>426067.5</v>
      </c>
      <c r="E4386" s="24">
        <f t="shared" si="85"/>
        <v>16091.82</v>
      </c>
      <c r="F4386" s="104">
        <v>219.5</v>
      </c>
      <c r="G4386" s="104">
        <v>16008</v>
      </c>
      <c r="H4386" s="113">
        <v>0</v>
      </c>
      <c r="I4386" s="113">
        <v>0</v>
      </c>
      <c r="J4386" s="31">
        <v>225000</v>
      </c>
      <c r="K4386" s="32">
        <v>0</v>
      </c>
      <c r="L4386" s="113">
        <v>128074</v>
      </c>
      <c r="M4386" s="113">
        <v>83.82</v>
      </c>
      <c r="N4386" s="31">
        <v>0</v>
      </c>
      <c r="O4386" s="32">
        <v>0</v>
      </c>
      <c r="P4386" s="113">
        <v>72774</v>
      </c>
      <c r="Q4386" s="113">
        <v>0</v>
      </c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1713</v>
      </c>
      <c r="B4387" s="111" t="s">
        <v>571</v>
      </c>
      <c r="C4387" s="112" t="s">
        <v>572</v>
      </c>
      <c r="D4387" s="21">
        <f t="shared" si="84"/>
        <v>284798.34000000003</v>
      </c>
      <c r="E4387" s="24">
        <f t="shared" si="85"/>
        <v>0</v>
      </c>
      <c r="F4387" s="104">
        <v>47466.39</v>
      </c>
      <c r="G4387" s="104">
        <v>0</v>
      </c>
      <c r="H4387" s="113">
        <v>47466.39</v>
      </c>
      <c r="I4387" s="113">
        <v>0</v>
      </c>
      <c r="J4387" s="31">
        <v>47466.39</v>
      </c>
      <c r="K4387" s="32">
        <v>0</v>
      </c>
      <c r="L4387" s="113">
        <v>47466.39</v>
      </c>
      <c r="M4387" s="113">
        <v>0</v>
      </c>
      <c r="N4387" s="31">
        <v>47466.39</v>
      </c>
      <c r="O4387" s="32">
        <v>0</v>
      </c>
      <c r="P4387" s="113">
        <v>47466.39</v>
      </c>
      <c r="Q4387" s="113">
        <v>0</v>
      </c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1713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1713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1713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1713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1713</v>
      </c>
      <c r="B4392" s="111" t="s">
        <v>580</v>
      </c>
      <c r="C4392" s="112" t="s">
        <v>581</v>
      </c>
      <c r="D4392" s="21">
        <f t="shared" si="86"/>
        <v>163812.46000000002</v>
      </c>
      <c r="E4392" s="24">
        <f t="shared" si="87"/>
        <v>1095248.27</v>
      </c>
      <c r="F4392" s="104">
        <v>95092</v>
      </c>
      <c r="G4392" s="104">
        <v>38471.85</v>
      </c>
      <c r="H4392" s="113">
        <v>9619.5</v>
      </c>
      <c r="I4392" s="113">
        <v>812852.66</v>
      </c>
      <c r="J4392" s="31">
        <v>33911.1</v>
      </c>
      <c r="K4392" s="32">
        <v>144599.71</v>
      </c>
      <c r="L4392" s="113">
        <v>25189.86</v>
      </c>
      <c r="M4392" s="113">
        <v>130</v>
      </c>
      <c r="N4392" s="31">
        <v>0</v>
      </c>
      <c r="O4392" s="32">
        <v>10563.2</v>
      </c>
      <c r="P4392" s="113">
        <v>0</v>
      </c>
      <c r="Q4392" s="113">
        <v>88630.85</v>
      </c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1713</v>
      </c>
      <c r="B4393" s="111" t="s">
        <v>582</v>
      </c>
      <c r="C4393" s="112" t="s">
        <v>1591</v>
      </c>
      <c r="D4393" s="21">
        <f t="shared" si="86"/>
        <v>257743.73</v>
      </c>
      <c r="E4393" s="24">
        <f t="shared" si="87"/>
        <v>1592739.76</v>
      </c>
      <c r="F4393" s="104">
        <v>211959.23</v>
      </c>
      <c r="G4393" s="104">
        <v>1501506.31</v>
      </c>
      <c r="H4393" s="113">
        <v>0</v>
      </c>
      <c r="I4393" s="113">
        <v>0</v>
      </c>
      <c r="J4393" s="31">
        <v>0</v>
      </c>
      <c r="K4393" s="32">
        <v>0</v>
      </c>
      <c r="L4393" s="113">
        <v>0</v>
      </c>
      <c r="M4393" s="113">
        <v>0</v>
      </c>
      <c r="N4393" s="31">
        <v>45784.5</v>
      </c>
      <c r="O4393" s="32">
        <v>91233.45</v>
      </c>
      <c r="P4393" s="113">
        <v>0</v>
      </c>
      <c r="Q4393" s="113">
        <v>0</v>
      </c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1713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1713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1713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1713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1713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1713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1713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1713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1713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1713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1713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1713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1713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1713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1713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1713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1713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1713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1713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1713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1713</v>
      </c>
      <c r="B4414" s="111" t="s">
        <v>619</v>
      </c>
      <c r="C4414" s="112" t="s">
        <v>620</v>
      </c>
      <c r="D4414" s="21">
        <f t="shared" si="86"/>
        <v>640</v>
      </c>
      <c r="E4414" s="24">
        <f t="shared" si="87"/>
        <v>7140</v>
      </c>
      <c r="F4414" s="104"/>
      <c r="G4414" s="104"/>
      <c r="H4414" s="105">
        <v>0</v>
      </c>
      <c r="I4414" s="105">
        <v>6120</v>
      </c>
      <c r="J4414" s="106">
        <v>0</v>
      </c>
      <c r="K4414" s="107">
        <v>1020</v>
      </c>
      <c r="L4414" s="105">
        <v>640</v>
      </c>
      <c r="M4414" s="105">
        <v>0</v>
      </c>
      <c r="N4414" s="106">
        <v>0</v>
      </c>
      <c r="O4414" s="107">
        <v>0</v>
      </c>
      <c r="P4414" s="113">
        <v>0</v>
      </c>
      <c r="Q4414" s="113">
        <v>0</v>
      </c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1713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56500</v>
      </c>
      <c r="F4415" s="104">
        <v>0</v>
      </c>
      <c r="G4415" s="104">
        <v>6250</v>
      </c>
      <c r="H4415" s="113">
        <v>0</v>
      </c>
      <c r="I4415" s="113">
        <v>10500</v>
      </c>
      <c r="J4415" s="31">
        <v>0</v>
      </c>
      <c r="K4415" s="32">
        <v>9250</v>
      </c>
      <c r="L4415" s="113">
        <v>0</v>
      </c>
      <c r="M4415" s="113">
        <v>14500</v>
      </c>
      <c r="N4415" s="31">
        <v>0</v>
      </c>
      <c r="O4415" s="32">
        <v>16000</v>
      </c>
      <c r="P4415" s="105">
        <v>0</v>
      </c>
      <c r="Q4415" s="105">
        <v>0</v>
      </c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1713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35374.75</v>
      </c>
      <c r="F4416" s="104">
        <v>0</v>
      </c>
      <c r="G4416" s="104">
        <v>5270</v>
      </c>
      <c r="H4416" s="113">
        <v>0</v>
      </c>
      <c r="I4416" s="113">
        <v>2339.4</v>
      </c>
      <c r="J4416" s="31">
        <v>0</v>
      </c>
      <c r="K4416" s="32">
        <v>12685.66</v>
      </c>
      <c r="L4416" s="113">
        <v>0</v>
      </c>
      <c r="M4416" s="113">
        <v>0</v>
      </c>
      <c r="N4416" s="31">
        <v>0</v>
      </c>
      <c r="O4416" s="32">
        <v>3961.09</v>
      </c>
      <c r="P4416" s="113">
        <v>0</v>
      </c>
      <c r="Q4416" s="113">
        <v>11118.6</v>
      </c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1713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1713</v>
      </c>
      <c r="B4418" s="111" t="s">
        <v>627</v>
      </c>
      <c r="C4418" s="112" t="s">
        <v>628</v>
      </c>
      <c r="D4418" s="21">
        <f t="shared" si="86"/>
        <v>3392.5</v>
      </c>
      <c r="E4418" s="24">
        <f t="shared" si="87"/>
        <v>77859</v>
      </c>
      <c r="F4418" s="104">
        <v>0</v>
      </c>
      <c r="G4418" s="104">
        <v>45199.5</v>
      </c>
      <c r="H4418" s="113">
        <v>0</v>
      </c>
      <c r="I4418" s="113">
        <v>4338</v>
      </c>
      <c r="J4418" s="31">
        <v>3392.5</v>
      </c>
      <c r="K4418" s="32">
        <v>3392.5</v>
      </c>
      <c r="L4418" s="113">
        <v>0</v>
      </c>
      <c r="M4418" s="113">
        <v>22387.5</v>
      </c>
      <c r="N4418" s="31">
        <v>0</v>
      </c>
      <c r="O4418" s="32">
        <v>0</v>
      </c>
      <c r="P4418" s="113">
        <v>0</v>
      </c>
      <c r="Q4418" s="113">
        <v>2541.5</v>
      </c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1713</v>
      </c>
      <c r="B4419" s="111" t="s">
        <v>629</v>
      </c>
      <c r="C4419" s="112" t="s">
        <v>630</v>
      </c>
      <c r="D4419" s="21">
        <f t="shared" si="86"/>
        <v>4898.5</v>
      </c>
      <c r="E4419" s="24">
        <f t="shared" si="87"/>
        <v>1487689.2</v>
      </c>
      <c r="F4419" s="104">
        <v>0</v>
      </c>
      <c r="G4419" s="104">
        <v>228873.5</v>
      </c>
      <c r="H4419" s="105">
        <v>0</v>
      </c>
      <c r="I4419" s="105">
        <v>248873</v>
      </c>
      <c r="J4419" s="106">
        <v>0</v>
      </c>
      <c r="K4419" s="107">
        <v>276622.5</v>
      </c>
      <c r="L4419" s="105">
        <v>3021.5</v>
      </c>
      <c r="M4419" s="105">
        <v>240793</v>
      </c>
      <c r="N4419" s="106">
        <v>1707</v>
      </c>
      <c r="O4419" s="107">
        <v>204479</v>
      </c>
      <c r="P4419" s="113">
        <v>170</v>
      </c>
      <c r="Q4419" s="113">
        <v>288048.2</v>
      </c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1713</v>
      </c>
      <c r="B4420" s="111" t="s">
        <v>631</v>
      </c>
      <c r="C4420" s="112" t="s">
        <v>632</v>
      </c>
      <c r="D4420" s="21">
        <f t="shared" si="86"/>
        <v>939</v>
      </c>
      <c r="E4420" s="24">
        <f t="shared" si="87"/>
        <v>1089170</v>
      </c>
      <c r="F4420" s="104">
        <v>0</v>
      </c>
      <c r="G4420" s="104">
        <v>198041.5</v>
      </c>
      <c r="H4420" s="113">
        <v>0</v>
      </c>
      <c r="I4420" s="113">
        <v>300667</v>
      </c>
      <c r="J4420" s="31">
        <v>0</v>
      </c>
      <c r="K4420" s="32">
        <v>118143</v>
      </c>
      <c r="L4420" s="113">
        <v>0</v>
      </c>
      <c r="M4420" s="113">
        <v>97564</v>
      </c>
      <c r="N4420" s="31">
        <v>0</v>
      </c>
      <c r="O4420" s="32">
        <v>179310</v>
      </c>
      <c r="P4420" s="105">
        <v>939</v>
      </c>
      <c r="Q4420" s="105">
        <v>195444.5</v>
      </c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1713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1713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1713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1713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1713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3528265.92</v>
      </c>
      <c r="F4425" s="104">
        <v>0</v>
      </c>
      <c r="G4425" s="104">
        <v>626385.5</v>
      </c>
      <c r="H4425" s="105">
        <v>0</v>
      </c>
      <c r="I4425" s="105">
        <v>493490.68</v>
      </c>
      <c r="J4425" s="106">
        <v>0</v>
      </c>
      <c r="K4425" s="107">
        <v>477489</v>
      </c>
      <c r="L4425" s="105">
        <v>0</v>
      </c>
      <c r="M4425" s="105">
        <v>497938</v>
      </c>
      <c r="N4425" s="106">
        <v>0</v>
      </c>
      <c r="O4425" s="107">
        <v>811428.22</v>
      </c>
      <c r="P4425" s="113">
        <v>0</v>
      </c>
      <c r="Q4425" s="113">
        <v>621534.52</v>
      </c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1713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783312.5</v>
      </c>
      <c r="F4426" s="104">
        <v>0</v>
      </c>
      <c r="G4426" s="104">
        <v>197687</v>
      </c>
      <c r="H4426" s="113">
        <v>0</v>
      </c>
      <c r="I4426" s="113">
        <v>95190.5</v>
      </c>
      <c r="J4426" s="31">
        <v>0</v>
      </c>
      <c r="K4426" s="32">
        <v>97176.5</v>
      </c>
      <c r="L4426" s="113">
        <v>0</v>
      </c>
      <c r="M4426" s="113">
        <v>188493</v>
      </c>
      <c r="N4426" s="31">
        <v>0</v>
      </c>
      <c r="O4426" s="32">
        <v>56290.5</v>
      </c>
      <c r="P4426" s="105">
        <v>0</v>
      </c>
      <c r="Q4426" s="105">
        <v>148475</v>
      </c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1713</v>
      </c>
      <c r="B4427" s="111" t="s">
        <v>643</v>
      </c>
      <c r="C4427" s="112" t="s">
        <v>644</v>
      </c>
      <c r="D4427" s="21">
        <f t="shared" si="86"/>
        <v>63358.559999999998</v>
      </c>
      <c r="E4427" s="24">
        <f t="shared" si="87"/>
        <v>0</v>
      </c>
      <c r="F4427" s="104">
        <v>14946.49</v>
      </c>
      <c r="G4427" s="104">
        <v>0</v>
      </c>
      <c r="H4427" s="113">
        <v>25431.77</v>
      </c>
      <c r="I4427" s="113">
        <v>0</v>
      </c>
      <c r="J4427" s="31">
        <v>8768.5499999999993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14211.75</v>
      </c>
      <c r="Q4427" s="113">
        <v>0</v>
      </c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1713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69651.61</v>
      </c>
      <c r="F4428" s="104">
        <v>0</v>
      </c>
      <c r="G4428" s="104">
        <v>10496.89</v>
      </c>
      <c r="H4428" s="113">
        <v>0</v>
      </c>
      <c r="I4428" s="113">
        <v>13379.27</v>
      </c>
      <c r="J4428" s="31">
        <v>0</v>
      </c>
      <c r="K4428" s="32">
        <v>27104.16</v>
      </c>
      <c r="L4428" s="113">
        <v>0</v>
      </c>
      <c r="M4428" s="113">
        <v>5306.79</v>
      </c>
      <c r="N4428" s="31">
        <v>0</v>
      </c>
      <c r="O4428" s="32">
        <v>0</v>
      </c>
      <c r="P4428" s="113">
        <v>0</v>
      </c>
      <c r="Q4428" s="113">
        <v>13364.5</v>
      </c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1713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124169</v>
      </c>
      <c r="F4429" s="104">
        <v>0</v>
      </c>
      <c r="G4429" s="104">
        <v>30413</v>
      </c>
      <c r="H4429" s="113">
        <v>0</v>
      </c>
      <c r="I4429" s="113">
        <v>19296</v>
      </c>
      <c r="J4429" s="31">
        <v>0</v>
      </c>
      <c r="K4429" s="32">
        <v>16308</v>
      </c>
      <c r="L4429" s="113">
        <v>0</v>
      </c>
      <c r="M4429" s="113">
        <v>12938</v>
      </c>
      <c r="N4429" s="31">
        <v>0</v>
      </c>
      <c r="O4429" s="32">
        <v>18511</v>
      </c>
      <c r="P4429" s="113">
        <v>0</v>
      </c>
      <c r="Q4429" s="113">
        <v>26703</v>
      </c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1713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198590</v>
      </c>
      <c r="F4430" s="104">
        <v>0</v>
      </c>
      <c r="G4430" s="104">
        <v>31546</v>
      </c>
      <c r="H4430" s="105">
        <v>0</v>
      </c>
      <c r="I4430" s="105">
        <v>29917.5</v>
      </c>
      <c r="J4430" s="106">
        <v>0</v>
      </c>
      <c r="K4430" s="107">
        <v>59773.5</v>
      </c>
      <c r="L4430" s="105">
        <v>0</v>
      </c>
      <c r="M4430" s="105">
        <v>40106.5</v>
      </c>
      <c r="N4430" s="106">
        <v>0</v>
      </c>
      <c r="O4430" s="107">
        <v>14590</v>
      </c>
      <c r="P4430" s="113">
        <v>0</v>
      </c>
      <c r="Q4430" s="113">
        <v>22656.5</v>
      </c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1713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373261.61</v>
      </c>
      <c r="F4431" s="104">
        <v>0</v>
      </c>
      <c r="G4431" s="104">
        <v>60938</v>
      </c>
      <c r="H4431" s="113">
        <v>0</v>
      </c>
      <c r="I4431" s="113">
        <v>66641</v>
      </c>
      <c r="J4431" s="31">
        <v>0</v>
      </c>
      <c r="K4431" s="32">
        <v>51987</v>
      </c>
      <c r="L4431" s="113">
        <v>0</v>
      </c>
      <c r="M4431" s="113">
        <v>66280.61</v>
      </c>
      <c r="N4431" s="31">
        <v>0</v>
      </c>
      <c r="O4431" s="32">
        <v>57425.5</v>
      </c>
      <c r="P4431" s="105">
        <v>0</v>
      </c>
      <c r="Q4431" s="105">
        <v>69989.5</v>
      </c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1713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152274</v>
      </c>
      <c r="F4432" s="104">
        <v>0</v>
      </c>
      <c r="G4432" s="104">
        <v>5217</v>
      </c>
      <c r="H4432" s="113">
        <v>0</v>
      </c>
      <c r="I4432" s="113">
        <v>26888</v>
      </c>
      <c r="J4432" s="31">
        <v>0</v>
      </c>
      <c r="K4432" s="32">
        <v>32856</v>
      </c>
      <c r="L4432" s="113">
        <v>0</v>
      </c>
      <c r="M4432" s="113">
        <v>14659</v>
      </c>
      <c r="N4432" s="31">
        <v>0</v>
      </c>
      <c r="O4432" s="32">
        <v>30752</v>
      </c>
      <c r="P4432" s="113">
        <v>0</v>
      </c>
      <c r="Q4432" s="113">
        <v>41902</v>
      </c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1713</v>
      </c>
      <c r="B4433" s="111" t="s">
        <v>654</v>
      </c>
      <c r="C4433" s="112" t="s">
        <v>1598</v>
      </c>
      <c r="D4433" s="21">
        <f t="shared" si="86"/>
        <v>12296.02</v>
      </c>
      <c r="E4433" s="24">
        <f t="shared" si="87"/>
        <v>0</v>
      </c>
      <c r="F4433" s="104"/>
      <c r="G4433" s="104"/>
      <c r="H4433" s="113"/>
      <c r="I4433" s="113"/>
      <c r="J4433" s="31">
        <v>3090.56</v>
      </c>
      <c r="K4433" s="32">
        <v>0</v>
      </c>
      <c r="L4433" s="113">
        <v>127.14</v>
      </c>
      <c r="M4433" s="113">
        <v>0</v>
      </c>
      <c r="N4433" s="31">
        <v>0</v>
      </c>
      <c r="O4433" s="32">
        <v>0</v>
      </c>
      <c r="P4433" s="113">
        <v>9078.32</v>
      </c>
      <c r="Q4433" s="113">
        <v>0</v>
      </c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1713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50086.130000000005</v>
      </c>
      <c r="F4434" s="104">
        <v>0</v>
      </c>
      <c r="G4434" s="104">
        <v>8081.16</v>
      </c>
      <c r="H4434" s="113">
        <v>0</v>
      </c>
      <c r="I4434" s="113">
        <v>4520.72</v>
      </c>
      <c r="J4434" s="31">
        <v>0</v>
      </c>
      <c r="K4434" s="32">
        <v>26554.61</v>
      </c>
      <c r="L4434" s="113">
        <v>0</v>
      </c>
      <c r="M4434" s="113">
        <v>0</v>
      </c>
      <c r="N4434" s="31">
        <v>0</v>
      </c>
      <c r="O4434" s="32">
        <v>2756.49</v>
      </c>
      <c r="P4434" s="113">
        <v>0</v>
      </c>
      <c r="Q4434" s="113">
        <v>8173.15</v>
      </c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1713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50456.5</v>
      </c>
      <c r="F4435" s="104">
        <v>0</v>
      </c>
      <c r="G4435" s="104">
        <v>14230</v>
      </c>
      <c r="H4435" s="113">
        <v>0</v>
      </c>
      <c r="I4435" s="113">
        <v>5058.5</v>
      </c>
      <c r="J4435" s="31">
        <v>0</v>
      </c>
      <c r="K4435" s="32">
        <v>5227.5</v>
      </c>
      <c r="L4435" s="113">
        <v>0</v>
      </c>
      <c r="M4435" s="113">
        <v>13358</v>
      </c>
      <c r="N4435" s="31">
        <v>0</v>
      </c>
      <c r="O4435" s="32">
        <v>3360</v>
      </c>
      <c r="P4435" s="113">
        <v>0</v>
      </c>
      <c r="Q4435" s="113">
        <v>9222.5</v>
      </c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1713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7081.5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>
        <v>0</v>
      </c>
      <c r="Q4436" s="113">
        <v>7081.5</v>
      </c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1713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1713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1000</v>
      </c>
      <c r="F4438" s="104"/>
      <c r="G4438" s="104"/>
      <c r="H4438" s="113">
        <v>0</v>
      </c>
      <c r="I4438" s="113">
        <v>1000</v>
      </c>
      <c r="J4438" s="31">
        <v>0</v>
      </c>
      <c r="K4438" s="32">
        <v>0</v>
      </c>
      <c r="L4438" s="113">
        <v>0</v>
      </c>
      <c r="M4438" s="113">
        <v>0</v>
      </c>
      <c r="N4438" s="31">
        <v>0</v>
      </c>
      <c r="O4438" s="32">
        <v>0</v>
      </c>
      <c r="P4438" s="113">
        <v>0</v>
      </c>
      <c r="Q4438" s="113">
        <v>0</v>
      </c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1713</v>
      </c>
      <c r="B4439" s="111" t="s">
        <v>663</v>
      </c>
      <c r="C4439" s="112" t="s">
        <v>664</v>
      </c>
      <c r="D4439" s="21">
        <f t="shared" si="86"/>
        <v>254267</v>
      </c>
      <c r="E4439" s="24">
        <f t="shared" si="87"/>
        <v>18390653.219999999</v>
      </c>
      <c r="F4439" s="104">
        <v>0</v>
      </c>
      <c r="G4439" s="104">
        <v>3310727.5</v>
      </c>
      <c r="H4439" s="113">
        <v>36400</v>
      </c>
      <c r="I4439" s="113">
        <v>3034489.36</v>
      </c>
      <c r="J4439" s="31">
        <v>48050</v>
      </c>
      <c r="K4439" s="32">
        <v>3326982.47</v>
      </c>
      <c r="L4439" s="113">
        <v>71358</v>
      </c>
      <c r="M4439" s="113">
        <v>2866626.61</v>
      </c>
      <c r="N4439" s="31">
        <v>27440</v>
      </c>
      <c r="O4439" s="32">
        <v>2719780.54</v>
      </c>
      <c r="P4439" s="113">
        <v>71019</v>
      </c>
      <c r="Q4439" s="113">
        <v>3132046.74</v>
      </c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1713</v>
      </c>
      <c r="B4440" s="111" t="s">
        <v>665</v>
      </c>
      <c r="C4440" s="112" t="s">
        <v>666</v>
      </c>
      <c r="D4440" s="21">
        <f t="shared" si="86"/>
        <v>119997.95</v>
      </c>
      <c r="E4440" s="24">
        <f t="shared" si="87"/>
        <v>11737719.07</v>
      </c>
      <c r="F4440" s="104">
        <v>0</v>
      </c>
      <c r="G4440" s="104">
        <v>1939092.92</v>
      </c>
      <c r="H4440" s="113">
        <v>17500.45</v>
      </c>
      <c r="I4440" s="113">
        <v>2537317.25</v>
      </c>
      <c r="J4440" s="31">
        <v>25688</v>
      </c>
      <c r="K4440" s="32">
        <v>1568904.4</v>
      </c>
      <c r="L4440" s="113">
        <v>30663</v>
      </c>
      <c r="M4440" s="113">
        <v>1585432</v>
      </c>
      <c r="N4440" s="31">
        <v>21445.5</v>
      </c>
      <c r="O4440" s="32">
        <v>2017625</v>
      </c>
      <c r="P4440" s="113">
        <v>24701</v>
      </c>
      <c r="Q4440" s="113">
        <v>2089347.5</v>
      </c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1713</v>
      </c>
      <c r="B4441" s="111" t="s">
        <v>667</v>
      </c>
      <c r="C4441" s="112" t="s">
        <v>668</v>
      </c>
      <c r="D4441" s="21">
        <f t="shared" si="86"/>
        <v>19362.5</v>
      </c>
      <c r="E4441" s="24">
        <f t="shared" si="87"/>
        <v>152988.60999999999</v>
      </c>
      <c r="F4441" s="104">
        <v>0</v>
      </c>
      <c r="G4441" s="104">
        <v>15029</v>
      </c>
      <c r="H4441" s="113">
        <v>2446.5</v>
      </c>
      <c r="I4441" s="113">
        <v>33941</v>
      </c>
      <c r="J4441" s="31">
        <v>770</v>
      </c>
      <c r="K4441" s="32">
        <v>12920.5</v>
      </c>
      <c r="L4441" s="113">
        <v>2630</v>
      </c>
      <c r="M4441" s="113">
        <v>53094.5</v>
      </c>
      <c r="N4441" s="31">
        <v>13516</v>
      </c>
      <c r="O4441" s="32">
        <v>9430.11</v>
      </c>
      <c r="P4441" s="113">
        <v>0</v>
      </c>
      <c r="Q4441" s="113">
        <v>28573.5</v>
      </c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1713</v>
      </c>
      <c r="B4442" s="111" t="s">
        <v>669</v>
      </c>
      <c r="C4442" s="112" t="s">
        <v>670</v>
      </c>
      <c r="D4442" s="21">
        <f t="shared" si="86"/>
        <v>11872.5</v>
      </c>
      <c r="E4442" s="24">
        <f t="shared" si="87"/>
        <v>45133.5</v>
      </c>
      <c r="F4442" s="104">
        <v>0</v>
      </c>
      <c r="G4442" s="104">
        <v>3350</v>
      </c>
      <c r="H4442" s="113">
        <v>575</v>
      </c>
      <c r="I4442" s="113">
        <v>1882.5</v>
      </c>
      <c r="J4442" s="31">
        <v>517.5</v>
      </c>
      <c r="K4442" s="32">
        <v>13150.5</v>
      </c>
      <c r="L4442" s="113">
        <v>9120.5</v>
      </c>
      <c r="M4442" s="113">
        <v>1812.5</v>
      </c>
      <c r="N4442" s="31">
        <v>469.5</v>
      </c>
      <c r="O4442" s="32">
        <v>2870</v>
      </c>
      <c r="P4442" s="113">
        <v>1190</v>
      </c>
      <c r="Q4442" s="113">
        <v>22068</v>
      </c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1713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1713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1551049.85</v>
      </c>
      <c r="F4444" s="104"/>
      <c r="G4444" s="104"/>
      <c r="H4444" s="113"/>
      <c r="I4444" s="113"/>
      <c r="J4444" s="31">
        <v>0</v>
      </c>
      <c r="K4444" s="32">
        <v>1551049.85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1713</v>
      </c>
      <c r="B4445" s="111" t="s">
        <v>674</v>
      </c>
      <c r="C4445" s="112" t="s">
        <v>675</v>
      </c>
      <c r="D4445" s="21">
        <f t="shared" si="86"/>
        <v>18390653.219999999</v>
      </c>
      <c r="E4445" s="24">
        <f t="shared" si="87"/>
        <v>37715469.980000004</v>
      </c>
      <c r="F4445" s="104">
        <v>3310727.5</v>
      </c>
      <c r="G4445" s="104">
        <v>13350308.390000001</v>
      </c>
      <c r="H4445" s="105">
        <v>3034489.36</v>
      </c>
      <c r="I4445" s="105">
        <v>11483818.300000001</v>
      </c>
      <c r="J4445" s="106">
        <v>3326982.47</v>
      </c>
      <c r="K4445" s="107">
        <v>48050</v>
      </c>
      <c r="L4445" s="105">
        <v>2866626.61</v>
      </c>
      <c r="M4445" s="105">
        <v>6403096.1500000004</v>
      </c>
      <c r="N4445" s="106">
        <v>2719780.54</v>
      </c>
      <c r="O4445" s="107">
        <v>6359178.1399999997</v>
      </c>
      <c r="P4445" s="113">
        <v>3132046.74</v>
      </c>
      <c r="Q4445" s="113">
        <v>71019</v>
      </c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1713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1713</v>
      </c>
      <c r="B4447" s="111" t="s">
        <v>678</v>
      </c>
      <c r="C4447" s="112" t="s">
        <v>679</v>
      </c>
      <c r="D4447" s="21">
        <f t="shared" si="86"/>
        <v>1555873</v>
      </c>
      <c r="E4447" s="24">
        <f t="shared" si="87"/>
        <v>3883469.38</v>
      </c>
      <c r="F4447" s="104">
        <v>228428</v>
      </c>
      <c r="G4447" s="104">
        <v>2280609.7000000002</v>
      </c>
      <c r="H4447" s="113">
        <v>231831.5</v>
      </c>
      <c r="I4447" s="113">
        <v>0</v>
      </c>
      <c r="J4447" s="31">
        <v>340123</v>
      </c>
      <c r="K4447" s="32">
        <v>0</v>
      </c>
      <c r="L4447" s="113">
        <v>187186</v>
      </c>
      <c r="M4447" s="113">
        <v>0</v>
      </c>
      <c r="N4447" s="31">
        <v>162487.5</v>
      </c>
      <c r="O4447" s="32">
        <v>1602859.68</v>
      </c>
      <c r="P4447" s="113">
        <v>405817</v>
      </c>
      <c r="Q4447" s="113">
        <v>0</v>
      </c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1713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1218839.6099999999</v>
      </c>
      <c r="F4448" s="104">
        <v>0</v>
      </c>
      <c r="G4448" s="104">
        <v>89633.84</v>
      </c>
      <c r="H4448" s="113">
        <v>0</v>
      </c>
      <c r="I4448" s="113">
        <v>80921.789999999994</v>
      </c>
      <c r="J4448" s="31">
        <v>0</v>
      </c>
      <c r="K4448" s="32">
        <v>85137.919999999998</v>
      </c>
      <c r="L4448" s="113">
        <v>0</v>
      </c>
      <c r="M4448" s="113">
        <v>111647</v>
      </c>
      <c r="N4448" s="31">
        <v>0</v>
      </c>
      <c r="O4448" s="32">
        <v>65522.69</v>
      </c>
      <c r="P4448" s="113">
        <v>0</v>
      </c>
      <c r="Q4448" s="113">
        <v>785976.37</v>
      </c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1713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399759.09</v>
      </c>
      <c r="F4449" s="104">
        <v>0</v>
      </c>
      <c r="G4449" s="104">
        <v>43839.77</v>
      </c>
      <c r="H4449" s="113">
        <v>0</v>
      </c>
      <c r="I4449" s="113">
        <v>46300.27</v>
      </c>
      <c r="J4449" s="31">
        <v>0</v>
      </c>
      <c r="K4449" s="32">
        <v>22768.41</v>
      </c>
      <c r="L4449" s="113">
        <v>0</v>
      </c>
      <c r="M4449" s="113">
        <v>92408.320000000007</v>
      </c>
      <c r="N4449" s="31">
        <v>0</v>
      </c>
      <c r="O4449" s="32">
        <v>82563.570000000007</v>
      </c>
      <c r="P4449" s="113">
        <v>0</v>
      </c>
      <c r="Q4449" s="113">
        <v>111878.75</v>
      </c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1713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305846.90000000002</v>
      </c>
      <c r="F4450" s="104">
        <v>0</v>
      </c>
      <c r="G4450" s="104">
        <v>210431.9</v>
      </c>
      <c r="H4450" s="105">
        <v>0</v>
      </c>
      <c r="I4450" s="105">
        <v>0</v>
      </c>
      <c r="J4450" s="106">
        <v>0</v>
      </c>
      <c r="K4450" s="107">
        <v>54675</v>
      </c>
      <c r="L4450" s="105">
        <v>0</v>
      </c>
      <c r="M4450" s="105">
        <v>0</v>
      </c>
      <c r="N4450" s="106">
        <v>0</v>
      </c>
      <c r="O4450" s="107">
        <v>20700</v>
      </c>
      <c r="P4450" s="113">
        <v>0</v>
      </c>
      <c r="Q4450" s="113">
        <v>20040</v>
      </c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1713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1713</v>
      </c>
      <c r="B4452" s="111" t="s">
        <v>688</v>
      </c>
      <c r="C4452" s="112" t="s">
        <v>689</v>
      </c>
      <c r="D4452" s="21">
        <f t="shared" si="86"/>
        <v>2929040.5100000002</v>
      </c>
      <c r="E4452" s="24">
        <f t="shared" si="87"/>
        <v>0</v>
      </c>
      <c r="F4452" s="104"/>
      <c r="G4452" s="104"/>
      <c r="H4452" s="113">
        <v>608327.71</v>
      </c>
      <c r="I4452" s="113">
        <v>0</v>
      </c>
      <c r="J4452" s="31">
        <v>696552.08</v>
      </c>
      <c r="K4452" s="32">
        <v>0</v>
      </c>
      <c r="L4452" s="113">
        <v>636941.64</v>
      </c>
      <c r="M4452" s="113">
        <v>0</v>
      </c>
      <c r="N4452" s="31">
        <v>444218.77</v>
      </c>
      <c r="O4452" s="32">
        <v>0</v>
      </c>
      <c r="P4452" s="113">
        <v>543000.31000000006</v>
      </c>
      <c r="Q4452" s="113">
        <v>0</v>
      </c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1713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1766609.2999999998</v>
      </c>
      <c r="F4453" s="104"/>
      <c r="G4453" s="104"/>
      <c r="H4453" s="113">
        <v>0</v>
      </c>
      <c r="I4453" s="113">
        <v>409694.81</v>
      </c>
      <c r="J4453" s="31">
        <v>0</v>
      </c>
      <c r="K4453" s="32">
        <v>401502.96</v>
      </c>
      <c r="L4453" s="113">
        <v>0</v>
      </c>
      <c r="M4453" s="113">
        <v>330546.61</v>
      </c>
      <c r="N4453" s="31">
        <v>0</v>
      </c>
      <c r="O4453" s="32">
        <v>301734.18</v>
      </c>
      <c r="P4453" s="113">
        <v>0</v>
      </c>
      <c r="Q4453" s="113">
        <v>323130.74</v>
      </c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1713</v>
      </c>
      <c r="B4454" s="111" t="s">
        <v>692</v>
      </c>
      <c r="C4454" s="112" t="s">
        <v>693</v>
      </c>
      <c r="D4454" s="21">
        <f t="shared" si="88"/>
        <v>44711.61</v>
      </c>
      <c r="E4454" s="24">
        <f t="shared" si="89"/>
        <v>0</v>
      </c>
      <c r="F4454" s="104">
        <v>13430.5</v>
      </c>
      <c r="G4454" s="104">
        <v>0</v>
      </c>
      <c r="H4454" s="113">
        <v>3388</v>
      </c>
      <c r="I4454" s="113">
        <v>0</v>
      </c>
      <c r="J4454" s="31">
        <v>11466.5</v>
      </c>
      <c r="K4454" s="32">
        <v>0</v>
      </c>
      <c r="L4454" s="113">
        <v>3184</v>
      </c>
      <c r="M4454" s="113">
        <v>0</v>
      </c>
      <c r="N4454" s="31">
        <v>9907</v>
      </c>
      <c r="O4454" s="32">
        <v>0</v>
      </c>
      <c r="P4454" s="113">
        <v>3335.61</v>
      </c>
      <c r="Q4454" s="113">
        <v>0</v>
      </c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1713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443868.5</v>
      </c>
      <c r="F4455" s="104">
        <v>0</v>
      </c>
      <c r="G4455" s="104">
        <v>59994</v>
      </c>
      <c r="H4455" s="105">
        <v>0</v>
      </c>
      <c r="I4455" s="105">
        <v>76828.5</v>
      </c>
      <c r="J4455" s="106">
        <v>0</v>
      </c>
      <c r="K4455" s="107">
        <v>31210</v>
      </c>
      <c r="L4455" s="105">
        <v>0</v>
      </c>
      <c r="M4455" s="105">
        <v>123373.5</v>
      </c>
      <c r="N4455" s="106">
        <v>0</v>
      </c>
      <c r="O4455" s="107">
        <v>30672</v>
      </c>
      <c r="P4455" s="113">
        <v>0</v>
      </c>
      <c r="Q4455" s="113">
        <v>121790.5</v>
      </c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1713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1555873</v>
      </c>
      <c r="F4456" s="104">
        <v>0</v>
      </c>
      <c r="G4456" s="104">
        <v>228428</v>
      </c>
      <c r="H4456" s="105">
        <v>0</v>
      </c>
      <c r="I4456" s="105">
        <v>231831.5</v>
      </c>
      <c r="J4456" s="106">
        <v>0</v>
      </c>
      <c r="K4456" s="107">
        <v>340123</v>
      </c>
      <c r="L4456" s="105">
        <v>0</v>
      </c>
      <c r="M4456" s="105">
        <v>187186</v>
      </c>
      <c r="N4456" s="106">
        <v>0</v>
      </c>
      <c r="O4456" s="107">
        <v>162487.5</v>
      </c>
      <c r="P4456" s="105">
        <v>0</v>
      </c>
      <c r="Q4456" s="105">
        <v>405817</v>
      </c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1713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4094336.12</v>
      </c>
      <c r="F4457" s="104"/>
      <c r="G4457" s="104"/>
      <c r="H4457" s="105">
        <v>0</v>
      </c>
      <c r="I4457" s="105">
        <v>4094336.12</v>
      </c>
      <c r="J4457" s="106">
        <v>0</v>
      </c>
      <c r="K4457" s="107">
        <v>0</v>
      </c>
      <c r="L4457" s="105">
        <v>0</v>
      </c>
      <c r="M4457" s="105">
        <v>0</v>
      </c>
      <c r="N4457" s="106">
        <v>0</v>
      </c>
      <c r="O4457" s="107">
        <v>0</v>
      </c>
      <c r="P4457" s="105">
        <v>0</v>
      </c>
      <c r="Q4457" s="105">
        <v>0</v>
      </c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1713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3914690.52</v>
      </c>
      <c r="F4458" s="104"/>
      <c r="G4458" s="104"/>
      <c r="H4458" s="105">
        <v>0</v>
      </c>
      <c r="I4458" s="105">
        <v>3914690.52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1713</v>
      </c>
      <c r="B4459" s="111" t="s">
        <v>702</v>
      </c>
      <c r="C4459" s="112" t="s">
        <v>1602</v>
      </c>
      <c r="D4459" s="21">
        <f t="shared" si="88"/>
        <v>200</v>
      </c>
      <c r="E4459" s="24">
        <f t="shared" si="89"/>
        <v>585784.20000000007</v>
      </c>
      <c r="F4459" s="104">
        <v>0</v>
      </c>
      <c r="G4459" s="104">
        <v>89024</v>
      </c>
      <c r="H4459" s="113">
        <v>0</v>
      </c>
      <c r="I4459" s="113">
        <v>93179</v>
      </c>
      <c r="J4459" s="31">
        <v>0</v>
      </c>
      <c r="K4459" s="32">
        <v>103716.4</v>
      </c>
      <c r="L4459" s="113">
        <v>0</v>
      </c>
      <c r="M4459" s="113">
        <v>110102</v>
      </c>
      <c r="N4459" s="31">
        <v>0</v>
      </c>
      <c r="O4459" s="32">
        <v>68006</v>
      </c>
      <c r="P4459" s="105">
        <v>200</v>
      </c>
      <c r="Q4459" s="105">
        <v>121756.8</v>
      </c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1713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111730.45</v>
      </c>
      <c r="F4460" s="104"/>
      <c r="G4460" s="104"/>
      <c r="H4460" s="105">
        <v>0</v>
      </c>
      <c r="I4460" s="105">
        <v>20758.45</v>
      </c>
      <c r="J4460" s="106">
        <v>0</v>
      </c>
      <c r="K4460" s="107">
        <v>25688</v>
      </c>
      <c r="L4460" s="105">
        <v>0</v>
      </c>
      <c r="M4460" s="105">
        <v>30663</v>
      </c>
      <c r="N4460" s="106">
        <v>0</v>
      </c>
      <c r="O4460" s="107">
        <v>9240</v>
      </c>
      <c r="P4460" s="113">
        <v>0</v>
      </c>
      <c r="Q4460" s="113">
        <v>25381</v>
      </c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1713</v>
      </c>
      <c r="B4461" s="111" t="s">
        <v>705</v>
      </c>
      <c r="C4461" s="112" t="s">
        <v>1673</v>
      </c>
      <c r="D4461" s="21">
        <f t="shared" si="88"/>
        <v>9677.82</v>
      </c>
      <c r="E4461" s="24">
        <f t="shared" si="89"/>
        <v>0</v>
      </c>
      <c r="F4461" s="104"/>
      <c r="G4461" s="104"/>
      <c r="H4461" s="105"/>
      <c r="I4461" s="105"/>
      <c r="J4461" s="106">
        <v>1023.39</v>
      </c>
      <c r="K4461" s="107">
        <v>0</v>
      </c>
      <c r="L4461" s="105">
        <v>8654.43</v>
      </c>
      <c r="M4461" s="105">
        <v>0</v>
      </c>
      <c r="N4461" s="106">
        <v>0</v>
      </c>
      <c r="O4461" s="107">
        <v>0</v>
      </c>
      <c r="P4461" s="105">
        <v>0</v>
      </c>
      <c r="Q4461" s="105">
        <v>0</v>
      </c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1713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1130.7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1130.7</v>
      </c>
      <c r="P4462" s="105">
        <v>0</v>
      </c>
      <c r="Q4462" s="105">
        <v>0</v>
      </c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1713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1713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1713</v>
      </c>
      <c r="B4465" s="111" t="s">
        <v>711</v>
      </c>
      <c r="C4465" s="112" t="s">
        <v>712</v>
      </c>
      <c r="D4465" s="21">
        <f t="shared" si="88"/>
        <v>0</v>
      </c>
      <c r="E4465" s="24">
        <f t="shared" si="89"/>
        <v>0</v>
      </c>
      <c r="F4465" s="104"/>
      <c r="G4465" s="104"/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1713</v>
      </c>
      <c r="B4466" s="111" t="s">
        <v>713</v>
      </c>
      <c r="C4466" s="112" t="s">
        <v>714</v>
      </c>
      <c r="D4466" s="21">
        <f t="shared" si="88"/>
        <v>21714.489999999998</v>
      </c>
      <c r="E4466" s="24">
        <f t="shared" si="89"/>
        <v>0</v>
      </c>
      <c r="F4466" s="104">
        <v>6751.66</v>
      </c>
      <c r="G4466" s="104">
        <v>0</v>
      </c>
      <c r="H4466" s="113">
        <v>7563.83</v>
      </c>
      <c r="I4466" s="113">
        <v>0</v>
      </c>
      <c r="J4466" s="31">
        <v>2154</v>
      </c>
      <c r="K4466" s="32">
        <v>0</v>
      </c>
      <c r="L4466" s="113">
        <v>2795</v>
      </c>
      <c r="M4466" s="113">
        <v>0</v>
      </c>
      <c r="N4466" s="31">
        <v>500</v>
      </c>
      <c r="O4466" s="32">
        <v>0</v>
      </c>
      <c r="P4466" s="113">
        <v>1950</v>
      </c>
      <c r="Q4466" s="113">
        <v>0</v>
      </c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1713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1713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1713</v>
      </c>
      <c r="B4469" s="111" t="s">
        <v>719</v>
      </c>
      <c r="C4469" s="112" t="s">
        <v>720</v>
      </c>
      <c r="D4469" s="21">
        <f t="shared" si="88"/>
        <v>12250308.390000001</v>
      </c>
      <c r="E4469" s="24">
        <f t="shared" si="89"/>
        <v>0</v>
      </c>
      <c r="F4469" s="104">
        <v>12250308.390000001</v>
      </c>
      <c r="G4469" s="104">
        <v>0</v>
      </c>
      <c r="H4469" s="105">
        <v>0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1713</v>
      </c>
      <c r="B4470" s="111" t="s">
        <v>721</v>
      </c>
      <c r="C4470" s="112" t="s">
        <v>722</v>
      </c>
      <c r="D4470" s="21">
        <f t="shared" si="88"/>
        <v>2514017.4500000002</v>
      </c>
      <c r="E4470" s="24">
        <f t="shared" si="89"/>
        <v>0</v>
      </c>
      <c r="F4470" s="104"/>
      <c r="G4470" s="104"/>
      <c r="H4470" s="105">
        <v>502803.49</v>
      </c>
      <c r="I4470" s="105">
        <v>0</v>
      </c>
      <c r="J4470" s="106">
        <v>502803.49</v>
      </c>
      <c r="K4470" s="107">
        <v>0</v>
      </c>
      <c r="L4470" s="105">
        <v>502803.49</v>
      </c>
      <c r="M4470" s="105">
        <v>0</v>
      </c>
      <c r="N4470" s="106">
        <v>502803.49</v>
      </c>
      <c r="O4470" s="107">
        <v>0</v>
      </c>
      <c r="P4470" s="105">
        <v>502803.49</v>
      </c>
      <c r="Q4470" s="105">
        <v>0</v>
      </c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1713</v>
      </c>
      <c r="B4471" s="111" t="s">
        <v>723</v>
      </c>
      <c r="C4471" s="112" t="s">
        <v>724</v>
      </c>
      <c r="D4471" s="21">
        <f t="shared" si="88"/>
        <v>2280609.7000000002</v>
      </c>
      <c r="E4471" s="24">
        <f t="shared" si="89"/>
        <v>0</v>
      </c>
      <c r="F4471" s="104">
        <v>2280609.7000000002</v>
      </c>
      <c r="G4471" s="104">
        <v>0</v>
      </c>
      <c r="H4471" s="105">
        <v>0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1713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200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>
        <v>0</v>
      </c>
      <c r="Q4472" s="105">
        <v>200</v>
      </c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1713</v>
      </c>
      <c r="B4473" s="111" t="s">
        <v>1605</v>
      </c>
      <c r="C4473" s="112" t="s">
        <v>1606</v>
      </c>
      <c r="D4473" s="21">
        <f t="shared" si="88"/>
        <v>9985.5</v>
      </c>
      <c r="E4473" s="24">
        <f t="shared" si="89"/>
        <v>12945.5</v>
      </c>
      <c r="F4473" s="104"/>
      <c r="G4473" s="104"/>
      <c r="H4473" s="113"/>
      <c r="I4473" s="113"/>
      <c r="J4473" s="31"/>
      <c r="K4473" s="32"/>
      <c r="L4473" s="113"/>
      <c r="M4473" s="113"/>
      <c r="N4473" s="31">
        <v>0</v>
      </c>
      <c r="O4473" s="32">
        <v>12205.5</v>
      </c>
      <c r="P4473" s="105">
        <v>9985.5</v>
      </c>
      <c r="Q4473" s="105">
        <v>740</v>
      </c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1713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76104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>
        <v>0</v>
      </c>
      <c r="Q4474" s="113">
        <v>76104</v>
      </c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1713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664596.24</v>
      </c>
      <c r="F4475" s="104">
        <v>0</v>
      </c>
      <c r="G4475" s="104">
        <v>107532.5</v>
      </c>
      <c r="H4475" s="113">
        <v>0</v>
      </c>
      <c r="I4475" s="113">
        <v>127924.5</v>
      </c>
      <c r="J4475" s="31">
        <v>0</v>
      </c>
      <c r="K4475" s="32">
        <v>114786.5</v>
      </c>
      <c r="L4475" s="113">
        <v>0</v>
      </c>
      <c r="M4475" s="113">
        <v>97363</v>
      </c>
      <c r="N4475" s="31">
        <v>0</v>
      </c>
      <c r="O4475" s="32">
        <v>111649</v>
      </c>
      <c r="P4475" s="113">
        <v>0</v>
      </c>
      <c r="Q4475" s="113">
        <v>105340.74</v>
      </c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1713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146335</v>
      </c>
      <c r="F4476" s="104">
        <v>0</v>
      </c>
      <c r="G4476" s="104">
        <v>30814</v>
      </c>
      <c r="H4476" s="105">
        <v>0</v>
      </c>
      <c r="I4476" s="105">
        <v>55169</v>
      </c>
      <c r="J4476" s="106">
        <v>0</v>
      </c>
      <c r="K4476" s="107">
        <v>1638.5</v>
      </c>
      <c r="L4476" s="105">
        <v>0</v>
      </c>
      <c r="M4476" s="105">
        <v>19223.5</v>
      </c>
      <c r="N4476" s="106">
        <v>0</v>
      </c>
      <c r="O4476" s="107">
        <v>33410.5</v>
      </c>
      <c r="P4476" s="113">
        <v>0</v>
      </c>
      <c r="Q4476" s="113">
        <v>6079.5</v>
      </c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1713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1713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1713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1713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1713</v>
      </c>
      <c r="B4481" s="111" t="s">
        <v>735</v>
      </c>
      <c r="C4481" s="112" t="s">
        <v>736</v>
      </c>
      <c r="D4481" s="21">
        <f t="shared" si="88"/>
        <v>5222.5</v>
      </c>
      <c r="E4481" s="24">
        <f t="shared" si="89"/>
        <v>79857.5</v>
      </c>
      <c r="F4481" s="104">
        <v>0</v>
      </c>
      <c r="G4481" s="104">
        <v>6097.5</v>
      </c>
      <c r="H4481" s="113">
        <v>1382.5</v>
      </c>
      <c r="I4481" s="113">
        <v>12495</v>
      </c>
      <c r="J4481" s="31">
        <v>430</v>
      </c>
      <c r="K4481" s="32">
        <v>10785</v>
      </c>
      <c r="L4481" s="113">
        <v>0</v>
      </c>
      <c r="M4481" s="113">
        <v>17030</v>
      </c>
      <c r="N4481" s="31">
        <v>1600</v>
      </c>
      <c r="O4481" s="32">
        <v>14700</v>
      </c>
      <c r="P4481" s="113">
        <v>1810</v>
      </c>
      <c r="Q4481" s="113">
        <v>18750</v>
      </c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1713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157068.29999999999</v>
      </c>
      <c r="F4482" s="104">
        <v>0</v>
      </c>
      <c r="G4482" s="104">
        <v>4040</v>
      </c>
      <c r="H4482" s="113">
        <v>0</v>
      </c>
      <c r="I4482" s="113">
        <v>103853</v>
      </c>
      <c r="J4482" s="31">
        <v>0</v>
      </c>
      <c r="K4482" s="32">
        <v>3690.5</v>
      </c>
      <c r="L4482" s="113">
        <v>0</v>
      </c>
      <c r="M4482" s="113">
        <v>14957.5</v>
      </c>
      <c r="N4482" s="31">
        <v>0</v>
      </c>
      <c r="O4482" s="32">
        <v>1166</v>
      </c>
      <c r="P4482" s="113">
        <v>0</v>
      </c>
      <c r="Q4482" s="113">
        <v>29361.3</v>
      </c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1713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13542</v>
      </c>
      <c r="F4483" s="104">
        <v>0</v>
      </c>
      <c r="G4483" s="104">
        <v>3590</v>
      </c>
      <c r="H4483" s="105">
        <v>0</v>
      </c>
      <c r="I4483" s="105">
        <v>1880</v>
      </c>
      <c r="J4483" s="106">
        <v>0</v>
      </c>
      <c r="K4483" s="107">
        <v>1160</v>
      </c>
      <c r="L4483" s="105">
        <v>0</v>
      </c>
      <c r="M4483" s="105">
        <v>750</v>
      </c>
      <c r="N4483" s="106">
        <v>0</v>
      </c>
      <c r="O4483" s="107">
        <v>5655</v>
      </c>
      <c r="P4483" s="113">
        <v>0</v>
      </c>
      <c r="Q4483" s="113">
        <v>507</v>
      </c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1713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1713</v>
      </c>
      <c r="B4485" s="111" t="s">
        <v>743</v>
      </c>
      <c r="C4485" s="112" t="s">
        <v>744</v>
      </c>
      <c r="D4485" s="21">
        <f t="shared" si="88"/>
        <v>182395.64</v>
      </c>
      <c r="E4485" s="24">
        <f t="shared" si="89"/>
        <v>164427.04999999999</v>
      </c>
      <c r="F4485" s="104">
        <v>61252.7</v>
      </c>
      <c r="G4485" s="104">
        <v>0</v>
      </c>
      <c r="H4485" s="105">
        <v>0</v>
      </c>
      <c r="I4485" s="105">
        <v>0</v>
      </c>
      <c r="J4485" s="106">
        <v>27579.32</v>
      </c>
      <c r="K4485" s="107">
        <v>0</v>
      </c>
      <c r="L4485" s="105">
        <v>30654.52</v>
      </c>
      <c r="M4485" s="105">
        <v>0</v>
      </c>
      <c r="N4485" s="106">
        <v>44940.52</v>
      </c>
      <c r="O4485" s="107">
        <v>0</v>
      </c>
      <c r="P4485" s="113">
        <v>17968.580000000002</v>
      </c>
      <c r="Q4485" s="113">
        <v>164427.04999999999</v>
      </c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1713</v>
      </c>
      <c r="B4486" s="111" t="s">
        <v>745</v>
      </c>
      <c r="C4486" s="112" t="s">
        <v>746</v>
      </c>
      <c r="D4486" s="21">
        <f t="shared" si="88"/>
        <v>8717.57</v>
      </c>
      <c r="E4486" s="24">
        <f t="shared" si="89"/>
        <v>0</v>
      </c>
      <c r="F4486" s="104">
        <v>8717.57</v>
      </c>
      <c r="G4486" s="104">
        <v>0</v>
      </c>
      <c r="H4486" s="113">
        <v>0</v>
      </c>
      <c r="I4486" s="113">
        <v>0</v>
      </c>
      <c r="J4486" s="31">
        <v>0</v>
      </c>
      <c r="K4486" s="32">
        <v>0</v>
      </c>
      <c r="L4486" s="113">
        <v>0</v>
      </c>
      <c r="M4486" s="113">
        <v>0</v>
      </c>
      <c r="N4486" s="31">
        <v>0</v>
      </c>
      <c r="O4486" s="32">
        <v>0</v>
      </c>
      <c r="P4486" s="105">
        <v>0</v>
      </c>
      <c r="Q4486" s="105">
        <v>0</v>
      </c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1713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1713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40359.08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>
        <v>0</v>
      </c>
      <c r="Q4488" s="113">
        <v>40359.08</v>
      </c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1713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1713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1713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2272.63</v>
      </c>
      <c r="F4491" s="104"/>
      <c r="G4491" s="104"/>
      <c r="H4491" s="105">
        <v>0</v>
      </c>
      <c r="I4491" s="105">
        <v>353.75</v>
      </c>
      <c r="J4491" s="106">
        <v>0</v>
      </c>
      <c r="K4491" s="107">
        <v>848.75</v>
      </c>
      <c r="L4491" s="105">
        <v>0</v>
      </c>
      <c r="M4491" s="105">
        <v>348.75</v>
      </c>
      <c r="N4491" s="106">
        <v>0</v>
      </c>
      <c r="O4491" s="107">
        <v>0</v>
      </c>
      <c r="P4491" s="105">
        <v>0</v>
      </c>
      <c r="Q4491" s="105">
        <v>721.38</v>
      </c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1713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4440</v>
      </c>
      <c r="F4492" s="104">
        <v>0</v>
      </c>
      <c r="G4492" s="104">
        <v>1160</v>
      </c>
      <c r="H4492" s="105">
        <v>0</v>
      </c>
      <c r="I4492" s="105">
        <v>495</v>
      </c>
      <c r="J4492" s="106">
        <v>0</v>
      </c>
      <c r="K4492" s="107">
        <v>0</v>
      </c>
      <c r="L4492" s="105">
        <v>0</v>
      </c>
      <c r="M4492" s="105">
        <v>500</v>
      </c>
      <c r="N4492" s="106">
        <v>0</v>
      </c>
      <c r="O4492" s="107">
        <v>1625</v>
      </c>
      <c r="P4492" s="105">
        <v>0</v>
      </c>
      <c r="Q4492" s="105">
        <v>660</v>
      </c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1713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1713</v>
      </c>
      <c r="B4494" s="111" t="s">
        <v>761</v>
      </c>
      <c r="C4494" s="112" t="s">
        <v>762</v>
      </c>
      <c r="D4494" s="21">
        <f t="shared" si="88"/>
        <v>1087.5</v>
      </c>
      <c r="E4494" s="24">
        <f t="shared" si="89"/>
        <v>0</v>
      </c>
      <c r="F4494" s="104">
        <v>311.25</v>
      </c>
      <c r="G4494" s="104">
        <v>0</v>
      </c>
      <c r="H4494" s="113">
        <v>0</v>
      </c>
      <c r="I4494" s="113">
        <v>0</v>
      </c>
      <c r="J4494" s="31">
        <v>0</v>
      </c>
      <c r="K4494" s="32">
        <v>0</v>
      </c>
      <c r="L4494" s="113">
        <v>0</v>
      </c>
      <c r="M4494" s="113">
        <v>0</v>
      </c>
      <c r="N4494" s="31">
        <v>776.25</v>
      </c>
      <c r="O4494" s="32">
        <v>0</v>
      </c>
      <c r="P4494" s="113">
        <v>0</v>
      </c>
      <c r="Q4494" s="113">
        <v>0</v>
      </c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1713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1713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1713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1713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1713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1713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1713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1713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1713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1713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1713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1713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1713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1713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1713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1713</v>
      </c>
      <c r="B4510" s="111" t="s">
        <v>789</v>
      </c>
      <c r="C4510" s="112" t="s">
        <v>790</v>
      </c>
      <c r="D4510" s="21">
        <f t="shared" si="88"/>
        <v>13274.56</v>
      </c>
      <c r="E4510" s="24">
        <f t="shared" si="89"/>
        <v>0</v>
      </c>
      <c r="F4510" s="104"/>
      <c r="G4510" s="104"/>
      <c r="H4510" s="105"/>
      <c r="I4510" s="105"/>
      <c r="J4510" s="106">
        <v>13274.56</v>
      </c>
      <c r="K4510" s="107">
        <v>0</v>
      </c>
      <c r="L4510" s="105">
        <v>0</v>
      </c>
      <c r="M4510" s="105">
        <v>0</v>
      </c>
      <c r="N4510" s="106">
        <v>0</v>
      </c>
      <c r="O4510" s="107">
        <v>0</v>
      </c>
      <c r="P4510" s="113">
        <v>0</v>
      </c>
      <c r="Q4510" s="113">
        <v>0</v>
      </c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1713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1713</v>
      </c>
      <c r="B4512" s="111" t="s">
        <v>793</v>
      </c>
      <c r="C4512" s="112" t="s">
        <v>794</v>
      </c>
      <c r="D4512" s="21">
        <f t="shared" si="88"/>
        <v>2405</v>
      </c>
      <c r="E4512" s="24">
        <f t="shared" si="89"/>
        <v>15067</v>
      </c>
      <c r="F4512" s="104">
        <v>0</v>
      </c>
      <c r="G4512" s="104">
        <v>2315</v>
      </c>
      <c r="H4512" s="113">
        <v>0</v>
      </c>
      <c r="I4512" s="113">
        <v>4545</v>
      </c>
      <c r="J4512" s="31">
        <v>0</v>
      </c>
      <c r="K4512" s="32">
        <v>1734</v>
      </c>
      <c r="L4512" s="113">
        <v>0</v>
      </c>
      <c r="M4512" s="113">
        <v>1225</v>
      </c>
      <c r="N4512" s="31">
        <v>0</v>
      </c>
      <c r="O4512" s="32">
        <v>2843</v>
      </c>
      <c r="P4512" s="105">
        <v>2405</v>
      </c>
      <c r="Q4512" s="105">
        <v>2405</v>
      </c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1713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44008</v>
      </c>
      <c r="F4513" s="104">
        <v>0</v>
      </c>
      <c r="G4513" s="104">
        <v>36626</v>
      </c>
      <c r="H4513" s="113">
        <v>0</v>
      </c>
      <c r="I4513" s="113">
        <v>7382</v>
      </c>
      <c r="J4513" s="31">
        <v>0</v>
      </c>
      <c r="K4513" s="32">
        <v>0</v>
      </c>
      <c r="L4513" s="113">
        <v>0</v>
      </c>
      <c r="M4513" s="113">
        <v>0</v>
      </c>
      <c r="N4513" s="31">
        <v>0</v>
      </c>
      <c r="O4513" s="32">
        <v>0</v>
      </c>
      <c r="P4513" s="113">
        <v>0</v>
      </c>
      <c r="Q4513" s="113">
        <v>0</v>
      </c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1713</v>
      </c>
      <c r="B4514" s="111" t="s">
        <v>797</v>
      </c>
      <c r="C4514" s="112" t="s">
        <v>798</v>
      </c>
      <c r="D4514" s="21">
        <f t="shared" si="88"/>
        <v>8594</v>
      </c>
      <c r="E4514" s="24">
        <f t="shared" si="89"/>
        <v>8594</v>
      </c>
      <c r="F4514" s="104">
        <v>2315</v>
      </c>
      <c r="G4514" s="104">
        <v>0</v>
      </c>
      <c r="H4514" s="113">
        <v>4545</v>
      </c>
      <c r="I4514" s="113">
        <v>0</v>
      </c>
      <c r="J4514" s="31">
        <v>1734</v>
      </c>
      <c r="K4514" s="32">
        <v>0</v>
      </c>
      <c r="L4514" s="113">
        <v>0</v>
      </c>
      <c r="M4514" s="113">
        <v>8594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1713</v>
      </c>
      <c r="B4515" s="111" t="s">
        <v>799</v>
      </c>
      <c r="C4515" s="112" t="s">
        <v>800</v>
      </c>
      <c r="D4515" s="21">
        <f t="shared" si="88"/>
        <v>12662</v>
      </c>
      <c r="E4515" s="24">
        <f t="shared" si="89"/>
        <v>31175.81</v>
      </c>
      <c r="F4515" s="104"/>
      <c r="G4515" s="104"/>
      <c r="H4515" s="113"/>
      <c r="I4515" s="113"/>
      <c r="J4515" s="31"/>
      <c r="K4515" s="32"/>
      <c r="L4515" s="113">
        <v>9819</v>
      </c>
      <c r="M4515" s="113">
        <v>31175.81</v>
      </c>
      <c r="N4515" s="31">
        <v>2843</v>
      </c>
      <c r="O4515" s="32">
        <v>0</v>
      </c>
      <c r="P4515" s="113">
        <v>0</v>
      </c>
      <c r="Q4515" s="113">
        <v>0</v>
      </c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1713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1713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1713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1713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227890</v>
      </c>
      <c r="F4519" s="104">
        <v>0</v>
      </c>
      <c r="G4519" s="104">
        <v>10790</v>
      </c>
      <c r="H4519" s="113">
        <v>0</v>
      </c>
      <c r="I4519" s="113">
        <v>15210</v>
      </c>
      <c r="J4519" s="31">
        <v>0</v>
      </c>
      <c r="K4519" s="32">
        <v>182975</v>
      </c>
      <c r="L4519" s="113">
        <v>0</v>
      </c>
      <c r="M4519" s="113">
        <v>11050</v>
      </c>
      <c r="N4519" s="31">
        <v>0</v>
      </c>
      <c r="O4519" s="32">
        <v>0</v>
      </c>
      <c r="P4519" s="113">
        <v>0</v>
      </c>
      <c r="Q4519" s="113">
        <v>7865</v>
      </c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1713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1713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1713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1713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441028.5</v>
      </c>
      <c r="F4523" s="104"/>
      <c r="G4523" s="104"/>
      <c r="H4523" s="113">
        <v>0</v>
      </c>
      <c r="I4523" s="113">
        <v>239.5</v>
      </c>
      <c r="J4523" s="31">
        <v>0</v>
      </c>
      <c r="K4523" s="32">
        <v>225000</v>
      </c>
      <c r="L4523" s="113">
        <v>0</v>
      </c>
      <c r="M4523" s="113">
        <v>101020</v>
      </c>
      <c r="N4523" s="31">
        <v>0</v>
      </c>
      <c r="O4523" s="32">
        <v>11611</v>
      </c>
      <c r="P4523" s="113">
        <v>0</v>
      </c>
      <c r="Q4523" s="113">
        <v>103158</v>
      </c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1713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638762.34000000008</v>
      </c>
      <c r="F4524" s="104">
        <v>0</v>
      </c>
      <c r="G4524" s="104">
        <v>47466.39</v>
      </c>
      <c r="H4524" s="105">
        <v>0</v>
      </c>
      <c r="I4524" s="105">
        <v>350236.39</v>
      </c>
      <c r="J4524" s="106">
        <v>0</v>
      </c>
      <c r="K4524" s="107">
        <v>58586.39</v>
      </c>
      <c r="L4524" s="105">
        <v>0</v>
      </c>
      <c r="M4524" s="105">
        <v>87540.39</v>
      </c>
      <c r="N4524" s="106">
        <v>0</v>
      </c>
      <c r="O4524" s="107">
        <v>47466.39</v>
      </c>
      <c r="P4524" s="113">
        <v>0</v>
      </c>
      <c r="Q4524" s="113">
        <v>47466.39</v>
      </c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1713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1713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39073.949999999997</v>
      </c>
      <c r="F4526" s="104"/>
      <c r="G4526" s="104"/>
      <c r="H4526" s="105"/>
      <c r="I4526" s="105"/>
      <c r="J4526" s="106"/>
      <c r="K4526" s="107"/>
      <c r="L4526" s="105">
        <v>0</v>
      </c>
      <c r="M4526" s="105">
        <v>17185.080000000002</v>
      </c>
      <c r="N4526" s="106">
        <v>0</v>
      </c>
      <c r="O4526" s="107">
        <v>0</v>
      </c>
      <c r="P4526" s="113">
        <v>0</v>
      </c>
      <c r="Q4526" s="113">
        <v>21888.87</v>
      </c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1713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1713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1713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1713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14774396.449999999</v>
      </c>
      <c r="F4530" s="104">
        <v>0</v>
      </c>
      <c r="G4530" s="104">
        <v>2393010</v>
      </c>
      <c r="H4530" s="113">
        <v>0</v>
      </c>
      <c r="I4530" s="113">
        <v>2399930</v>
      </c>
      <c r="J4530" s="31">
        <v>0</v>
      </c>
      <c r="K4530" s="32">
        <v>2589170</v>
      </c>
      <c r="L4530" s="113">
        <v>0</v>
      </c>
      <c r="M4530" s="113">
        <v>2463381.4500000002</v>
      </c>
      <c r="N4530" s="31">
        <v>0</v>
      </c>
      <c r="O4530" s="32">
        <v>2463850</v>
      </c>
      <c r="P4530" s="113">
        <v>0</v>
      </c>
      <c r="Q4530" s="113">
        <v>2465055</v>
      </c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1713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1713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1713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1713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1713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589816.07000000007</v>
      </c>
      <c r="F4535" s="104">
        <v>0</v>
      </c>
      <c r="G4535" s="104">
        <v>96566.8</v>
      </c>
      <c r="H4535" s="105">
        <v>0</v>
      </c>
      <c r="I4535" s="105">
        <v>94616.8</v>
      </c>
      <c r="J4535" s="106">
        <v>0</v>
      </c>
      <c r="K4535" s="107">
        <v>102513.65</v>
      </c>
      <c r="L4535" s="105">
        <v>0</v>
      </c>
      <c r="M4535" s="105">
        <v>98399.82</v>
      </c>
      <c r="N4535" s="106">
        <v>0</v>
      </c>
      <c r="O4535" s="107">
        <v>99235.5</v>
      </c>
      <c r="P4535" s="113">
        <v>0</v>
      </c>
      <c r="Q4535" s="113">
        <v>98483.5</v>
      </c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1713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1713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1713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1713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1713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1713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1713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1713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1713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1713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1713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1713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1713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92200</v>
      </c>
      <c r="F4548" s="104">
        <v>0</v>
      </c>
      <c r="G4548" s="104">
        <v>11500</v>
      </c>
      <c r="H4548" s="113">
        <v>0</v>
      </c>
      <c r="I4548" s="113">
        <v>16300</v>
      </c>
      <c r="J4548" s="31">
        <v>0</v>
      </c>
      <c r="K4548" s="32">
        <v>15400</v>
      </c>
      <c r="L4548" s="113">
        <v>0</v>
      </c>
      <c r="M4548" s="113">
        <v>14400</v>
      </c>
      <c r="N4548" s="31">
        <v>0</v>
      </c>
      <c r="O4548" s="32">
        <v>14300</v>
      </c>
      <c r="P4548" s="113">
        <v>0</v>
      </c>
      <c r="Q4548" s="113">
        <v>20300</v>
      </c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1713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1713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1713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16349.14</v>
      </c>
      <c r="F4551" s="104">
        <v>0</v>
      </c>
      <c r="G4551" s="104">
        <v>2725</v>
      </c>
      <c r="H4551" s="113">
        <v>0</v>
      </c>
      <c r="I4551" s="113">
        <v>2800</v>
      </c>
      <c r="J4551" s="31">
        <v>0</v>
      </c>
      <c r="K4551" s="32">
        <v>2310</v>
      </c>
      <c r="L4551" s="113">
        <v>0</v>
      </c>
      <c r="M4551" s="113">
        <v>2890</v>
      </c>
      <c r="N4551" s="31">
        <v>0</v>
      </c>
      <c r="O4551" s="32">
        <v>3500</v>
      </c>
      <c r="P4551" s="113">
        <v>0</v>
      </c>
      <c r="Q4551" s="113">
        <v>2124.14</v>
      </c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1713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1713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1713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1713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1713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1713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1713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522300</v>
      </c>
      <c r="F4558" s="104">
        <v>0</v>
      </c>
      <c r="G4558" s="104">
        <v>119800</v>
      </c>
      <c r="H4558" s="113">
        <v>0</v>
      </c>
      <c r="I4558" s="113">
        <v>1800</v>
      </c>
      <c r="J4558" s="31">
        <v>0</v>
      </c>
      <c r="K4558" s="32">
        <v>162700</v>
      </c>
      <c r="L4558" s="113">
        <v>0</v>
      </c>
      <c r="M4558" s="113">
        <v>237250</v>
      </c>
      <c r="N4558" s="31">
        <v>0</v>
      </c>
      <c r="O4558" s="32">
        <v>375</v>
      </c>
      <c r="P4558" s="105">
        <v>0</v>
      </c>
      <c r="Q4558" s="105">
        <v>375</v>
      </c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1713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1713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1713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7000</v>
      </c>
      <c r="F4561" s="104"/>
      <c r="G4561" s="104"/>
      <c r="H4561" s="113"/>
      <c r="I4561" s="113"/>
      <c r="J4561" s="31"/>
      <c r="K4561" s="32"/>
      <c r="L4561" s="113"/>
      <c r="M4561" s="113"/>
      <c r="N4561" s="31">
        <v>0</v>
      </c>
      <c r="O4561" s="32">
        <v>7000</v>
      </c>
      <c r="P4561" s="113">
        <v>0</v>
      </c>
      <c r="Q4561" s="113">
        <v>0</v>
      </c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1713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155075</v>
      </c>
      <c r="F4562" s="104">
        <v>0</v>
      </c>
      <c r="G4562" s="104">
        <v>26550</v>
      </c>
      <c r="H4562" s="113">
        <v>0</v>
      </c>
      <c r="I4562" s="113">
        <v>22620</v>
      </c>
      <c r="J4562" s="31">
        <v>0</v>
      </c>
      <c r="K4562" s="32">
        <v>24540</v>
      </c>
      <c r="L4562" s="113">
        <v>0</v>
      </c>
      <c r="M4562" s="113">
        <v>22950</v>
      </c>
      <c r="N4562" s="31">
        <v>0</v>
      </c>
      <c r="O4562" s="32">
        <v>25410</v>
      </c>
      <c r="P4562" s="113">
        <v>0</v>
      </c>
      <c r="Q4562" s="113">
        <v>33005</v>
      </c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1713</v>
      </c>
      <c r="B4563" s="111" t="s">
        <v>884</v>
      </c>
      <c r="C4563" s="112" t="s">
        <v>885</v>
      </c>
      <c r="D4563" s="21">
        <f t="shared" si="90"/>
        <v>11546980</v>
      </c>
      <c r="E4563" s="24">
        <f t="shared" si="91"/>
        <v>0</v>
      </c>
      <c r="F4563" s="104">
        <v>1876190</v>
      </c>
      <c r="G4563" s="104">
        <v>0</v>
      </c>
      <c r="H4563" s="105">
        <v>1877190</v>
      </c>
      <c r="I4563" s="105">
        <v>0</v>
      </c>
      <c r="J4563" s="106">
        <v>2000960</v>
      </c>
      <c r="K4563" s="107">
        <v>0</v>
      </c>
      <c r="L4563" s="105">
        <v>1917780</v>
      </c>
      <c r="M4563" s="105">
        <v>0</v>
      </c>
      <c r="N4563" s="106">
        <v>1953390</v>
      </c>
      <c r="O4563" s="107">
        <v>0</v>
      </c>
      <c r="P4563" s="113">
        <v>1921470</v>
      </c>
      <c r="Q4563" s="113">
        <v>0</v>
      </c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1713</v>
      </c>
      <c r="B4564" s="111" t="s">
        <v>886</v>
      </c>
      <c r="C4564" s="112" t="s">
        <v>887</v>
      </c>
      <c r="D4564" s="21">
        <f t="shared" si="90"/>
        <v>625101.44999999995</v>
      </c>
      <c r="E4564" s="24">
        <f t="shared" si="91"/>
        <v>0</v>
      </c>
      <c r="F4564" s="104">
        <v>85620</v>
      </c>
      <c r="G4564" s="104">
        <v>0</v>
      </c>
      <c r="H4564" s="113">
        <v>85620</v>
      </c>
      <c r="I4564" s="113">
        <v>0</v>
      </c>
      <c r="J4564" s="31">
        <v>123765</v>
      </c>
      <c r="K4564" s="32">
        <v>0</v>
      </c>
      <c r="L4564" s="113">
        <v>122016.45</v>
      </c>
      <c r="M4564" s="113">
        <v>0</v>
      </c>
      <c r="N4564" s="31">
        <v>88080</v>
      </c>
      <c r="O4564" s="32">
        <v>0</v>
      </c>
      <c r="P4564" s="105">
        <v>120000</v>
      </c>
      <c r="Q4564" s="105">
        <v>0</v>
      </c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1713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1713</v>
      </c>
      <c r="B4566" s="111" t="s">
        <v>889</v>
      </c>
      <c r="C4566" s="112" t="s">
        <v>890</v>
      </c>
      <c r="D4566" s="21">
        <f t="shared" si="90"/>
        <v>348600</v>
      </c>
      <c r="E4566" s="24">
        <f t="shared" si="91"/>
        <v>0</v>
      </c>
      <c r="F4566" s="104">
        <v>58100</v>
      </c>
      <c r="G4566" s="104">
        <v>0</v>
      </c>
      <c r="H4566" s="105">
        <v>58100</v>
      </c>
      <c r="I4566" s="105">
        <v>0</v>
      </c>
      <c r="J4566" s="106">
        <v>58100</v>
      </c>
      <c r="K4566" s="107">
        <v>0</v>
      </c>
      <c r="L4566" s="105">
        <v>58100</v>
      </c>
      <c r="M4566" s="105">
        <v>0</v>
      </c>
      <c r="N4566" s="106">
        <v>58100</v>
      </c>
      <c r="O4566" s="107">
        <v>0</v>
      </c>
      <c r="P4566" s="105">
        <v>58100</v>
      </c>
      <c r="Q4566" s="105">
        <v>0</v>
      </c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1713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1713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1713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1713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1713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1713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1713</v>
      </c>
      <c r="B4573" s="111" t="s">
        <v>903</v>
      </c>
      <c r="C4573" s="112" t="s">
        <v>904</v>
      </c>
      <c r="D4573" s="21">
        <f t="shared" si="90"/>
        <v>880860</v>
      </c>
      <c r="E4573" s="24">
        <f t="shared" si="91"/>
        <v>0</v>
      </c>
      <c r="F4573" s="104">
        <v>142030</v>
      </c>
      <c r="G4573" s="104">
        <v>0</v>
      </c>
      <c r="H4573" s="105">
        <v>142030</v>
      </c>
      <c r="I4573" s="105">
        <v>0</v>
      </c>
      <c r="J4573" s="106">
        <v>156370</v>
      </c>
      <c r="K4573" s="107">
        <v>0</v>
      </c>
      <c r="L4573" s="105">
        <v>146810</v>
      </c>
      <c r="M4573" s="105">
        <v>0</v>
      </c>
      <c r="N4573" s="106">
        <v>146810</v>
      </c>
      <c r="O4573" s="107">
        <v>0</v>
      </c>
      <c r="P4573" s="105">
        <v>146810</v>
      </c>
      <c r="Q4573" s="105">
        <v>0</v>
      </c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1713</v>
      </c>
      <c r="B4574" s="111" t="s">
        <v>905</v>
      </c>
      <c r="C4574" s="112" t="s">
        <v>906</v>
      </c>
      <c r="D4574" s="21">
        <f t="shared" si="90"/>
        <v>608340</v>
      </c>
      <c r="E4574" s="24">
        <f t="shared" si="91"/>
        <v>0</v>
      </c>
      <c r="F4574" s="104">
        <v>97280</v>
      </c>
      <c r="G4574" s="104">
        <v>0</v>
      </c>
      <c r="H4574" s="105">
        <v>97280</v>
      </c>
      <c r="I4574" s="105">
        <v>0</v>
      </c>
      <c r="J4574" s="106">
        <v>109610</v>
      </c>
      <c r="K4574" s="107">
        <v>0</v>
      </c>
      <c r="L4574" s="105">
        <v>101390</v>
      </c>
      <c r="M4574" s="105">
        <v>0</v>
      </c>
      <c r="N4574" s="106">
        <v>101390</v>
      </c>
      <c r="O4574" s="107">
        <v>0</v>
      </c>
      <c r="P4574" s="105">
        <v>101390</v>
      </c>
      <c r="Q4574" s="105">
        <v>0</v>
      </c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1713</v>
      </c>
      <c r="B4575" s="111" t="s">
        <v>907</v>
      </c>
      <c r="C4575" s="112" t="s">
        <v>908</v>
      </c>
      <c r="D4575" s="21">
        <f t="shared" si="90"/>
        <v>290319</v>
      </c>
      <c r="E4575" s="24">
        <f t="shared" si="91"/>
        <v>0</v>
      </c>
      <c r="F4575" s="104">
        <v>98738</v>
      </c>
      <c r="G4575" s="104">
        <v>0</v>
      </c>
      <c r="H4575" s="113">
        <v>97133</v>
      </c>
      <c r="I4575" s="113">
        <v>0</v>
      </c>
      <c r="J4575" s="31">
        <v>10508</v>
      </c>
      <c r="K4575" s="32">
        <v>0</v>
      </c>
      <c r="L4575" s="113">
        <v>10508</v>
      </c>
      <c r="M4575" s="113">
        <v>0</v>
      </c>
      <c r="N4575" s="31">
        <v>36716</v>
      </c>
      <c r="O4575" s="32">
        <v>0</v>
      </c>
      <c r="P4575" s="105">
        <v>36716</v>
      </c>
      <c r="Q4575" s="105">
        <v>0</v>
      </c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1713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1713</v>
      </c>
      <c r="B4577" s="111" t="s">
        <v>911</v>
      </c>
      <c r="C4577" s="112" t="s">
        <v>912</v>
      </c>
      <c r="D4577" s="21">
        <f t="shared" si="90"/>
        <v>2075380</v>
      </c>
      <c r="E4577" s="24">
        <f t="shared" si="91"/>
        <v>8</v>
      </c>
      <c r="F4577" s="104">
        <v>288960</v>
      </c>
      <c r="G4577" s="104">
        <v>0</v>
      </c>
      <c r="H4577" s="105">
        <v>313230</v>
      </c>
      <c r="I4577" s="105">
        <v>0</v>
      </c>
      <c r="J4577" s="106">
        <v>373975</v>
      </c>
      <c r="K4577" s="107">
        <v>8</v>
      </c>
      <c r="L4577" s="105">
        <v>366405</v>
      </c>
      <c r="M4577" s="105">
        <v>0</v>
      </c>
      <c r="N4577" s="106">
        <v>366405</v>
      </c>
      <c r="O4577" s="107">
        <v>0</v>
      </c>
      <c r="P4577" s="105">
        <v>366405</v>
      </c>
      <c r="Q4577" s="105">
        <v>0</v>
      </c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1713</v>
      </c>
      <c r="B4578" s="111" t="s">
        <v>913</v>
      </c>
      <c r="C4578" s="112" t="s">
        <v>914</v>
      </c>
      <c r="D4578" s="21">
        <f t="shared" si="90"/>
        <v>1009026</v>
      </c>
      <c r="E4578" s="24">
        <f t="shared" si="91"/>
        <v>0</v>
      </c>
      <c r="F4578" s="104">
        <v>181626</v>
      </c>
      <c r="G4578" s="104">
        <v>0</v>
      </c>
      <c r="H4578" s="113">
        <v>171056</v>
      </c>
      <c r="I4578" s="113">
        <v>0</v>
      </c>
      <c r="J4578" s="31">
        <v>164086</v>
      </c>
      <c r="K4578" s="32">
        <v>0</v>
      </c>
      <c r="L4578" s="113">
        <v>164086</v>
      </c>
      <c r="M4578" s="113">
        <v>0</v>
      </c>
      <c r="N4578" s="31">
        <v>164086</v>
      </c>
      <c r="O4578" s="32">
        <v>0</v>
      </c>
      <c r="P4578" s="105">
        <v>164086</v>
      </c>
      <c r="Q4578" s="105">
        <v>0</v>
      </c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1713</v>
      </c>
      <c r="B4579" s="111" t="s">
        <v>915</v>
      </c>
      <c r="C4579" s="112" t="s">
        <v>916</v>
      </c>
      <c r="D4579" s="21">
        <f t="shared" si="90"/>
        <v>463347</v>
      </c>
      <c r="E4579" s="24">
        <f t="shared" si="91"/>
        <v>388</v>
      </c>
      <c r="F4579" s="104">
        <v>80415</v>
      </c>
      <c r="G4579" s="104">
        <v>0</v>
      </c>
      <c r="H4579" s="105">
        <v>90223</v>
      </c>
      <c r="I4579" s="105">
        <v>0</v>
      </c>
      <c r="J4579" s="106">
        <v>77576</v>
      </c>
      <c r="K4579" s="107">
        <v>388</v>
      </c>
      <c r="L4579" s="105">
        <v>101726</v>
      </c>
      <c r="M4579" s="105">
        <v>0</v>
      </c>
      <c r="N4579" s="106">
        <v>60257</v>
      </c>
      <c r="O4579" s="107">
        <v>0</v>
      </c>
      <c r="P4579" s="113">
        <v>53150</v>
      </c>
      <c r="Q4579" s="113">
        <v>0</v>
      </c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1713</v>
      </c>
      <c r="B4580" s="111" t="s">
        <v>917</v>
      </c>
      <c r="C4580" s="112" t="s">
        <v>918</v>
      </c>
      <c r="D4580" s="21">
        <f t="shared" si="90"/>
        <v>658628</v>
      </c>
      <c r="E4580" s="24">
        <f t="shared" si="91"/>
        <v>0</v>
      </c>
      <c r="F4580" s="104">
        <v>119845</v>
      </c>
      <c r="G4580" s="104">
        <v>0</v>
      </c>
      <c r="H4580" s="105">
        <v>105314</v>
      </c>
      <c r="I4580" s="105">
        <v>0</v>
      </c>
      <c r="J4580" s="106">
        <v>104407</v>
      </c>
      <c r="K4580" s="107">
        <v>0</v>
      </c>
      <c r="L4580" s="105">
        <v>85414</v>
      </c>
      <c r="M4580" s="105">
        <v>0</v>
      </c>
      <c r="N4580" s="106">
        <v>125164</v>
      </c>
      <c r="O4580" s="107">
        <v>0</v>
      </c>
      <c r="P4580" s="105">
        <v>118484</v>
      </c>
      <c r="Q4580" s="105">
        <v>0</v>
      </c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1713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530760</v>
      </c>
      <c r="E4581" s="24">
        <f t="shared" ref="E4581:E4644" si="93">G4581+I4581+K4581+M4581+O4581+Q4581+S4581+U4581+W4581+Y4581+AA4581+AC4581</f>
        <v>0</v>
      </c>
      <c r="F4581" s="104">
        <v>87920</v>
      </c>
      <c r="G4581" s="104">
        <v>0</v>
      </c>
      <c r="H4581" s="105">
        <v>89000</v>
      </c>
      <c r="I4581" s="105">
        <v>0</v>
      </c>
      <c r="J4581" s="106">
        <v>88460</v>
      </c>
      <c r="K4581" s="107">
        <v>0</v>
      </c>
      <c r="L4581" s="105">
        <v>88460</v>
      </c>
      <c r="M4581" s="105">
        <v>0</v>
      </c>
      <c r="N4581" s="106">
        <v>88460</v>
      </c>
      <c r="O4581" s="107">
        <v>0</v>
      </c>
      <c r="P4581" s="105">
        <v>88460</v>
      </c>
      <c r="Q4581" s="105">
        <v>0</v>
      </c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1713</v>
      </c>
      <c r="B4582" s="111" t="s">
        <v>921</v>
      </c>
      <c r="C4582" s="112" t="s">
        <v>922</v>
      </c>
      <c r="D4582" s="21">
        <f t="shared" si="92"/>
        <v>194130</v>
      </c>
      <c r="E4582" s="24">
        <f t="shared" si="93"/>
        <v>0</v>
      </c>
      <c r="F4582" s="104">
        <v>40270</v>
      </c>
      <c r="G4582" s="104">
        <v>0</v>
      </c>
      <c r="H4582" s="105">
        <v>45110</v>
      </c>
      <c r="I4582" s="105">
        <v>0</v>
      </c>
      <c r="J4582" s="106">
        <v>42690</v>
      </c>
      <c r="K4582" s="107">
        <v>0</v>
      </c>
      <c r="L4582" s="105">
        <v>22020</v>
      </c>
      <c r="M4582" s="105">
        <v>0</v>
      </c>
      <c r="N4582" s="106">
        <v>22020</v>
      </c>
      <c r="O4582" s="107">
        <v>0</v>
      </c>
      <c r="P4582" s="105">
        <v>22020</v>
      </c>
      <c r="Q4582" s="105">
        <v>0</v>
      </c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1713</v>
      </c>
      <c r="B4583" s="111" t="s">
        <v>923</v>
      </c>
      <c r="C4583" s="112" t="s">
        <v>924</v>
      </c>
      <c r="D4583" s="21">
        <f t="shared" si="92"/>
        <v>6025</v>
      </c>
      <c r="E4583" s="24">
        <f t="shared" si="93"/>
        <v>0</v>
      </c>
      <c r="F4583" s="104"/>
      <c r="G4583" s="104"/>
      <c r="H4583" s="105"/>
      <c r="I4583" s="105"/>
      <c r="J4583" s="106">
        <v>3615</v>
      </c>
      <c r="K4583" s="107">
        <v>0</v>
      </c>
      <c r="L4583" s="105">
        <v>1205</v>
      </c>
      <c r="M4583" s="105">
        <v>0</v>
      </c>
      <c r="N4583" s="106">
        <v>0</v>
      </c>
      <c r="O4583" s="107">
        <v>0</v>
      </c>
      <c r="P4583" s="105">
        <v>1205</v>
      </c>
      <c r="Q4583" s="105">
        <v>0</v>
      </c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1713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1713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1713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1713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1713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1713</v>
      </c>
      <c r="B4589" s="111" t="s">
        <v>935</v>
      </c>
      <c r="C4589" s="112" t="s">
        <v>936</v>
      </c>
      <c r="D4589" s="21">
        <f t="shared" si="92"/>
        <v>33600</v>
      </c>
      <c r="E4589" s="24">
        <f t="shared" si="93"/>
        <v>0</v>
      </c>
      <c r="F4589" s="104">
        <v>5600</v>
      </c>
      <c r="G4589" s="104">
        <v>0</v>
      </c>
      <c r="H4589" s="113">
        <v>5600</v>
      </c>
      <c r="I4589" s="113">
        <v>0</v>
      </c>
      <c r="J4589" s="31">
        <v>5600</v>
      </c>
      <c r="K4589" s="32">
        <v>0</v>
      </c>
      <c r="L4589" s="113">
        <v>5600</v>
      </c>
      <c r="M4589" s="113">
        <v>0</v>
      </c>
      <c r="N4589" s="31">
        <v>5600</v>
      </c>
      <c r="O4589" s="32">
        <v>0</v>
      </c>
      <c r="P4589" s="113">
        <v>5600</v>
      </c>
      <c r="Q4589" s="113">
        <v>0</v>
      </c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1713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1713</v>
      </c>
      <c r="B4591" s="111" t="s">
        <v>939</v>
      </c>
      <c r="C4591" s="112" t="s">
        <v>940</v>
      </c>
      <c r="D4591" s="21">
        <f t="shared" si="92"/>
        <v>589720</v>
      </c>
      <c r="E4591" s="24">
        <f t="shared" si="93"/>
        <v>0</v>
      </c>
      <c r="F4591" s="104">
        <v>166660</v>
      </c>
      <c r="G4591" s="104">
        <v>0</v>
      </c>
      <c r="H4591" s="113">
        <v>82320</v>
      </c>
      <c r="I4591" s="113">
        <v>0</v>
      </c>
      <c r="J4591" s="31">
        <v>85260</v>
      </c>
      <c r="K4591" s="32">
        <v>0</v>
      </c>
      <c r="L4591" s="113">
        <v>89100</v>
      </c>
      <c r="M4591" s="113">
        <v>0</v>
      </c>
      <c r="N4591" s="31">
        <v>88620</v>
      </c>
      <c r="O4591" s="32">
        <v>0</v>
      </c>
      <c r="P4591" s="113">
        <v>77760</v>
      </c>
      <c r="Q4591" s="113">
        <v>0</v>
      </c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1713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1713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1713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1713</v>
      </c>
      <c r="B4595" s="111" t="s">
        <v>944</v>
      </c>
      <c r="C4595" s="112" t="s">
        <v>945</v>
      </c>
      <c r="D4595" s="21">
        <f t="shared" si="92"/>
        <v>217256.02999999997</v>
      </c>
      <c r="E4595" s="24">
        <f t="shared" si="93"/>
        <v>0</v>
      </c>
      <c r="F4595" s="104">
        <v>34955</v>
      </c>
      <c r="G4595" s="104">
        <v>0</v>
      </c>
      <c r="H4595" s="113">
        <v>34975</v>
      </c>
      <c r="I4595" s="113">
        <v>0</v>
      </c>
      <c r="J4595" s="31">
        <v>37813.699999999997</v>
      </c>
      <c r="K4595" s="32">
        <v>0</v>
      </c>
      <c r="L4595" s="113">
        <v>36381.53</v>
      </c>
      <c r="M4595" s="113">
        <v>0</v>
      </c>
      <c r="N4595" s="31">
        <v>36715.800000000003</v>
      </c>
      <c r="O4595" s="32">
        <v>0</v>
      </c>
      <c r="P4595" s="113">
        <v>36415</v>
      </c>
      <c r="Q4595" s="113">
        <v>0</v>
      </c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1713</v>
      </c>
      <c r="B4596" s="111" t="s">
        <v>946</v>
      </c>
      <c r="C4596" s="112" t="s">
        <v>947</v>
      </c>
      <c r="D4596" s="21">
        <f t="shared" si="92"/>
        <v>327884.03999999998</v>
      </c>
      <c r="E4596" s="24">
        <f t="shared" si="93"/>
        <v>0</v>
      </c>
      <c r="F4596" s="104">
        <v>54432.5</v>
      </c>
      <c r="G4596" s="104">
        <v>0</v>
      </c>
      <c r="H4596" s="113">
        <v>52462.5</v>
      </c>
      <c r="I4596" s="113">
        <v>0</v>
      </c>
      <c r="J4596" s="31">
        <v>56720.55</v>
      </c>
      <c r="K4596" s="32">
        <v>0</v>
      </c>
      <c r="L4596" s="113">
        <v>54572.29</v>
      </c>
      <c r="M4596" s="113">
        <v>0</v>
      </c>
      <c r="N4596" s="31">
        <v>55073.7</v>
      </c>
      <c r="O4596" s="32">
        <v>0</v>
      </c>
      <c r="P4596" s="113">
        <v>54622.5</v>
      </c>
      <c r="Q4596" s="113">
        <v>0</v>
      </c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1713</v>
      </c>
      <c r="B4597" s="111" t="s">
        <v>948</v>
      </c>
      <c r="C4597" s="112" t="s">
        <v>949</v>
      </c>
      <c r="D4597" s="21">
        <f t="shared" si="92"/>
        <v>44676</v>
      </c>
      <c r="E4597" s="24">
        <f t="shared" si="93"/>
        <v>0</v>
      </c>
      <c r="F4597" s="104">
        <v>7179.3</v>
      </c>
      <c r="G4597" s="104">
        <v>0</v>
      </c>
      <c r="H4597" s="105">
        <v>7179.3</v>
      </c>
      <c r="I4597" s="105">
        <v>0</v>
      </c>
      <c r="J4597" s="106">
        <v>7979.4</v>
      </c>
      <c r="K4597" s="107">
        <v>0</v>
      </c>
      <c r="L4597" s="105">
        <v>7446</v>
      </c>
      <c r="M4597" s="105">
        <v>0</v>
      </c>
      <c r="N4597" s="106">
        <v>7446</v>
      </c>
      <c r="O4597" s="107">
        <v>0</v>
      </c>
      <c r="P4597" s="113">
        <v>7446</v>
      </c>
      <c r="Q4597" s="113">
        <v>0</v>
      </c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1713</v>
      </c>
      <c r="B4598" s="111" t="s">
        <v>950</v>
      </c>
      <c r="C4598" s="112" t="s">
        <v>951</v>
      </c>
      <c r="D4598" s="21">
        <f t="shared" si="92"/>
        <v>11100</v>
      </c>
      <c r="E4598" s="24">
        <f t="shared" si="93"/>
        <v>0</v>
      </c>
      <c r="F4598" s="104">
        <v>1800</v>
      </c>
      <c r="G4598" s="104">
        <v>0</v>
      </c>
      <c r="H4598" s="105">
        <v>1800</v>
      </c>
      <c r="I4598" s="105">
        <v>0</v>
      </c>
      <c r="J4598" s="106">
        <v>4500</v>
      </c>
      <c r="K4598" s="107">
        <v>0</v>
      </c>
      <c r="L4598" s="105">
        <v>2250</v>
      </c>
      <c r="M4598" s="105">
        <v>0</v>
      </c>
      <c r="N4598" s="106">
        <v>375</v>
      </c>
      <c r="O4598" s="107">
        <v>0</v>
      </c>
      <c r="P4598" s="105">
        <v>375</v>
      </c>
      <c r="Q4598" s="105">
        <v>0</v>
      </c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1713</v>
      </c>
      <c r="B4599" s="111" t="s">
        <v>952</v>
      </c>
      <c r="C4599" s="112" t="s">
        <v>953</v>
      </c>
      <c r="D4599" s="21">
        <f t="shared" si="92"/>
        <v>99354</v>
      </c>
      <c r="E4599" s="24">
        <f t="shared" si="93"/>
        <v>0</v>
      </c>
      <c r="F4599" s="104">
        <v>11933</v>
      </c>
      <c r="G4599" s="104">
        <v>0</v>
      </c>
      <c r="H4599" s="105">
        <v>11875</v>
      </c>
      <c r="I4599" s="105">
        <v>0</v>
      </c>
      <c r="J4599" s="106">
        <v>12132</v>
      </c>
      <c r="K4599" s="107">
        <v>0</v>
      </c>
      <c r="L4599" s="105">
        <v>28799</v>
      </c>
      <c r="M4599" s="105">
        <v>0</v>
      </c>
      <c r="N4599" s="106">
        <v>17026</v>
      </c>
      <c r="O4599" s="107">
        <v>0</v>
      </c>
      <c r="P4599" s="105">
        <v>17589</v>
      </c>
      <c r="Q4599" s="105">
        <v>0</v>
      </c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1713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1713</v>
      </c>
      <c r="B4601" s="111" t="s">
        <v>956</v>
      </c>
      <c r="C4601" s="112" t="s">
        <v>1616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1713</v>
      </c>
      <c r="B4602" s="111" t="s">
        <v>957</v>
      </c>
      <c r="C4602" s="112" t="s">
        <v>1687</v>
      </c>
      <c r="D4602" s="21">
        <f t="shared" si="92"/>
        <v>353000</v>
      </c>
      <c r="E4602" s="24">
        <f t="shared" si="93"/>
        <v>0</v>
      </c>
      <c r="F4602" s="104">
        <v>118000</v>
      </c>
      <c r="G4602" s="104">
        <v>0</v>
      </c>
      <c r="H4602" s="113">
        <v>0</v>
      </c>
      <c r="I4602" s="113">
        <v>0</v>
      </c>
      <c r="J4602" s="31">
        <v>0</v>
      </c>
      <c r="K4602" s="32">
        <v>0</v>
      </c>
      <c r="L4602" s="113">
        <v>235000</v>
      </c>
      <c r="M4602" s="113">
        <v>0</v>
      </c>
      <c r="N4602" s="31">
        <v>0</v>
      </c>
      <c r="O4602" s="32">
        <v>0</v>
      </c>
      <c r="P4602" s="113">
        <v>0</v>
      </c>
      <c r="Q4602" s="113">
        <v>0</v>
      </c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1713</v>
      </c>
      <c r="B4603" s="111" t="s">
        <v>958</v>
      </c>
      <c r="C4603" s="112" t="s">
        <v>1688</v>
      </c>
      <c r="D4603" s="21">
        <f t="shared" si="92"/>
        <v>70500</v>
      </c>
      <c r="E4603" s="24">
        <f t="shared" si="93"/>
        <v>0</v>
      </c>
      <c r="F4603" s="104">
        <v>12000</v>
      </c>
      <c r="G4603" s="104">
        <v>0</v>
      </c>
      <c r="H4603" s="113">
        <v>12000</v>
      </c>
      <c r="I4603" s="113">
        <v>0</v>
      </c>
      <c r="J4603" s="31">
        <v>10500</v>
      </c>
      <c r="K4603" s="32">
        <v>0</v>
      </c>
      <c r="L4603" s="113">
        <v>15000</v>
      </c>
      <c r="M4603" s="113">
        <v>0</v>
      </c>
      <c r="N4603" s="31">
        <v>10500</v>
      </c>
      <c r="O4603" s="32">
        <v>0</v>
      </c>
      <c r="P4603" s="113">
        <v>10500</v>
      </c>
      <c r="Q4603" s="113">
        <v>0</v>
      </c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1713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1713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1713</v>
      </c>
      <c r="B4606" s="111" t="s">
        <v>963</v>
      </c>
      <c r="C4606" s="112" t="s">
        <v>1689</v>
      </c>
      <c r="D4606" s="21">
        <f t="shared" si="92"/>
        <v>158200</v>
      </c>
      <c r="E4606" s="24">
        <f t="shared" si="93"/>
        <v>0</v>
      </c>
      <c r="F4606" s="104"/>
      <c r="G4606" s="104"/>
      <c r="H4606" s="113"/>
      <c r="I4606" s="113"/>
      <c r="J4606" s="31">
        <v>158200</v>
      </c>
      <c r="K4606" s="32">
        <v>0</v>
      </c>
      <c r="L4606" s="113">
        <v>0</v>
      </c>
      <c r="M4606" s="113">
        <v>0</v>
      </c>
      <c r="N4606" s="31">
        <v>0</v>
      </c>
      <c r="O4606" s="32">
        <v>0</v>
      </c>
      <c r="P4606" s="105">
        <v>0</v>
      </c>
      <c r="Q4606" s="105">
        <v>0</v>
      </c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1713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1713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1713</v>
      </c>
      <c r="B4609" s="111" t="s">
        <v>967</v>
      </c>
      <c r="C4609" s="112" t="s">
        <v>968</v>
      </c>
      <c r="D4609" s="21">
        <f t="shared" si="92"/>
        <v>278600</v>
      </c>
      <c r="E4609" s="24">
        <f t="shared" si="93"/>
        <v>0</v>
      </c>
      <c r="F4609" s="104">
        <v>45900</v>
      </c>
      <c r="G4609" s="104">
        <v>0</v>
      </c>
      <c r="H4609" s="105">
        <v>45900</v>
      </c>
      <c r="I4609" s="105">
        <v>0</v>
      </c>
      <c r="J4609" s="106">
        <v>45900</v>
      </c>
      <c r="K4609" s="107">
        <v>0</v>
      </c>
      <c r="L4609" s="105">
        <v>46900</v>
      </c>
      <c r="M4609" s="105">
        <v>0</v>
      </c>
      <c r="N4609" s="106">
        <v>46400</v>
      </c>
      <c r="O4609" s="107">
        <v>0</v>
      </c>
      <c r="P4609" s="113">
        <v>47600</v>
      </c>
      <c r="Q4609" s="113">
        <v>0</v>
      </c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1713</v>
      </c>
      <c r="B4610" s="111" t="s">
        <v>969</v>
      </c>
      <c r="C4610" s="112" t="s">
        <v>970</v>
      </c>
      <c r="D4610" s="21">
        <f t="shared" si="92"/>
        <v>3076800</v>
      </c>
      <c r="E4610" s="24">
        <f t="shared" si="93"/>
        <v>0</v>
      </c>
      <c r="F4610" s="104">
        <v>535100</v>
      </c>
      <c r="G4610" s="104">
        <v>0</v>
      </c>
      <c r="H4610" s="105">
        <v>541100</v>
      </c>
      <c r="I4610" s="105">
        <v>0</v>
      </c>
      <c r="J4610" s="106">
        <v>381900</v>
      </c>
      <c r="K4610" s="107">
        <v>0</v>
      </c>
      <c r="L4610" s="105">
        <v>538600</v>
      </c>
      <c r="M4610" s="105">
        <v>0</v>
      </c>
      <c r="N4610" s="106">
        <v>540200</v>
      </c>
      <c r="O4610" s="107">
        <v>0</v>
      </c>
      <c r="P4610" s="105">
        <v>539900</v>
      </c>
      <c r="Q4610" s="105">
        <v>0</v>
      </c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1713</v>
      </c>
      <c r="B4611" s="111" t="s">
        <v>971</v>
      </c>
      <c r="C4611" s="112" t="s">
        <v>972</v>
      </c>
      <c r="D4611" s="21">
        <f t="shared" si="92"/>
        <v>0</v>
      </c>
      <c r="E4611" s="24">
        <f t="shared" si="93"/>
        <v>0</v>
      </c>
      <c r="F4611" s="104"/>
      <c r="G4611" s="104"/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1713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1713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1713</v>
      </c>
      <c r="B4614" s="111" t="s">
        <v>976</v>
      </c>
      <c r="C4614" s="112" t="s">
        <v>1618</v>
      </c>
      <c r="D4614" s="21">
        <f t="shared" si="92"/>
        <v>23238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23238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1713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1713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1713</v>
      </c>
      <c r="B4617" s="111" t="s">
        <v>981</v>
      </c>
      <c r="C4617" s="112" t="s">
        <v>982</v>
      </c>
      <c r="D4617" s="21">
        <f t="shared" si="92"/>
        <v>7000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>
        <v>7000</v>
      </c>
      <c r="O4617" s="107">
        <v>0</v>
      </c>
      <c r="P4617" s="113">
        <v>0</v>
      </c>
      <c r="Q4617" s="113">
        <v>0</v>
      </c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1713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1713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1713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1713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1713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1713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1713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1713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1713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1713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1713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1713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1713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1713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1713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1713</v>
      </c>
      <c r="B4633" s="111" t="s">
        <v>1003</v>
      </c>
      <c r="C4633" s="112" t="s">
        <v>1624</v>
      </c>
      <c r="D4633" s="21">
        <f t="shared" si="92"/>
        <v>82604.850000000006</v>
      </c>
      <c r="E4633" s="24">
        <f t="shared" si="93"/>
        <v>0</v>
      </c>
      <c r="F4633" s="104">
        <v>1552</v>
      </c>
      <c r="G4633" s="104">
        <v>0</v>
      </c>
      <c r="H4633" s="113">
        <v>9985</v>
      </c>
      <c r="I4633" s="113">
        <v>0</v>
      </c>
      <c r="J4633" s="31">
        <v>30556</v>
      </c>
      <c r="K4633" s="32">
        <v>0</v>
      </c>
      <c r="L4633" s="113">
        <v>26351.85</v>
      </c>
      <c r="M4633" s="113">
        <v>0</v>
      </c>
      <c r="N4633" s="31">
        <v>0</v>
      </c>
      <c r="O4633" s="32">
        <v>0</v>
      </c>
      <c r="P4633" s="113">
        <v>14160</v>
      </c>
      <c r="Q4633" s="113">
        <v>0</v>
      </c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1713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1713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1713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1713</v>
      </c>
      <c r="B4637" s="111" t="s">
        <v>1008</v>
      </c>
      <c r="C4637" s="112" t="s">
        <v>1009</v>
      </c>
      <c r="D4637" s="21">
        <f t="shared" si="92"/>
        <v>7392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>
        <v>1152</v>
      </c>
      <c r="O4637" s="32">
        <v>0</v>
      </c>
      <c r="P4637" s="113">
        <v>6240</v>
      </c>
      <c r="Q4637" s="113">
        <v>0</v>
      </c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1713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1713</v>
      </c>
      <c r="B4639" s="111" t="s">
        <v>1012</v>
      </c>
      <c r="C4639" s="112" t="s">
        <v>1013</v>
      </c>
      <c r="D4639" s="21">
        <f t="shared" si="92"/>
        <v>6300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>
        <v>6300</v>
      </c>
      <c r="Q4639" s="113">
        <v>0</v>
      </c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1713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1713</v>
      </c>
      <c r="B4641" s="111" t="s">
        <v>1016</v>
      </c>
      <c r="C4641" s="112" t="s">
        <v>1017</v>
      </c>
      <c r="D4641" s="21">
        <f t="shared" si="92"/>
        <v>6272.1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>
        <v>6272.1</v>
      </c>
      <c r="Q4641" s="105">
        <v>0</v>
      </c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1713</v>
      </c>
      <c r="B4642" s="111" t="s">
        <v>1018</v>
      </c>
      <c r="C4642" s="112" t="s">
        <v>1019</v>
      </c>
      <c r="D4642" s="21">
        <f t="shared" si="92"/>
        <v>181129.91</v>
      </c>
      <c r="E4642" s="24">
        <f t="shared" si="93"/>
        <v>0</v>
      </c>
      <c r="F4642" s="104">
        <v>9512.86</v>
      </c>
      <c r="G4642" s="104">
        <v>0</v>
      </c>
      <c r="H4642" s="113">
        <v>22314.97</v>
      </c>
      <c r="I4642" s="113">
        <v>0</v>
      </c>
      <c r="J4642" s="31">
        <v>17194.02</v>
      </c>
      <c r="K4642" s="32">
        <v>0</v>
      </c>
      <c r="L4642" s="113">
        <v>48128.94</v>
      </c>
      <c r="M4642" s="113">
        <v>0</v>
      </c>
      <c r="N4642" s="31">
        <v>64373.58</v>
      </c>
      <c r="O4642" s="32">
        <v>0</v>
      </c>
      <c r="P4642" s="105">
        <v>19605.54</v>
      </c>
      <c r="Q4642" s="105">
        <v>0</v>
      </c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1713</v>
      </c>
      <c r="B4643" s="111" t="s">
        <v>1020</v>
      </c>
      <c r="C4643" s="112" t="s">
        <v>1021</v>
      </c>
      <c r="D4643" s="21">
        <f t="shared" si="92"/>
        <v>45576</v>
      </c>
      <c r="E4643" s="24">
        <f t="shared" si="93"/>
        <v>0</v>
      </c>
      <c r="F4643" s="104">
        <v>510</v>
      </c>
      <c r="G4643" s="104">
        <v>0</v>
      </c>
      <c r="H4643" s="105">
        <v>15879</v>
      </c>
      <c r="I4643" s="105">
        <v>0</v>
      </c>
      <c r="J4643" s="106">
        <v>0</v>
      </c>
      <c r="K4643" s="107">
        <v>0</v>
      </c>
      <c r="L4643" s="105">
        <v>0</v>
      </c>
      <c r="M4643" s="105">
        <v>0</v>
      </c>
      <c r="N4643" s="106">
        <v>5457</v>
      </c>
      <c r="O4643" s="107">
        <v>0</v>
      </c>
      <c r="P4643" s="113">
        <v>23730</v>
      </c>
      <c r="Q4643" s="113">
        <v>0</v>
      </c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1713</v>
      </c>
      <c r="B4644" s="111" t="s">
        <v>1022</v>
      </c>
      <c r="C4644" s="112" t="s">
        <v>1023</v>
      </c>
      <c r="D4644" s="21">
        <f t="shared" si="92"/>
        <v>243898.6</v>
      </c>
      <c r="E4644" s="24">
        <f t="shared" si="93"/>
        <v>0</v>
      </c>
      <c r="F4644" s="104">
        <v>34623.599999999999</v>
      </c>
      <c r="G4644" s="104">
        <v>0</v>
      </c>
      <c r="H4644" s="113">
        <v>146674.56</v>
      </c>
      <c r="I4644" s="113">
        <v>0</v>
      </c>
      <c r="J4644" s="31">
        <v>24215.439999999999</v>
      </c>
      <c r="K4644" s="32">
        <v>0</v>
      </c>
      <c r="L4644" s="113">
        <v>5645</v>
      </c>
      <c r="M4644" s="113">
        <v>0</v>
      </c>
      <c r="N4644" s="31">
        <v>16480</v>
      </c>
      <c r="O4644" s="32">
        <v>0</v>
      </c>
      <c r="P4644" s="105">
        <v>16260</v>
      </c>
      <c r="Q4644" s="105">
        <v>0</v>
      </c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1713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3000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>
        <v>2000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>
        <v>1000</v>
      </c>
      <c r="Q4645" s="113">
        <v>0</v>
      </c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1713</v>
      </c>
      <c r="B4646" s="111" t="s">
        <v>1026</v>
      </c>
      <c r="C4646" s="112" t="s">
        <v>1027</v>
      </c>
      <c r="D4646" s="21">
        <f t="shared" si="94"/>
        <v>144419</v>
      </c>
      <c r="E4646" s="24">
        <f t="shared" si="95"/>
        <v>0</v>
      </c>
      <c r="F4646" s="104"/>
      <c r="G4646" s="104"/>
      <c r="H4646" s="105">
        <v>95535</v>
      </c>
      <c r="I4646" s="105">
        <v>0</v>
      </c>
      <c r="J4646" s="106">
        <v>0</v>
      </c>
      <c r="K4646" s="107">
        <v>0</v>
      </c>
      <c r="L4646" s="105">
        <v>21920</v>
      </c>
      <c r="M4646" s="105">
        <v>0</v>
      </c>
      <c r="N4646" s="106">
        <v>26964</v>
      </c>
      <c r="O4646" s="107">
        <v>0</v>
      </c>
      <c r="P4646" s="113">
        <v>0</v>
      </c>
      <c r="Q4646" s="113">
        <v>0</v>
      </c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1713</v>
      </c>
      <c r="B4647" s="111" t="s">
        <v>1028</v>
      </c>
      <c r="C4647" s="112" t="s">
        <v>1029</v>
      </c>
      <c r="D4647" s="21">
        <f t="shared" si="94"/>
        <v>657871.04</v>
      </c>
      <c r="E4647" s="24">
        <f t="shared" si="95"/>
        <v>14804.69</v>
      </c>
      <c r="F4647" s="104">
        <v>133663.78</v>
      </c>
      <c r="G4647" s="104">
        <v>0</v>
      </c>
      <c r="H4647" s="113">
        <v>0</v>
      </c>
      <c r="I4647" s="113">
        <v>14804.69</v>
      </c>
      <c r="J4647" s="31">
        <v>213268.24</v>
      </c>
      <c r="K4647" s="32">
        <v>0</v>
      </c>
      <c r="L4647" s="113">
        <v>104422.02</v>
      </c>
      <c r="M4647" s="113">
        <v>0</v>
      </c>
      <c r="N4647" s="31">
        <v>95306.29</v>
      </c>
      <c r="O4647" s="32">
        <v>0</v>
      </c>
      <c r="P4647" s="105">
        <v>111210.71</v>
      </c>
      <c r="Q4647" s="105">
        <v>0</v>
      </c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1713</v>
      </c>
      <c r="B4648" s="111" t="s">
        <v>1030</v>
      </c>
      <c r="C4648" s="112" t="s">
        <v>1031</v>
      </c>
      <c r="D4648" s="21">
        <f t="shared" si="94"/>
        <v>170061.88999999998</v>
      </c>
      <c r="E4648" s="24">
        <f t="shared" si="95"/>
        <v>0</v>
      </c>
      <c r="F4648" s="104">
        <v>18989</v>
      </c>
      <c r="G4648" s="104">
        <v>0</v>
      </c>
      <c r="H4648" s="113">
        <v>26991</v>
      </c>
      <c r="I4648" s="113">
        <v>0</v>
      </c>
      <c r="J4648" s="31">
        <v>8548</v>
      </c>
      <c r="K4648" s="32">
        <v>0</v>
      </c>
      <c r="L4648" s="113">
        <v>52013.4</v>
      </c>
      <c r="M4648" s="113">
        <v>0</v>
      </c>
      <c r="N4648" s="31">
        <v>17769.009999999998</v>
      </c>
      <c r="O4648" s="32">
        <v>0</v>
      </c>
      <c r="P4648" s="113">
        <v>45751.48</v>
      </c>
      <c r="Q4648" s="113">
        <v>0</v>
      </c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1713</v>
      </c>
      <c r="B4649" s="111" t="s">
        <v>1032</v>
      </c>
      <c r="C4649" s="112" t="s">
        <v>1033</v>
      </c>
      <c r="D4649" s="21">
        <f t="shared" si="94"/>
        <v>81859.900000000009</v>
      </c>
      <c r="E4649" s="24">
        <f t="shared" si="95"/>
        <v>0</v>
      </c>
      <c r="F4649" s="104">
        <v>43505</v>
      </c>
      <c r="G4649" s="104">
        <v>0</v>
      </c>
      <c r="H4649" s="105">
        <v>5665</v>
      </c>
      <c r="I4649" s="105">
        <v>0</v>
      </c>
      <c r="J4649" s="106">
        <v>18400.099999999999</v>
      </c>
      <c r="K4649" s="107">
        <v>0</v>
      </c>
      <c r="L4649" s="105">
        <v>0</v>
      </c>
      <c r="M4649" s="105">
        <v>0</v>
      </c>
      <c r="N4649" s="106">
        <v>10940</v>
      </c>
      <c r="O4649" s="107">
        <v>0</v>
      </c>
      <c r="P4649" s="113">
        <v>3349.8</v>
      </c>
      <c r="Q4649" s="113">
        <v>0</v>
      </c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1713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1713</v>
      </c>
      <c r="B4651" s="111" t="s">
        <v>1036</v>
      </c>
      <c r="C4651" s="112" t="s">
        <v>1037</v>
      </c>
      <c r="D4651" s="21">
        <f t="shared" si="94"/>
        <v>44500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>
        <v>44500</v>
      </c>
      <c r="Q4651" s="105">
        <v>0</v>
      </c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1713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1713</v>
      </c>
      <c r="B4653" s="111" t="s">
        <v>1040</v>
      </c>
      <c r="C4653" s="112" t="s">
        <v>1041</v>
      </c>
      <c r="D4653" s="21">
        <f t="shared" si="94"/>
        <v>67568.689999999988</v>
      </c>
      <c r="E4653" s="24">
        <f t="shared" si="95"/>
        <v>0</v>
      </c>
      <c r="F4653" s="104">
        <v>20720</v>
      </c>
      <c r="G4653" s="104">
        <v>0</v>
      </c>
      <c r="H4653" s="105">
        <v>14292.48</v>
      </c>
      <c r="I4653" s="105">
        <v>0</v>
      </c>
      <c r="J4653" s="106">
        <v>24172.37</v>
      </c>
      <c r="K4653" s="107">
        <v>0</v>
      </c>
      <c r="L4653" s="105">
        <v>2700</v>
      </c>
      <c r="M4653" s="105">
        <v>0</v>
      </c>
      <c r="N4653" s="106">
        <v>0</v>
      </c>
      <c r="O4653" s="107">
        <v>0</v>
      </c>
      <c r="P4653" s="105">
        <v>5683.84</v>
      </c>
      <c r="Q4653" s="105">
        <v>0</v>
      </c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1713</v>
      </c>
      <c r="B4654" s="111" t="s">
        <v>1042</v>
      </c>
      <c r="C4654" s="112" t="s">
        <v>1043</v>
      </c>
      <c r="D4654" s="21">
        <f t="shared" si="94"/>
        <v>1015729.2</v>
      </c>
      <c r="E4654" s="24">
        <f t="shared" si="95"/>
        <v>0</v>
      </c>
      <c r="F4654" s="104"/>
      <c r="G4654" s="104"/>
      <c r="H4654" s="105">
        <v>92500</v>
      </c>
      <c r="I4654" s="105">
        <v>0</v>
      </c>
      <c r="J4654" s="106">
        <v>0</v>
      </c>
      <c r="K4654" s="107">
        <v>0</v>
      </c>
      <c r="L4654" s="105">
        <v>0</v>
      </c>
      <c r="M4654" s="105">
        <v>0</v>
      </c>
      <c r="N4654" s="106">
        <v>0</v>
      </c>
      <c r="O4654" s="107">
        <v>0</v>
      </c>
      <c r="P4654" s="105">
        <v>923229.2</v>
      </c>
      <c r="Q4654" s="105">
        <v>0</v>
      </c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1713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1713</v>
      </c>
      <c r="B4656" s="111" t="s">
        <v>1046</v>
      </c>
      <c r="C4656" s="112" t="s">
        <v>1047</v>
      </c>
      <c r="D4656" s="21">
        <f t="shared" si="94"/>
        <v>30000</v>
      </c>
      <c r="E4656" s="24">
        <f t="shared" si="95"/>
        <v>0</v>
      </c>
      <c r="F4656" s="104"/>
      <c r="G4656" s="104"/>
      <c r="H4656" s="105"/>
      <c r="I4656" s="105"/>
      <c r="J4656" s="106">
        <v>30000</v>
      </c>
      <c r="K4656" s="107">
        <v>0</v>
      </c>
      <c r="L4656" s="105">
        <v>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1713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1713</v>
      </c>
      <c r="B4658" s="111" t="s">
        <v>1050</v>
      </c>
      <c r="C4658" s="112" t="s">
        <v>1051</v>
      </c>
      <c r="D4658" s="21">
        <f t="shared" si="94"/>
        <v>48426.35</v>
      </c>
      <c r="E4658" s="24">
        <f t="shared" si="95"/>
        <v>0</v>
      </c>
      <c r="F4658" s="104">
        <v>45580.15</v>
      </c>
      <c r="G4658" s="104">
        <v>0</v>
      </c>
      <c r="H4658" s="105">
        <v>0</v>
      </c>
      <c r="I4658" s="105">
        <v>0</v>
      </c>
      <c r="J4658" s="106">
        <v>0</v>
      </c>
      <c r="K4658" s="107">
        <v>0</v>
      </c>
      <c r="L4658" s="105">
        <v>2846.2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1713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1713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1713</v>
      </c>
      <c r="B4661" s="111" t="s">
        <v>1056</v>
      </c>
      <c r="C4661" s="112" t="s">
        <v>1057</v>
      </c>
      <c r="D4661" s="21">
        <f t="shared" si="94"/>
        <v>175000</v>
      </c>
      <c r="E4661" s="24">
        <f t="shared" si="95"/>
        <v>0</v>
      </c>
      <c r="F4661" s="104">
        <v>87500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87500</v>
      </c>
      <c r="M4661" s="113">
        <v>0</v>
      </c>
      <c r="N4661" s="31">
        <v>0</v>
      </c>
      <c r="O4661" s="32">
        <v>0</v>
      </c>
      <c r="P4661" s="113">
        <v>0</v>
      </c>
      <c r="Q4661" s="113">
        <v>0</v>
      </c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1713</v>
      </c>
      <c r="B4662" s="111" t="s">
        <v>1058</v>
      </c>
      <c r="C4662" s="112" t="s">
        <v>1059</v>
      </c>
      <c r="D4662" s="21">
        <f t="shared" si="94"/>
        <v>164080</v>
      </c>
      <c r="E4662" s="24">
        <f t="shared" si="95"/>
        <v>0</v>
      </c>
      <c r="F4662" s="104">
        <v>150950</v>
      </c>
      <c r="G4662" s="104">
        <v>0</v>
      </c>
      <c r="H4662" s="113">
        <v>0</v>
      </c>
      <c r="I4662" s="113">
        <v>0</v>
      </c>
      <c r="J4662" s="31">
        <v>13130</v>
      </c>
      <c r="K4662" s="32">
        <v>0</v>
      </c>
      <c r="L4662" s="113">
        <v>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1713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1713</v>
      </c>
      <c r="B4664" s="111" t="s">
        <v>1062</v>
      </c>
      <c r="C4664" s="112" t="s">
        <v>1063</v>
      </c>
      <c r="D4664" s="21">
        <f t="shared" si="94"/>
        <v>274366.69999999995</v>
      </c>
      <c r="E4664" s="24">
        <f t="shared" si="95"/>
        <v>0</v>
      </c>
      <c r="F4664" s="104">
        <v>57546.6</v>
      </c>
      <c r="G4664" s="104">
        <v>0</v>
      </c>
      <c r="H4664" s="113">
        <v>34866.699999999997</v>
      </c>
      <c r="I4664" s="113">
        <v>0</v>
      </c>
      <c r="J4664" s="31">
        <v>46261.9</v>
      </c>
      <c r="K4664" s="32">
        <v>0</v>
      </c>
      <c r="L4664" s="113">
        <v>49370</v>
      </c>
      <c r="M4664" s="113">
        <v>0</v>
      </c>
      <c r="N4664" s="31">
        <v>36521.5</v>
      </c>
      <c r="O4664" s="32">
        <v>0</v>
      </c>
      <c r="P4664" s="113">
        <v>49800</v>
      </c>
      <c r="Q4664" s="113">
        <v>0</v>
      </c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1713</v>
      </c>
      <c r="B4665" s="111" t="s">
        <v>1064</v>
      </c>
      <c r="C4665" s="112" t="s">
        <v>1065</v>
      </c>
      <c r="D4665" s="21">
        <f t="shared" si="94"/>
        <v>303742</v>
      </c>
      <c r="E4665" s="24">
        <f t="shared" si="95"/>
        <v>0</v>
      </c>
      <c r="F4665" s="104">
        <v>49912</v>
      </c>
      <c r="G4665" s="104">
        <v>0</v>
      </c>
      <c r="H4665" s="113">
        <v>53220</v>
      </c>
      <c r="I4665" s="113">
        <v>0</v>
      </c>
      <c r="J4665" s="31">
        <v>51252</v>
      </c>
      <c r="K4665" s="32">
        <v>0</v>
      </c>
      <c r="L4665" s="113">
        <v>52894</v>
      </c>
      <c r="M4665" s="113">
        <v>0</v>
      </c>
      <c r="N4665" s="31">
        <v>50500</v>
      </c>
      <c r="O4665" s="32">
        <v>0</v>
      </c>
      <c r="P4665" s="113">
        <v>45964</v>
      </c>
      <c r="Q4665" s="113">
        <v>0</v>
      </c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1713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1713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1713</v>
      </c>
      <c r="B4668" s="111" t="s">
        <v>1070</v>
      </c>
      <c r="C4668" s="112" t="s">
        <v>1071</v>
      </c>
      <c r="D4668" s="21">
        <f t="shared" si="94"/>
        <v>182390</v>
      </c>
      <c r="E4668" s="24">
        <f t="shared" si="95"/>
        <v>0</v>
      </c>
      <c r="F4668" s="104">
        <v>29380</v>
      </c>
      <c r="G4668" s="104">
        <v>0</v>
      </c>
      <c r="H4668" s="113">
        <v>30680</v>
      </c>
      <c r="I4668" s="113">
        <v>0</v>
      </c>
      <c r="J4668" s="31">
        <v>29640</v>
      </c>
      <c r="K4668" s="32">
        <v>0</v>
      </c>
      <c r="L4668" s="113">
        <v>32630</v>
      </c>
      <c r="M4668" s="113">
        <v>0</v>
      </c>
      <c r="N4668" s="31">
        <v>31460</v>
      </c>
      <c r="O4668" s="32">
        <v>0</v>
      </c>
      <c r="P4668" s="113">
        <v>28600</v>
      </c>
      <c r="Q4668" s="113">
        <v>0</v>
      </c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1713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1713</v>
      </c>
      <c r="B4670" s="111" t="s">
        <v>1074</v>
      </c>
      <c r="C4670" s="112" t="s">
        <v>1075</v>
      </c>
      <c r="D4670" s="21">
        <f t="shared" si="94"/>
        <v>50448</v>
      </c>
      <c r="E4670" s="24">
        <f t="shared" si="95"/>
        <v>0</v>
      </c>
      <c r="F4670" s="104">
        <v>9936</v>
      </c>
      <c r="G4670" s="104">
        <v>0</v>
      </c>
      <c r="H4670" s="105">
        <v>6744</v>
      </c>
      <c r="I4670" s="105">
        <v>0</v>
      </c>
      <c r="J4670" s="106">
        <v>9288</v>
      </c>
      <c r="K4670" s="107">
        <v>0</v>
      </c>
      <c r="L4670" s="105">
        <v>8556</v>
      </c>
      <c r="M4670" s="105">
        <v>0</v>
      </c>
      <c r="N4670" s="106">
        <v>6984</v>
      </c>
      <c r="O4670" s="107">
        <v>0</v>
      </c>
      <c r="P4670" s="113">
        <v>8940</v>
      </c>
      <c r="Q4670" s="113">
        <v>0</v>
      </c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1713</v>
      </c>
      <c r="B4671" s="111" t="s">
        <v>1076</v>
      </c>
      <c r="C4671" s="112" t="s">
        <v>1077</v>
      </c>
      <c r="D4671" s="21">
        <f t="shared" si="94"/>
        <v>24674.2</v>
      </c>
      <c r="E4671" s="24">
        <f t="shared" si="95"/>
        <v>0</v>
      </c>
      <c r="F4671" s="104"/>
      <c r="G4671" s="104"/>
      <c r="H4671" s="105"/>
      <c r="I4671" s="105"/>
      <c r="J4671" s="106">
        <v>24674.2</v>
      </c>
      <c r="K4671" s="107">
        <v>0</v>
      </c>
      <c r="L4671" s="105">
        <v>0</v>
      </c>
      <c r="M4671" s="105">
        <v>0</v>
      </c>
      <c r="N4671" s="106">
        <v>0</v>
      </c>
      <c r="O4671" s="107">
        <v>0</v>
      </c>
      <c r="P4671" s="105">
        <v>0</v>
      </c>
      <c r="Q4671" s="105">
        <v>0</v>
      </c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1713</v>
      </c>
      <c r="B4672" s="111" t="s">
        <v>1078</v>
      </c>
      <c r="C4672" s="112" t="s">
        <v>1079</v>
      </c>
      <c r="D4672" s="21">
        <f t="shared" si="94"/>
        <v>1843568.91</v>
      </c>
      <c r="E4672" s="24">
        <f t="shared" si="95"/>
        <v>0</v>
      </c>
      <c r="F4672" s="104">
        <v>351616.02</v>
      </c>
      <c r="G4672" s="104">
        <v>0</v>
      </c>
      <c r="H4672" s="113">
        <v>257181</v>
      </c>
      <c r="I4672" s="113">
        <v>0</v>
      </c>
      <c r="J4672" s="31">
        <v>237650.68</v>
      </c>
      <c r="K4672" s="32">
        <v>0</v>
      </c>
      <c r="L4672" s="113">
        <v>134152</v>
      </c>
      <c r="M4672" s="113">
        <v>0</v>
      </c>
      <c r="N4672" s="31">
        <v>74969.210000000006</v>
      </c>
      <c r="O4672" s="32">
        <v>0</v>
      </c>
      <c r="P4672" s="105">
        <v>788000</v>
      </c>
      <c r="Q4672" s="105">
        <v>0</v>
      </c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1713</v>
      </c>
      <c r="B4673" s="111" t="s">
        <v>1080</v>
      </c>
      <c r="C4673" s="112" t="s">
        <v>1081</v>
      </c>
      <c r="D4673" s="21">
        <f t="shared" si="94"/>
        <v>769413.7</v>
      </c>
      <c r="E4673" s="24">
        <f t="shared" si="95"/>
        <v>0</v>
      </c>
      <c r="F4673" s="104">
        <v>101110</v>
      </c>
      <c r="G4673" s="104">
        <v>0</v>
      </c>
      <c r="H4673" s="113">
        <v>75889</v>
      </c>
      <c r="I4673" s="113">
        <v>0</v>
      </c>
      <c r="J4673" s="31">
        <v>162535</v>
      </c>
      <c r="K4673" s="32">
        <v>0</v>
      </c>
      <c r="L4673" s="113">
        <v>141810</v>
      </c>
      <c r="M4673" s="113">
        <v>0</v>
      </c>
      <c r="N4673" s="31">
        <v>145522.70000000001</v>
      </c>
      <c r="O4673" s="32">
        <v>0</v>
      </c>
      <c r="P4673" s="113">
        <v>142547</v>
      </c>
      <c r="Q4673" s="113">
        <v>0</v>
      </c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1713</v>
      </c>
      <c r="B4674" s="111" t="s">
        <v>1082</v>
      </c>
      <c r="C4674" s="112" t="s">
        <v>1083</v>
      </c>
      <c r="D4674" s="21">
        <f t="shared" si="94"/>
        <v>643415</v>
      </c>
      <c r="E4674" s="24">
        <f t="shared" si="95"/>
        <v>0</v>
      </c>
      <c r="F4674" s="104">
        <v>20450</v>
      </c>
      <c r="G4674" s="104">
        <v>0</v>
      </c>
      <c r="H4674" s="113">
        <v>184800</v>
      </c>
      <c r="I4674" s="113">
        <v>0</v>
      </c>
      <c r="J4674" s="31">
        <v>112130</v>
      </c>
      <c r="K4674" s="32">
        <v>0</v>
      </c>
      <c r="L4674" s="113">
        <v>110433</v>
      </c>
      <c r="M4674" s="113">
        <v>0</v>
      </c>
      <c r="N4674" s="31">
        <v>38925</v>
      </c>
      <c r="O4674" s="32">
        <v>0</v>
      </c>
      <c r="P4674" s="113">
        <v>176677</v>
      </c>
      <c r="Q4674" s="113">
        <v>0</v>
      </c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1713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1713</v>
      </c>
      <c r="B4676" s="111" t="s">
        <v>1086</v>
      </c>
      <c r="C4676" s="112" t="s">
        <v>1087</v>
      </c>
      <c r="D4676" s="21">
        <f t="shared" si="94"/>
        <v>39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>
        <v>39</v>
      </c>
      <c r="Q4676" s="113">
        <v>0</v>
      </c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1713</v>
      </c>
      <c r="B4677" s="111" t="s">
        <v>1088</v>
      </c>
      <c r="C4677" s="112" t="s">
        <v>1089</v>
      </c>
      <c r="D4677" s="21">
        <f t="shared" si="94"/>
        <v>743132.3</v>
      </c>
      <c r="E4677" s="24">
        <f t="shared" si="95"/>
        <v>37430</v>
      </c>
      <c r="F4677" s="104">
        <v>147398.67000000001</v>
      </c>
      <c r="G4677" s="104">
        <v>6107</v>
      </c>
      <c r="H4677" s="113">
        <v>136932.6</v>
      </c>
      <c r="I4677" s="113">
        <v>6541</v>
      </c>
      <c r="J4677" s="31">
        <v>102158.9</v>
      </c>
      <c r="K4677" s="32">
        <v>6212</v>
      </c>
      <c r="L4677" s="113">
        <v>90213.93</v>
      </c>
      <c r="M4677" s="113">
        <v>5686</v>
      </c>
      <c r="N4677" s="31">
        <v>100143.39</v>
      </c>
      <c r="O4677" s="32">
        <v>6086</v>
      </c>
      <c r="P4677" s="113">
        <v>166284.81</v>
      </c>
      <c r="Q4677" s="113">
        <v>6798</v>
      </c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1713</v>
      </c>
      <c r="B4678" s="111" t="s">
        <v>1090</v>
      </c>
      <c r="C4678" s="112" t="s">
        <v>1091</v>
      </c>
      <c r="D4678" s="21">
        <f t="shared" si="94"/>
        <v>17820.05</v>
      </c>
      <c r="E4678" s="24">
        <f t="shared" si="95"/>
        <v>960.86</v>
      </c>
      <c r="F4678" s="104">
        <v>770.4</v>
      </c>
      <c r="G4678" s="104">
        <v>0</v>
      </c>
      <c r="H4678" s="113">
        <v>470.8</v>
      </c>
      <c r="I4678" s="113">
        <v>0</v>
      </c>
      <c r="J4678" s="31">
        <v>256.8</v>
      </c>
      <c r="K4678" s="32">
        <v>0</v>
      </c>
      <c r="L4678" s="113">
        <v>470.8</v>
      </c>
      <c r="M4678" s="113">
        <v>0</v>
      </c>
      <c r="N4678" s="31">
        <v>14890.39</v>
      </c>
      <c r="O4678" s="32">
        <v>0</v>
      </c>
      <c r="P4678" s="113">
        <v>960.86</v>
      </c>
      <c r="Q4678" s="113">
        <v>960.86</v>
      </c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1713</v>
      </c>
      <c r="B4679" s="111" t="s">
        <v>1092</v>
      </c>
      <c r="C4679" s="112" t="s">
        <v>1093</v>
      </c>
      <c r="D4679" s="21">
        <f t="shared" si="94"/>
        <v>57964.840000000004</v>
      </c>
      <c r="E4679" s="24">
        <f t="shared" si="95"/>
        <v>0</v>
      </c>
      <c r="F4679" s="104">
        <v>10554.94</v>
      </c>
      <c r="G4679" s="104">
        <v>0</v>
      </c>
      <c r="H4679" s="113">
        <v>9380.59</v>
      </c>
      <c r="I4679" s="113">
        <v>0</v>
      </c>
      <c r="J4679" s="31">
        <v>10140.870000000001</v>
      </c>
      <c r="K4679" s="32">
        <v>0</v>
      </c>
      <c r="L4679" s="113">
        <v>9399.5300000000007</v>
      </c>
      <c r="M4679" s="113">
        <v>0</v>
      </c>
      <c r="N4679" s="31">
        <v>9243.0400000000009</v>
      </c>
      <c r="O4679" s="32">
        <v>0</v>
      </c>
      <c r="P4679" s="113">
        <v>9245.8700000000008</v>
      </c>
      <c r="Q4679" s="113">
        <v>0</v>
      </c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1713</v>
      </c>
      <c r="B4680" s="111" t="s">
        <v>1094</v>
      </c>
      <c r="C4680" s="112" t="s">
        <v>1095</v>
      </c>
      <c r="D4680" s="21">
        <f t="shared" si="94"/>
        <v>42372</v>
      </c>
      <c r="E4680" s="24">
        <f t="shared" si="95"/>
        <v>0</v>
      </c>
      <c r="F4680" s="104">
        <v>7062</v>
      </c>
      <c r="G4680" s="104">
        <v>0</v>
      </c>
      <c r="H4680" s="113">
        <v>7062</v>
      </c>
      <c r="I4680" s="113">
        <v>0</v>
      </c>
      <c r="J4680" s="31">
        <v>7062</v>
      </c>
      <c r="K4680" s="32">
        <v>0</v>
      </c>
      <c r="L4680" s="113">
        <v>7062</v>
      </c>
      <c r="M4680" s="113">
        <v>0</v>
      </c>
      <c r="N4680" s="31">
        <v>7062</v>
      </c>
      <c r="O4680" s="32">
        <v>0</v>
      </c>
      <c r="P4680" s="113">
        <v>7062</v>
      </c>
      <c r="Q4680" s="113">
        <v>0</v>
      </c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1713</v>
      </c>
      <c r="B4681" s="111" t="s">
        <v>1096</v>
      </c>
      <c r="C4681" s="112" t="s">
        <v>1097</v>
      </c>
      <c r="D4681" s="21">
        <f t="shared" si="94"/>
        <v>13907</v>
      </c>
      <c r="E4681" s="24">
        <f t="shared" si="95"/>
        <v>0</v>
      </c>
      <c r="F4681" s="104">
        <v>2385</v>
      </c>
      <c r="G4681" s="104">
        <v>0</v>
      </c>
      <c r="H4681" s="113">
        <v>2554</v>
      </c>
      <c r="I4681" s="113">
        <v>0</v>
      </c>
      <c r="J4681" s="31">
        <v>2325</v>
      </c>
      <c r="K4681" s="32">
        <v>0</v>
      </c>
      <c r="L4681" s="113">
        <v>2321</v>
      </c>
      <c r="M4681" s="113">
        <v>0</v>
      </c>
      <c r="N4681" s="31">
        <v>2406</v>
      </c>
      <c r="O4681" s="32">
        <v>0</v>
      </c>
      <c r="P4681" s="113">
        <v>1916</v>
      </c>
      <c r="Q4681" s="113">
        <v>0</v>
      </c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1713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1713</v>
      </c>
      <c r="B4683" s="111" t="s">
        <v>1100</v>
      </c>
      <c r="C4683" s="112" t="s">
        <v>1101</v>
      </c>
      <c r="D4683" s="21">
        <f t="shared" si="94"/>
        <v>69061.680000000008</v>
      </c>
      <c r="E4683" s="24">
        <f t="shared" si="95"/>
        <v>0</v>
      </c>
      <c r="F4683" s="104">
        <v>11510.28</v>
      </c>
      <c r="G4683" s="104">
        <v>0</v>
      </c>
      <c r="H4683" s="113">
        <v>11510.28</v>
      </c>
      <c r="I4683" s="113">
        <v>0</v>
      </c>
      <c r="J4683" s="31">
        <v>11510.28</v>
      </c>
      <c r="K4683" s="32">
        <v>0</v>
      </c>
      <c r="L4683" s="113">
        <v>11510.28</v>
      </c>
      <c r="M4683" s="113">
        <v>0</v>
      </c>
      <c r="N4683" s="31">
        <v>11510.28</v>
      </c>
      <c r="O4683" s="32">
        <v>0</v>
      </c>
      <c r="P4683" s="105">
        <v>11510.28</v>
      </c>
      <c r="Q4683" s="105">
        <v>0</v>
      </c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1713</v>
      </c>
      <c r="B4684" s="111" t="s">
        <v>1102</v>
      </c>
      <c r="C4684" s="112" t="s">
        <v>1103</v>
      </c>
      <c r="D4684" s="21">
        <f t="shared" si="94"/>
        <v>7159047.709999999</v>
      </c>
      <c r="E4684" s="24">
        <f t="shared" si="95"/>
        <v>1828025.48</v>
      </c>
      <c r="F4684" s="104">
        <v>523719.75</v>
      </c>
      <c r="G4684" s="104">
        <v>0</v>
      </c>
      <c r="H4684" s="113">
        <v>2696873.5</v>
      </c>
      <c r="I4684" s="113">
        <v>0</v>
      </c>
      <c r="J4684" s="31">
        <v>1045824.76</v>
      </c>
      <c r="K4684" s="32">
        <v>1828025.48</v>
      </c>
      <c r="L4684" s="113">
        <v>594510.82999999996</v>
      </c>
      <c r="M4684" s="113">
        <v>0</v>
      </c>
      <c r="N4684" s="31">
        <v>1286373.27</v>
      </c>
      <c r="O4684" s="32">
        <v>0</v>
      </c>
      <c r="P4684" s="113">
        <v>1011745.6</v>
      </c>
      <c r="Q4684" s="113">
        <v>0</v>
      </c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1713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1713</v>
      </c>
      <c r="B4686" s="111" t="s">
        <v>1106</v>
      </c>
      <c r="C4686" s="112" t="s">
        <v>1107</v>
      </c>
      <c r="D4686" s="21">
        <f t="shared" si="94"/>
        <v>1983788.5399999998</v>
      </c>
      <c r="E4686" s="24">
        <f t="shared" si="95"/>
        <v>0</v>
      </c>
      <c r="F4686" s="104">
        <v>326532.86</v>
      </c>
      <c r="G4686" s="104">
        <v>0</v>
      </c>
      <c r="H4686" s="113">
        <v>240725.8</v>
      </c>
      <c r="I4686" s="113">
        <v>0</v>
      </c>
      <c r="J4686" s="31">
        <v>395849.31</v>
      </c>
      <c r="K4686" s="32">
        <v>0</v>
      </c>
      <c r="L4686" s="113">
        <v>377370.6</v>
      </c>
      <c r="M4686" s="113">
        <v>0</v>
      </c>
      <c r="N4686" s="31">
        <v>385958.68</v>
      </c>
      <c r="O4686" s="32">
        <v>0</v>
      </c>
      <c r="P4686" s="113">
        <v>257351.29</v>
      </c>
      <c r="Q4686" s="113">
        <v>0</v>
      </c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1713</v>
      </c>
      <c r="B4687" s="111" t="s">
        <v>1108</v>
      </c>
      <c r="C4687" s="112" t="s">
        <v>1109</v>
      </c>
      <c r="D4687" s="21">
        <f t="shared" si="94"/>
        <v>1201136.8500000001</v>
      </c>
      <c r="E4687" s="24">
        <f t="shared" si="95"/>
        <v>0</v>
      </c>
      <c r="F4687" s="104">
        <v>144247</v>
      </c>
      <c r="G4687" s="104">
        <v>0</v>
      </c>
      <c r="H4687" s="113">
        <v>269823.59999999998</v>
      </c>
      <c r="I4687" s="113">
        <v>0</v>
      </c>
      <c r="J4687" s="31">
        <v>242309.25</v>
      </c>
      <c r="K4687" s="32">
        <v>0</v>
      </c>
      <c r="L4687" s="113">
        <v>304905.2</v>
      </c>
      <c r="M4687" s="113">
        <v>0</v>
      </c>
      <c r="N4687" s="31">
        <v>100976</v>
      </c>
      <c r="O4687" s="32">
        <v>0</v>
      </c>
      <c r="P4687" s="113">
        <v>138875.79999999999</v>
      </c>
      <c r="Q4687" s="113">
        <v>0</v>
      </c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1713</v>
      </c>
      <c r="B4688" s="111" t="s">
        <v>1110</v>
      </c>
      <c r="C4688" s="112" t="s">
        <v>1111</v>
      </c>
      <c r="D4688" s="21">
        <f t="shared" si="94"/>
        <v>330094</v>
      </c>
      <c r="E4688" s="24">
        <f t="shared" si="95"/>
        <v>0</v>
      </c>
      <c r="F4688" s="104">
        <v>85377</v>
      </c>
      <c r="G4688" s="104">
        <v>0</v>
      </c>
      <c r="H4688" s="113">
        <v>52110</v>
      </c>
      <c r="I4688" s="113">
        <v>0</v>
      </c>
      <c r="J4688" s="31">
        <v>47682</v>
      </c>
      <c r="K4688" s="32">
        <v>0</v>
      </c>
      <c r="L4688" s="113">
        <v>46424</v>
      </c>
      <c r="M4688" s="113">
        <v>0</v>
      </c>
      <c r="N4688" s="31">
        <v>44556</v>
      </c>
      <c r="O4688" s="32">
        <v>0</v>
      </c>
      <c r="P4688" s="113">
        <v>53945</v>
      </c>
      <c r="Q4688" s="113">
        <v>0</v>
      </c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1713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1713</v>
      </c>
      <c r="B4690" s="111" t="s">
        <v>1114</v>
      </c>
      <c r="C4690" s="112" t="s">
        <v>1115</v>
      </c>
      <c r="D4690" s="21">
        <f t="shared" si="94"/>
        <v>570115.64</v>
      </c>
      <c r="E4690" s="24">
        <f t="shared" si="95"/>
        <v>0</v>
      </c>
      <c r="F4690" s="104">
        <v>182797.43</v>
      </c>
      <c r="G4690" s="104">
        <v>0</v>
      </c>
      <c r="H4690" s="113">
        <v>108625</v>
      </c>
      <c r="I4690" s="113">
        <v>0</v>
      </c>
      <c r="J4690" s="31">
        <v>85265</v>
      </c>
      <c r="K4690" s="32">
        <v>0</v>
      </c>
      <c r="L4690" s="113">
        <v>77925</v>
      </c>
      <c r="M4690" s="113">
        <v>0</v>
      </c>
      <c r="N4690" s="31">
        <v>63525</v>
      </c>
      <c r="O4690" s="32">
        <v>0</v>
      </c>
      <c r="P4690" s="113">
        <v>51978.21</v>
      </c>
      <c r="Q4690" s="113">
        <v>0</v>
      </c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1713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1713</v>
      </c>
      <c r="B4692" s="111" t="s">
        <v>1118</v>
      </c>
      <c r="C4692" s="112" t="s">
        <v>1119</v>
      </c>
      <c r="D4692" s="21">
        <f t="shared" si="94"/>
        <v>253261</v>
      </c>
      <c r="E4692" s="24">
        <f t="shared" si="95"/>
        <v>0</v>
      </c>
      <c r="F4692" s="104">
        <v>2590</v>
      </c>
      <c r="G4692" s="104">
        <v>0</v>
      </c>
      <c r="H4692" s="113">
        <v>6490</v>
      </c>
      <c r="I4692" s="113">
        <v>0</v>
      </c>
      <c r="J4692" s="31">
        <v>35067</v>
      </c>
      <c r="K4692" s="32">
        <v>0</v>
      </c>
      <c r="L4692" s="113">
        <v>101414</v>
      </c>
      <c r="M4692" s="113">
        <v>0</v>
      </c>
      <c r="N4692" s="31">
        <v>30750</v>
      </c>
      <c r="O4692" s="32">
        <v>0</v>
      </c>
      <c r="P4692" s="113">
        <v>76950</v>
      </c>
      <c r="Q4692" s="113">
        <v>0</v>
      </c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1713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1713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1713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1713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1713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1713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1713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1713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1713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1713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1713</v>
      </c>
      <c r="B4703" s="111" t="s">
        <v>1139</v>
      </c>
      <c r="C4703" s="112" t="s">
        <v>1140</v>
      </c>
      <c r="D4703" s="21">
        <f t="shared" si="94"/>
        <v>63900</v>
      </c>
      <c r="E4703" s="24">
        <f t="shared" si="95"/>
        <v>0</v>
      </c>
      <c r="F4703" s="104">
        <v>11000</v>
      </c>
      <c r="G4703" s="104">
        <v>0</v>
      </c>
      <c r="H4703" s="113">
        <v>23000</v>
      </c>
      <c r="I4703" s="113">
        <v>0</v>
      </c>
      <c r="J4703" s="31">
        <v>19900</v>
      </c>
      <c r="K4703" s="32">
        <v>0</v>
      </c>
      <c r="L4703" s="113">
        <v>0</v>
      </c>
      <c r="M4703" s="113">
        <v>0</v>
      </c>
      <c r="N4703" s="31">
        <v>10000</v>
      </c>
      <c r="O4703" s="32">
        <v>0</v>
      </c>
      <c r="P4703" s="113">
        <v>0</v>
      </c>
      <c r="Q4703" s="113">
        <v>0</v>
      </c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1713</v>
      </c>
      <c r="B4704" s="111" t="s">
        <v>1141</v>
      </c>
      <c r="C4704" s="112" t="s">
        <v>1628</v>
      </c>
      <c r="D4704" s="21">
        <f t="shared" si="94"/>
        <v>232570</v>
      </c>
      <c r="E4704" s="24">
        <f t="shared" si="95"/>
        <v>0</v>
      </c>
      <c r="F4704" s="104">
        <v>10790</v>
      </c>
      <c r="G4704" s="104">
        <v>0</v>
      </c>
      <c r="H4704" s="113">
        <v>15210</v>
      </c>
      <c r="I4704" s="113">
        <v>0</v>
      </c>
      <c r="J4704" s="31">
        <v>187655</v>
      </c>
      <c r="K4704" s="32">
        <v>0</v>
      </c>
      <c r="L4704" s="113">
        <v>11050</v>
      </c>
      <c r="M4704" s="113">
        <v>0</v>
      </c>
      <c r="N4704" s="31">
        <v>0</v>
      </c>
      <c r="O4704" s="32">
        <v>0</v>
      </c>
      <c r="P4704" s="113">
        <v>7865</v>
      </c>
      <c r="Q4704" s="113">
        <v>0</v>
      </c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1713</v>
      </c>
      <c r="B4705" s="111" t="s">
        <v>1142</v>
      </c>
      <c r="C4705" s="112" t="s">
        <v>1143</v>
      </c>
      <c r="D4705" s="21">
        <f t="shared" si="94"/>
        <v>1347086.25</v>
      </c>
      <c r="E4705" s="24">
        <f t="shared" si="95"/>
        <v>0</v>
      </c>
      <c r="F4705" s="104">
        <v>180813</v>
      </c>
      <c r="G4705" s="104">
        <v>0</v>
      </c>
      <c r="H4705" s="113">
        <v>254432.25</v>
      </c>
      <c r="I4705" s="113">
        <v>0</v>
      </c>
      <c r="J4705" s="31">
        <v>164818</v>
      </c>
      <c r="K4705" s="32">
        <v>0</v>
      </c>
      <c r="L4705" s="113">
        <v>370923.5</v>
      </c>
      <c r="M4705" s="113">
        <v>0</v>
      </c>
      <c r="N4705" s="31">
        <v>95707.5</v>
      </c>
      <c r="O4705" s="32">
        <v>0</v>
      </c>
      <c r="P4705" s="113">
        <v>280392</v>
      </c>
      <c r="Q4705" s="113">
        <v>0</v>
      </c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1713</v>
      </c>
      <c r="B4706" s="111" t="s">
        <v>1144</v>
      </c>
      <c r="C4706" s="112" t="s">
        <v>1629</v>
      </c>
      <c r="D4706" s="21">
        <f t="shared" si="94"/>
        <v>149770.25</v>
      </c>
      <c r="E4706" s="24">
        <f t="shared" si="95"/>
        <v>0</v>
      </c>
      <c r="F4706" s="104"/>
      <c r="G4706" s="104"/>
      <c r="H4706" s="113"/>
      <c r="I4706" s="113"/>
      <c r="J4706" s="31">
        <v>49505.5</v>
      </c>
      <c r="K4706" s="32">
        <v>0</v>
      </c>
      <c r="L4706" s="113">
        <v>40937.5</v>
      </c>
      <c r="M4706" s="113">
        <v>0</v>
      </c>
      <c r="N4706" s="31">
        <v>59327.25</v>
      </c>
      <c r="O4706" s="32">
        <v>0</v>
      </c>
      <c r="P4706" s="113">
        <v>0</v>
      </c>
      <c r="Q4706" s="113">
        <v>0</v>
      </c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1713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1713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1713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1713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1713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1713</v>
      </c>
      <c r="B4712" s="111" t="s">
        <v>1150</v>
      </c>
      <c r="C4712" s="112" t="s">
        <v>1635</v>
      </c>
      <c r="D4712" s="21">
        <f t="shared" si="96"/>
        <v>5256777.8</v>
      </c>
      <c r="E4712" s="24">
        <f t="shared" si="97"/>
        <v>225326.5</v>
      </c>
      <c r="F4712" s="104">
        <v>763826.3</v>
      </c>
      <c r="G4712" s="104">
        <v>53581.599999999999</v>
      </c>
      <c r="H4712" s="105">
        <v>931986.1</v>
      </c>
      <c r="I4712" s="105">
        <v>15210</v>
      </c>
      <c r="J4712" s="106">
        <v>847832.3</v>
      </c>
      <c r="K4712" s="107">
        <v>31276.400000000001</v>
      </c>
      <c r="L4712" s="105">
        <v>919065.9</v>
      </c>
      <c r="M4712" s="105">
        <v>11050</v>
      </c>
      <c r="N4712" s="106">
        <v>979271.6</v>
      </c>
      <c r="O4712" s="107">
        <v>0</v>
      </c>
      <c r="P4712" s="113">
        <v>814795.6</v>
      </c>
      <c r="Q4712" s="113">
        <v>114208.5</v>
      </c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1713</v>
      </c>
      <c r="B4713" s="111" t="s">
        <v>1151</v>
      </c>
      <c r="C4713" s="112" t="s">
        <v>1636</v>
      </c>
      <c r="D4713" s="21">
        <f t="shared" si="96"/>
        <v>353800.75</v>
      </c>
      <c r="E4713" s="24">
        <f t="shared" si="97"/>
        <v>19348.5</v>
      </c>
      <c r="F4713" s="104">
        <v>67676.25</v>
      </c>
      <c r="G4713" s="104">
        <v>2740</v>
      </c>
      <c r="H4713" s="113">
        <v>62987.5</v>
      </c>
      <c r="I4713" s="113">
        <v>4688.75</v>
      </c>
      <c r="J4713" s="31">
        <v>57796.25</v>
      </c>
      <c r="K4713" s="32">
        <v>5191.25</v>
      </c>
      <c r="L4713" s="113">
        <v>56640</v>
      </c>
      <c r="M4713" s="113">
        <v>1156.25</v>
      </c>
      <c r="N4713" s="31">
        <v>57302</v>
      </c>
      <c r="O4713" s="32">
        <v>0</v>
      </c>
      <c r="P4713" s="105">
        <v>51398.75</v>
      </c>
      <c r="Q4713" s="105">
        <v>5572.25</v>
      </c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1713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1713</v>
      </c>
      <c r="B4715" s="111" t="s">
        <v>1153</v>
      </c>
      <c r="C4715" s="112" t="s">
        <v>1638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1713</v>
      </c>
      <c r="B4716" s="111" t="s">
        <v>1154</v>
      </c>
      <c r="C4716" s="112" t="s">
        <v>1639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1713</v>
      </c>
      <c r="B4717" s="111" t="s">
        <v>1155</v>
      </c>
      <c r="C4717" s="112" t="s">
        <v>1156</v>
      </c>
      <c r="D4717" s="21">
        <f t="shared" si="96"/>
        <v>300000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>
        <v>50000</v>
      </c>
      <c r="K4717" s="32">
        <v>0</v>
      </c>
      <c r="L4717" s="113">
        <v>50000</v>
      </c>
      <c r="M4717" s="113">
        <v>0</v>
      </c>
      <c r="N4717" s="31">
        <v>50000</v>
      </c>
      <c r="O4717" s="32">
        <v>0</v>
      </c>
      <c r="P4717" s="113">
        <v>50000</v>
      </c>
      <c r="Q4717" s="113">
        <v>0</v>
      </c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1713</v>
      </c>
      <c r="B4718" s="111" t="s">
        <v>1157</v>
      </c>
      <c r="C4718" s="112" t="s">
        <v>1158</v>
      </c>
      <c r="D4718" s="21">
        <f t="shared" si="96"/>
        <v>180000</v>
      </c>
      <c r="E4718" s="24">
        <f t="shared" si="97"/>
        <v>0</v>
      </c>
      <c r="F4718" s="104">
        <v>30000</v>
      </c>
      <c r="G4718" s="104">
        <v>0</v>
      </c>
      <c r="H4718" s="113">
        <v>30000</v>
      </c>
      <c r="I4718" s="113">
        <v>0</v>
      </c>
      <c r="J4718" s="31">
        <v>30000</v>
      </c>
      <c r="K4718" s="32">
        <v>0</v>
      </c>
      <c r="L4718" s="113">
        <v>30000</v>
      </c>
      <c r="M4718" s="113">
        <v>0</v>
      </c>
      <c r="N4718" s="31">
        <v>30000</v>
      </c>
      <c r="O4718" s="32">
        <v>0</v>
      </c>
      <c r="P4718" s="113">
        <v>30000</v>
      </c>
      <c r="Q4718" s="113">
        <v>0</v>
      </c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1713</v>
      </c>
      <c r="B4719" s="111" t="s">
        <v>1159</v>
      </c>
      <c r="C4719" s="112" t="s">
        <v>1160</v>
      </c>
      <c r="D4719" s="21">
        <f t="shared" si="96"/>
        <v>90000</v>
      </c>
      <c r="E4719" s="24">
        <f t="shared" si="97"/>
        <v>0</v>
      </c>
      <c r="F4719" s="104">
        <v>15000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15000</v>
      </c>
      <c r="M4719" s="113">
        <v>0</v>
      </c>
      <c r="N4719" s="31">
        <v>15000</v>
      </c>
      <c r="O4719" s="32">
        <v>0</v>
      </c>
      <c r="P4719" s="113">
        <v>15000</v>
      </c>
      <c r="Q4719" s="113">
        <v>0</v>
      </c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1713</v>
      </c>
      <c r="B4720" s="111" t="s">
        <v>1161</v>
      </c>
      <c r="C4720" s="112" t="s">
        <v>1640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1713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1713</v>
      </c>
      <c r="B4722" s="111" t="s">
        <v>1164</v>
      </c>
      <c r="C4722" s="112" t="s">
        <v>1641</v>
      </c>
      <c r="D4722" s="21">
        <f t="shared" si="96"/>
        <v>13200</v>
      </c>
      <c r="E4722" s="24">
        <f t="shared" si="97"/>
        <v>0</v>
      </c>
      <c r="F4722" s="104">
        <v>13200</v>
      </c>
      <c r="G4722" s="104">
        <v>0</v>
      </c>
      <c r="H4722" s="113">
        <v>0</v>
      </c>
      <c r="I4722" s="113">
        <v>0</v>
      </c>
      <c r="J4722" s="31">
        <v>0</v>
      </c>
      <c r="K4722" s="32">
        <v>0</v>
      </c>
      <c r="L4722" s="113">
        <v>0</v>
      </c>
      <c r="M4722" s="113">
        <v>0</v>
      </c>
      <c r="N4722" s="31">
        <v>0</v>
      </c>
      <c r="O4722" s="32">
        <v>0</v>
      </c>
      <c r="P4722" s="113">
        <v>0</v>
      </c>
      <c r="Q4722" s="113">
        <v>0</v>
      </c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1713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1713</v>
      </c>
      <c r="B4724" s="111" t="s">
        <v>1167</v>
      </c>
      <c r="C4724" s="112" t="s">
        <v>1642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1713</v>
      </c>
      <c r="B4725" s="111" t="s">
        <v>1168</v>
      </c>
      <c r="C4725" s="112" t="s">
        <v>1643</v>
      </c>
      <c r="D4725" s="21">
        <f t="shared" si="96"/>
        <v>82999.98</v>
      </c>
      <c r="E4725" s="24">
        <f t="shared" si="97"/>
        <v>0</v>
      </c>
      <c r="F4725" s="104">
        <v>13833.33</v>
      </c>
      <c r="G4725" s="104">
        <v>0</v>
      </c>
      <c r="H4725" s="105">
        <v>13833.33</v>
      </c>
      <c r="I4725" s="105">
        <v>0</v>
      </c>
      <c r="J4725" s="106">
        <v>13833.33</v>
      </c>
      <c r="K4725" s="107">
        <v>0</v>
      </c>
      <c r="L4725" s="105">
        <v>13833.33</v>
      </c>
      <c r="M4725" s="105">
        <v>0</v>
      </c>
      <c r="N4725" s="106">
        <v>13833.33</v>
      </c>
      <c r="O4725" s="107">
        <v>0</v>
      </c>
      <c r="P4725" s="113">
        <v>13833.33</v>
      </c>
      <c r="Q4725" s="113">
        <v>0</v>
      </c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1713</v>
      </c>
      <c r="B4726" s="111" t="s">
        <v>1169</v>
      </c>
      <c r="C4726" s="112" t="s">
        <v>1644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1713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1713</v>
      </c>
      <c r="B4728" s="111" t="s">
        <v>1172</v>
      </c>
      <c r="C4728" s="112" t="s">
        <v>1645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1713</v>
      </c>
      <c r="B4729" s="111" t="s">
        <v>1173</v>
      </c>
      <c r="C4729" s="112" t="s">
        <v>1646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1713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1713</v>
      </c>
      <c r="B4731" s="111" t="s">
        <v>1176</v>
      </c>
      <c r="C4731" s="112" t="s">
        <v>1177</v>
      </c>
      <c r="D4731" s="21">
        <f t="shared" si="96"/>
        <v>28609.320000000003</v>
      </c>
      <c r="E4731" s="24">
        <f t="shared" si="97"/>
        <v>0</v>
      </c>
      <c r="F4731" s="104">
        <v>4768.22</v>
      </c>
      <c r="G4731" s="104">
        <v>0</v>
      </c>
      <c r="H4731" s="113">
        <v>4768.22</v>
      </c>
      <c r="I4731" s="113">
        <v>0</v>
      </c>
      <c r="J4731" s="31">
        <v>4768.22</v>
      </c>
      <c r="K4731" s="32">
        <v>0</v>
      </c>
      <c r="L4731" s="113">
        <v>4768.22</v>
      </c>
      <c r="M4731" s="113">
        <v>0</v>
      </c>
      <c r="N4731" s="31">
        <v>4768.22</v>
      </c>
      <c r="O4731" s="32">
        <v>0</v>
      </c>
      <c r="P4731" s="113">
        <v>4768.22</v>
      </c>
      <c r="Q4731" s="113">
        <v>0</v>
      </c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1713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1713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1713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1713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1713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1713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1713</v>
      </c>
      <c r="B4738" s="111" t="s">
        <v>1190</v>
      </c>
      <c r="C4738" s="112" t="s">
        <v>1191</v>
      </c>
      <c r="D4738" s="21">
        <f t="shared" si="96"/>
        <v>92800.02</v>
      </c>
      <c r="E4738" s="24">
        <f t="shared" si="97"/>
        <v>0</v>
      </c>
      <c r="F4738" s="104">
        <v>15466.67</v>
      </c>
      <c r="G4738" s="104">
        <v>0</v>
      </c>
      <c r="H4738" s="113">
        <v>15466.67</v>
      </c>
      <c r="I4738" s="113">
        <v>0</v>
      </c>
      <c r="J4738" s="31">
        <v>15466.67</v>
      </c>
      <c r="K4738" s="32">
        <v>0</v>
      </c>
      <c r="L4738" s="113">
        <v>15466.67</v>
      </c>
      <c r="M4738" s="113">
        <v>0</v>
      </c>
      <c r="N4738" s="31">
        <v>15466.67</v>
      </c>
      <c r="O4738" s="32">
        <v>0</v>
      </c>
      <c r="P4738" s="113">
        <v>15466.67</v>
      </c>
      <c r="Q4738" s="113">
        <v>0</v>
      </c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1713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1713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1713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1713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1713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1713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1713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1713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1713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1713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1713</v>
      </c>
      <c r="B4749" s="111" t="s">
        <v>1211</v>
      </c>
      <c r="C4749" s="112" t="s">
        <v>1212</v>
      </c>
      <c r="D4749" s="21">
        <f t="shared" si="96"/>
        <v>200223.78</v>
      </c>
      <c r="E4749" s="24">
        <f t="shared" si="97"/>
        <v>0</v>
      </c>
      <c r="F4749" s="104">
        <v>33370.629999999997</v>
      </c>
      <c r="G4749" s="104">
        <v>0</v>
      </c>
      <c r="H4749" s="113">
        <v>33370.629999999997</v>
      </c>
      <c r="I4749" s="113">
        <v>0</v>
      </c>
      <c r="J4749" s="31">
        <v>33370.629999999997</v>
      </c>
      <c r="K4749" s="32">
        <v>0</v>
      </c>
      <c r="L4749" s="113">
        <v>33370.629999999997</v>
      </c>
      <c r="M4749" s="113">
        <v>0</v>
      </c>
      <c r="N4749" s="31">
        <v>33370.629999999997</v>
      </c>
      <c r="O4749" s="32">
        <v>0</v>
      </c>
      <c r="P4749" s="105">
        <v>33370.629999999997</v>
      </c>
      <c r="Q4749" s="105">
        <v>0</v>
      </c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1713</v>
      </c>
      <c r="B4750" s="111" t="s">
        <v>1213</v>
      </c>
      <c r="C4750" s="112" t="s">
        <v>1214</v>
      </c>
      <c r="D4750" s="21">
        <f t="shared" si="96"/>
        <v>132871.32</v>
      </c>
      <c r="E4750" s="24">
        <f t="shared" si="97"/>
        <v>0</v>
      </c>
      <c r="F4750" s="104">
        <v>22145.22</v>
      </c>
      <c r="G4750" s="104">
        <v>0</v>
      </c>
      <c r="H4750" s="113">
        <v>22145.22</v>
      </c>
      <c r="I4750" s="113">
        <v>0</v>
      </c>
      <c r="J4750" s="31">
        <v>22145.22</v>
      </c>
      <c r="K4750" s="32">
        <v>0</v>
      </c>
      <c r="L4750" s="113">
        <v>22145.22</v>
      </c>
      <c r="M4750" s="113">
        <v>0</v>
      </c>
      <c r="N4750" s="31">
        <v>22145.22</v>
      </c>
      <c r="O4750" s="32">
        <v>0</v>
      </c>
      <c r="P4750" s="113">
        <v>22145.22</v>
      </c>
      <c r="Q4750" s="113">
        <v>0</v>
      </c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1713</v>
      </c>
      <c r="B4751" s="111" t="s">
        <v>1215</v>
      </c>
      <c r="C4751" s="112" t="s">
        <v>1216</v>
      </c>
      <c r="D4751" s="21">
        <f t="shared" si="96"/>
        <v>56365.439999999995</v>
      </c>
      <c r="E4751" s="24">
        <f t="shared" si="97"/>
        <v>0</v>
      </c>
      <c r="F4751" s="104">
        <v>9394.24</v>
      </c>
      <c r="G4751" s="104">
        <v>0</v>
      </c>
      <c r="H4751" s="113">
        <v>9394.24</v>
      </c>
      <c r="I4751" s="113">
        <v>0</v>
      </c>
      <c r="J4751" s="31">
        <v>9394.24</v>
      </c>
      <c r="K4751" s="32">
        <v>0</v>
      </c>
      <c r="L4751" s="113">
        <v>9394.24</v>
      </c>
      <c r="M4751" s="113">
        <v>0</v>
      </c>
      <c r="N4751" s="31">
        <v>9394.24</v>
      </c>
      <c r="O4751" s="32">
        <v>0</v>
      </c>
      <c r="P4751" s="113">
        <v>9394.24</v>
      </c>
      <c r="Q4751" s="113">
        <v>0</v>
      </c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1713</v>
      </c>
      <c r="B4752" s="111" t="s">
        <v>1217</v>
      </c>
      <c r="C4752" s="112" t="s">
        <v>1218</v>
      </c>
      <c r="D4752" s="21">
        <f t="shared" si="96"/>
        <v>16680</v>
      </c>
      <c r="E4752" s="24">
        <f t="shared" si="97"/>
        <v>0</v>
      </c>
      <c r="F4752" s="104">
        <v>2780</v>
      </c>
      <c r="G4752" s="104">
        <v>0</v>
      </c>
      <c r="H4752" s="113">
        <v>2780</v>
      </c>
      <c r="I4752" s="113">
        <v>0</v>
      </c>
      <c r="J4752" s="31">
        <v>2780</v>
      </c>
      <c r="K4752" s="32">
        <v>0</v>
      </c>
      <c r="L4752" s="113">
        <v>2780</v>
      </c>
      <c r="M4752" s="113">
        <v>0</v>
      </c>
      <c r="N4752" s="31">
        <v>2780</v>
      </c>
      <c r="O4752" s="32">
        <v>0</v>
      </c>
      <c r="P4752" s="113">
        <v>2780</v>
      </c>
      <c r="Q4752" s="113">
        <v>0</v>
      </c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1713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1713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1713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1713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1713</v>
      </c>
      <c r="B4757" s="111" t="s">
        <v>1227</v>
      </c>
      <c r="C4757" s="112" t="s">
        <v>1228</v>
      </c>
      <c r="D4757" s="21">
        <f t="shared" si="96"/>
        <v>51649.98</v>
      </c>
      <c r="E4757" s="24">
        <f t="shared" si="97"/>
        <v>0</v>
      </c>
      <c r="F4757" s="104">
        <v>8608.33</v>
      </c>
      <c r="G4757" s="104">
        <v>0</v>
      </c>
      <c r="H4757" s="105">
        <v>8608.33</v>
      </c>
      <c r="I4757" s="105">
        <v>0</v>
      </c>
      <c r="J4757" s="106">
        <v>8608.33</v>
      </c>
      <c r="K4757" s="107">
        <v>0</v>
      </c>
      <c r="L4757" s="105">
        <v>8608.33</v>
      </c>
      <c r="M4757" s="105">
        <v>0</v>
      </c>
      <c r="N4757" s="106">
        <v>8608.33</v>
      </c>
      <c r="O4757" s="107">
        <v>0</v>
      </c>
      <c r="P4757" s="113">
        <v>8608.33</v>
      </c>
      <c r="Q4757" s="113">
        <v>0</v>
      </c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1713</v>
      </c>
      <c r="B4758" s="111" t="s">
        <v>1229</v>
      </c>
      <c r="C4758" s="112" t="s">
        <v>1230</v>
      </c>
      <c r="D4758" s="21">
        <f t="shared" si="96"/>
        <v>152334.44</v>
      </c>
      <c r="E4758" s="24">
        <f t="shared" si="97"/>
        <v>0</v>
      </c>
      <c r="F4758" s="104">
        <v>22630</v>
      </c>
      <c r="G4758" s="104">
        <v>0</v>
      </c>
      <c r="H4758" s="105">
        <v>22630</v>
      </c>
      <c r="I4758" s="105">
        <v>0</v>
      </c>
      <c r="J4758" s="106">
        <v>26055.279999999999</v>
      </c>
      <c r="K4758" s="107">
        <v>0</v>
      </c>
      <c r="L4758" s="105">
        <v>26055.279999999999</v>
      </c>
      <c r="M4758" s="105">
        <v>0</v>
      </c>
      <c r="N4758" s="106">
        <v>27481.94</v>
      </c>
      <c r="O4758" s="107">
        <v>0</v>
      </c>
      <c r="P4758" s="105">
        <v>27481.94</v>
      </c>
      <c r="Q4758" s="105">
        <v>0</v>
      </c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1713</v>
      </c>
      <c r="B4759" s="111" t="s">
        <v>1231</v>
      </c>
      <c r="C4759" s="112" t="s">
        <v>1232</v>
      </c>
      <c r="D4759" s="21">
        <f t="shared" si="96"/>
        <v>257389.98000000004</v>
      </c>
      <c r="E4759" s="24">
        <f t="shared" si="97"/>
        <v>0</v>
      </c>
      <c r="F4759" s="104">
        <v>42898.33</v>
      </c>
      <c r="G4759" s="104">
        <v>0</v>
      </c>
      <c r="H4759" s="105">
        <v>42898.33</v>
      </c>
      <c r="I4759" s="105">
        <v>0</v>
      </c>
      <c r="J4759" s="106">
        <v>42898.33</v>
      </c>
      <c r="K4759" s="107">
        <v>0</v>
      </c>
      <c r="L4759" s="105">
        <v>42898.33</v>
      </c>
      <c r="M4759" s="105">
        <v>0</v>
      </c>
      <c r="N4759" s="106">
        <v>42898.33</v>
      </c>
      <c r="O4759" s="107">
        <v>0</v>
      </c>
      <c r="P4759" s="105">
        <v>42898.33</v>
      </c>
      <c r="Q4759" s="105">
        <v>0</v>
      </c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1713</v>
      </c>
      <c r="B4760" s="111" t="s">
        <v>1233</v>
      </c>
      <c r="C4760" s="112" t="s">
        <v>1234</v>
      </c>
      <c r="D4760" s="21">
        <f t="shared" si="96"/>
        <v>270167.78000000003</v>
      </c>
      <c r="E4760" s="24">
        <f t="shared" si="97"/>
        <v>0</v>
      </c>
      <c r="F4760" s="104">
        <v>41474.65</v>
      </c>
      <c r="G4760" s="104">
        <v>0</v>
      </c>
      <c r="H4760" s="105">
        <v>41474.65</v>
      </c>
      <c r="I4760" s="105">
        <v>0</v>
      </c>
      <c r="J4760" s="106">
        <v>46804.87</v>
      </c>
      <c r="K4760" s="107">
        <v>0</v>
      </c>
      <c r="L4760" s="105">
        <v>46804.87</v>
      </c>
      <c r="M4760" s="105">
        <v>0</v>
      </c>
      <c r="N4760" s="106">
        <v>46804.87</v>
      </c>
      <c r="O4760" s="107">
        <v>0</v>
      </c>
      <c r="P4760" s="105">
        <v>46803.87</v>
      </c>
      <c r="Q4760" s="105">
        <v>0</v>
      </c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1713</v>
      </c>
      <c r="B4761" s="111" t="s">
        <v>1235</v>
      </c>
      <c r="C4761" s="112" t="s">
        <v>1236</v>
      </c>
      <c r="D4761" s="21">
        <f t="shared" si="96"/>
        <v>30807</v>
      </c>
      <c r="E4761" s="24">
        <f t="shared" si="97"/>
        <v>0</v>
      </c>
      <c r="F4761" s="104">
        <v>5134.5</v>
      </c>
      <c r="G4761" s="104">
        <v>0</v>
      </c>
      <c r="H4761" s="113">
        <v>5134.5</v>
      </c>
      <c r="I4761" s="113">
        <v>0</v>
      </c>
      <c r="J4761" s="31">
        <v>5134.5</v>
      </c>
      <c r="K4761" s="32">
        <v>0</v>
      </c>
      <c r="L4761" s="113">
        <v>5134.5</v>
      </c>
      <c r="M4761" s="113">
        <v>0</v>
      </c>
      <c r="N4761" s="31">
        <v>5134.5</v>
      </c>
      <c r="O4761" s="32">
        <v>0</v>
      </c>
      <c r="P4761" s="105">
        <v>5134.5</v>
      </c>
      <c r="Q4761" s="105">
        <v>0</v>
      </c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1713</v>
      </c>
      <c r="B4762" s="111" t="s">
        <v>1237</v>
      </c>
      <c r="C4762" s="112" t="s">
        <v>1238</v>
      </c>
      <c r="D4762" s="21">
        <f t="shared" si="96"/>
        <v>12933</v>
      </c>
      <c r="E4762" s="24">
        <f t="shared" si="97"/>
        <v>0</v>
      </c>
      <c r="F4762" s="104">
        <v>2155.5</v>
      </c>
      <c r="G4762" s="104">
        <v>0</v>
      </c>
      <c r="H4762" s="105">
        <v>2155.5</v>
      </c>
      <c r="I4762" s="105">
        <v>0</v>
      </c>
      <c r="J4762" s="106">
        <v>2155.5</v>
      </c>
      <c r="K4762" s="107">
        <v>0</v>
      </c>
      <c r="L4762" s="105">
        <v>2155.5</v>
      </c>
      <c r="M4762" s="105">
        <v>0</v>
      </c>
      <c r="N4762" s="106">
        <v>2155.5</v>
      </c>
      <c r="O4762" s="107">
        <v>0</v>
      </c>
      <c r="P4762" s="113">
        <v>2155.5</v>
      </c>
      <c r="Q4762" s="113">
        <v>0</v>
      </c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1713</v>
      </c>
      <c r="B4763" s="111" t="s">
        <v>1239</v>
      </c>
      <c r="C4763" s="112" t="s">
        <v>1240</v>
      </c>
      <c r="D4763" s="21">
        <f t="shared" si="96"/>
        <v>6371.33</v>
      </c>
      <c r="E4763" s="24">
        <f t="shared" si="97"/>
        <v>0</v>
      </c>
      <c r="F4763" s="104">
        <v>1023</v>
      </c>
      <c r="G4763" s="104">
        <v>0</v>
      </c>
      <c r="H4763" s="105">
        <v>1023</v>
      </c>
      <c r="I4763" s="105">
        <v>0</v>
      </c>
      <c r="J4763" s="106">
        <v>1023</v>
      </c>
      <c r="K4763" s="107">
        <v>0</v>
      </c>
      <c r="L4763" s="105">
        <v>1023</v>
      </c>
      <c r="M4763" s="105">
        <v>0</v>
      </c>
      <c r="N4763" s="106">
        <v>1023</v>
      </c>
      <c r="O4763" s="107">
        <v>0</v>
      </c>
      <c r="P4763" s="105">
        <v>1256.33</v>
      </c>
      <c r="Q4763" s="105">
        <v>0</v>
      </c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1713</v>
      </c>
      <c r="B4764" s="111" t="s">
        <v>1241</v>
      </c>
      <c r="C4764" s="112" t="s">
        <v>1242</v>
      </c>
      <c r="D4764" s="21">
        <f t="shared" si="96"/>
        <v>1562916.6600000001</v>
      </c>
      <c r="E4764" s="24">
        <f t="shared" si="97"/>
        <v>0</v>
      </c>
      <c r="F4764" s="104">
        <v>264032.40999999997</v>
      </c>
      <c r="G4764" s="104">
        <v>0</v>
      </c>
      <c r="H4764" s="113">
        <v>255695.12</v>
      </c>
      <c r="I4764" s="113">
        <v>0</v>
      </c>
      <c r="J4764" s="31">
        <v>264245.12</v>
      </c>
      <c r="K4764" s="32">
        <v>0</v>
      </c>
      <c r="L4764" s="113">
        <v>252887.11</v>
      </c>
      <c r="M4764" s="113">
        <v>0</v>
      </c>
      <c r="N4764" s="31">
        <v>262861.78000000003</v>
      </c>
      <c r="O4764" s="32">
        <v>0</v>
      </c>
      <c r="P4764" s="105">
        <v>263195.12</v>
      </c>
      <c r="Q4764" s="105">
        <v>0</v>
      </c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1713</v>
      </c>
      <c r="B4765" s="111" t="s">
        <v>1243</v>
      </c>
      <c r="C4765" s="112" t="s">
        <v>1244</v>
      </c>
      <c r="D4765" s="21">
        <f t="shared" si="96"/>
        <v>273586.09000000003</v>
      </c>
      <c r="E4765" s="24">
        <f t="shared" si="97"/>
        <v>0</v>
      </c>
      <c r="F4765" s="104">
        <v>45310.25</v>
      </c>
      <c r="G4765" s="104">
        <v>0</v>
      </c>
      <c r="H4765" s="113">
        <v>47001.69</v>
      </c>
      <c r="I4765" s="113">
        <v>0</v>
      </c>
      <c r="J4765" s="31">
        <v>46742.58</v>
      </c>
      <c r="K4765" s="32">
        <v>0</v>
      </c>
      <c r="L4765" s="113">
        <v>47959.41</v>
      </c>
      <c r="M4765" s="113">
        <v>0</v>
      </c>
      <c r="N4765" s="31">
        <v>34824.69</v>
      </c>
      <c r="O4765" s="32">
        <v>0</v>
      </c>
      <c r="P4765" s="113">
        <v>51747.47</v>
      </c>
      <c r="Q4765" s="113">
        <v>0</v>
      </c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1713</v>
      </c>
      <c r="B4766" s="111" t="s">
        <v>1245</v>
      </c>
      <c r="C4766" s="112" t="s">
        <v>1246</v>
      </c>
      <c r="D4766" s="21">
        <f t="shared" si="96"/>
        <v>186373</v>
      </c>
      <c r="E4766" s="24">
        <f t="shared" si="97"/>
        <v>0</v>
      </c>
      <c r="F4766" s="104">
        <v>30334.720000000001</v>
      </c>
      <c r="G4766" s="104">
        <v>0</v>
      </c>
      <c r="H4766" s="105">
        <v>30334.720000000001</v>
      </c>
      <c r="I4766" s="105">
        <v>0</v>
      </c>
      <c r="J4766" s="106">
        <v>31334.720000000001</v>
      </c>
      <c r="K4766" s="107">
        <v>0</v>
      </c>
      <c r="L4766" s="105">
        <v>30972.61</v>
      </c>
      <c r="M4766" s="105">
        <v>0</v>
      </c>
      <c r="N4766" s="106">
        <v>31828.17</v>
      </c>
      <c r="O4766" s="107">
        <v>0</v>
      </c>
      <c r="P4766" s="113">
        <v>31568.06</v>
      </c>
      <c r="Q4766" s="113">
        <v>0</v>
      </c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1713</v>
      </c>
      <c r="B4767" s="111" t="s">
        <v>1247</v>
      </c>
      <c r="C4767" s="112" t="s">
        <v>1248</v>
      </c>
      <c r="D4767" s="21">
        <f t="shared" si="96"/>
        <v>57090.819999999992</v>
      </c>
      <c r="E4767" s="24">
        <f t="shared" si="97"/>
        <v>0</v>
      </c>
      <c r="F4767" s="104">
        <v>11580.29</v>
      </c>
      <c r="G4767" s="104">
        <v>0</v>
      </c>
      <c r="H4767" s="105">
        <v>11856.71</v>
      </c>
      <c r="I4767" s="105">
        <v>0</v>
      </c>
      <c r="J4767" s="106">
        <v>11856.71</v>
      </c>
      <c r="K4767" s="107">
        <v>0</v>
      </c>
      <c r="L4767" s="105">
        <v>6173.7</v>
      </c>
      <c r="M4767" s="105">
        <v>0</v>
      </c>
      <c r="N4767" s="106">
        <v>9556.74</v>
      </c>
      <c r="O4767" s="107">
        <v>0</v>
      </c>
      <c r="P4767" s="105">
        <v>6066.67</v>
      </c>
      <c r="Q4767" s="105">
        <v>0</v>
      </c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1713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1713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1713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1713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1713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1713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1713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1713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1713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1713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1713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1713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1713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1713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1713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1713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1713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1713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1713</v>
      </c>
      <c r="B4786" s="111" t="s">
        <v>1281</v>
      </c>
      <c r="C4786" s="112" t="s">
        <v>1282</v>
      </c>
      <c r="D4786" s="21">
        <f t="shared" si="98"/>
        <v>3707086.6500000004</v>
      </c>
      <c r="E4786" s="24">
        <f t="shared" si="99"/>
        <v>3051076.8200000003</v>
      </c>
      <c r="F4786" s="104">
        <v>573389.75</v>
      </c>
      <c r="G4786" s="104">
        <v>0</v>
      </c>
      <c r="H4786" s="105">
        <v>593273.73</v>
      </c>
      <c r="I4786" s="105">
        <v>573389.75</v>
      </c>
      <c r="J4786" s="106">
        <v>626356.53</v>
      </c>
      <c r="K4786" s="107">
        <v>593273.73</v>
      </c>
      <c r="L4786" s="105">
        <v>616710.23</v>
      </c>
      <c r="M4786" s="105">
        <v>626356.53</v>
      </c>
      <c r="N4786" s="106">
        <v>641346.57999999996</v>
      </c>
      <c r="O4786" s="107">
        <v>616710.23</v>
      </c>
      <c r="P4786" s="105">
        <v>656009.82999999996</v>
      </c>
      <c r="Q4786" s="105">
        <v>641346.57999999996</v>
      </c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1713</v>
      </c>
      <c r="B4787" s="111" t="s">
        <v>1283</v>
      </c>
      <c r="C4787" s="112" t="s">
        <v>1652</v>
      </c>
      <c r="D4787" s="21">
        <f t="shared" si="98"/>
        <v>1207895.0899999999</v>
      </c>
      <c r="E4787" s="24">
        <f t="shared" si="99"/>
        <v>989355.65999999992</v>
      </c>
      <c r="F4787" s="104">
        <v>185709.8</v>
      </c>
      <c r="G4787" s="104">
        <v>0</v>
      </c>
      <c r="H4787" s="113">
        <v>194142.95</v>
      </c>
      <c r="I4787" s="113">
        <v>185709.8</v>
      </c>
      <c r="J4787" s="31">
        <v>196641.45</v>
      </c>
      <c r="K4787" s="32">
        <v>194142.95</v>
      </c>
      <c r="L4787" s="113">
        <v>198164.78</v>
      </c>
      <c r="M4787" s="113">
        <v>196641.45</v>
      </c>
      <c r="N4787" s="31">
        <v>214696.68</v>
      </c>
      <c r="O4787" s="32">
        <v>198164.78</v>
      </c>
      <c r="P4787" s="105">
        <v>218539.43</v>
      </c>
      <c r="Q4787" s="105">
        <v>214696.68</v>
      </c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1713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1713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1713</v>
      </c>
      <c r="B4790" s="111" t="s">
        <v>1284</v>
      </c>
      <c r="C4790" s="112" t="s">
        <v>1285</v>
      </c>
      <c r="D4790" s="21">
        <f t="shared" si="98"/>
        <v>995</v>
      </c>
      <c r="E4790" s="24">
        <f t="shared" si="99"/>
        <v>0</v>
      </c>
      <c r="F4790" s="104"/>
      <c r="G4790" s="104"/>
      <c r="H4790" s="105"/>
      <c r="I4790" s="105"/>
      <c r="J4790" s="106">
        <v>355</v>
      </c>
      <c r="K4790" s="107">
        <v>0</v>
      </c>
      <c r="L4790" s="105">
        <v>640</v>
      </c>
      <c r="M4790" s="105">
        <v>0</v>
      </c>
      <c r="N4790" s="106">
        <v>0</v>
      </c>
      <c r="O4790" s="107">
        <v>0</v>
      </c>
      <c r="P4790" s="105">
        <v>0</v>
      </c>
      <c r="Q4790" s="105">
        <v>0</v>
      </c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1713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1713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1713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1713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1713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1713</v>
      </c>
      <c r="B4796" s="111" t="s">
        <v>1296</v>
      </c>
      <c r="C4796" s="112" t="s">
        <v>1297</v>
      </c>
      <c r="D4796" s="21">
        <f t="shared" si="98"/>
        <v>3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>
        <v>3</v>
      </c>
      <c r="M4796" s="105">
        <v>0</v>
      </c>
      <c r="N4796" s="106">
        <v>0</v>
      </c>
      <c r="O4796" s="107">
        <v>0</v>
      </c>
      <c r="P4796" s="105">
        <v>0</v>
      </c>
      <c r="Q4796" s="105">
        <v>0</v>
      </c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1713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1713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1713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1713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1713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1713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1713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1713</v>
      </c>
      <c r="B4804" s="111" t="s">
        <v>1312</v>
      </c>
      <c r="C4804" s="112" t="s">
        <v>1313</v>
      </c>
      <c r="D4804" s="21">
        <f t="shared" si="98"/>
        <v>1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>
        <v>1</v>
      </c>
      <c r="M4804" s="113">
        <v>0</v>
      </c>
      <c r="N4804" s="31">
        <v>0</v>
      </c>
      <c r="O4804" s="32">
        <v>0</v>
      </c>
      <c r="P4804" s="105">
        <v>0</v>
      </c>
      <c r="Q4804" s="105">
        <v>0</v>
      </c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1713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1713</v>
      </c>
      <c r="B4806" s="111" t="s">
        <v>1316</v>
      </c>
      <c r="C4806" s="112" t="s">
        <v>1317</v>
      </c>
      <c r="D4806" s="21">
        <f t="shared" si="98"/>
        <v>8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>
        <v>8</v>
      </c>
      <c r="M4806" s="113">
        <v>0</v>
      </c>
      <c r="N4806" s="31">
        <v>0</v>
      </c>
      <c r="O4806" s="32">
        <v>0</v>
      </c>
      <c r="P4806" s="113">
        <v>0</v>
      </c>
      <c r="Q4806" s="113">
        <v>0</v>
      </c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1713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1713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1713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1713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1713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1713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1713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1713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1713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1713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1713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1713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1713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1713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1713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1713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1713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1713</v>
      </c>
      <c r="B4824" s="111" t="s">
        <v>1349</v>
      </c>
      <c r="C4824" s="112" t="s">
        <v>1350</v>
      </c>
      <c r="D4824" s="21">
        <f t="shared" si="98"/>
        <v>238505.96</v>
      </c>
      <c r="E4824" s="24">
        <f t="shared" si="99"/>
        <v>0</v>
      </c>
      <c r="F4824" s="104">
        <v>30972.18</v>
      </c>
      <c r="G4824" s="104">
        <v>0</v>
      </c>
      <c r="H4824" s="113">
        <v>36968.870000000003</v>
      </c>
      <c r="I4824" s="113">
        <v>0</v>
      </c>
      <c r="J4824" s="31">
        <v>39748.94</v>
      </c>
      <c r="K4824" s="32">
        <v>0</v>
      </c>
      <c r="L4824" s="113">
        <v>39071.82</v>
      </c>
      <c r="M4824" s="113">
        <v>0</v>
      </c>
      <c r="N4824" s="31">
        <v>48034.559999999998</v>
      </c>
      <c r="O4824" s="32">
        <v>0</v>
      </c>
      <c r="P4824" s="105">
        <v>43709.59</v>
      </c>
      <c r="Q4824" s="105">
        <v>0</v>
      </c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1713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1713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1713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1713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1713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1713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1713</v>
      </c>
      <c r="B4831" s="111" t="s">
        <v>1359</v>
      </c>
      <c r="C4831" s="112" t="s">
        <v>1663</v>
      </c>
      <c r="D4831" s="21">
        <f t="shared" si="98"/>
        <v>442942</v>
      </c>
      <c r="E4831" s="24">
        <f t="shared" si="99"/>
        <v>0</v>
      </c>
      <c r="F4831" s="104"/>
      <c r="G4831" s="104"/>
      <c r="H4831" s="105">
        <v>4000</v>
      </c>
      <c r="I4831" s="105">
        <v>0</v>
      </c>
      <c r="J4831" s="106">
        <v>47880</v>
      </c>
      <c r="K4831" s="107">
        <v>0</v>
      </c>
      <c r="L4831" s="105">
        <v>279342</v>
      </c>
      <c r="M4831" s="105">
        <v>0</v>
      </c>
      <c r="N4831" s="106">
        <v>0</v>
      </c>
      <c r="O4831" s="107">
        <v>0</v>
      </c>
      <c r="P4831" s="113">
        <v>111720</v>
      </c>
      <c r="Q4831" s="113">
        <v>0</v>
      </c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1713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1714</v>
      </c>
      <c r="B4833" s="111" t="s">
        <v>3</v>
      </c>
      <c r="C4833" s="112" t="s">
        <v>4</v>
      </c>
      <c r="D4833" s="21">
        <f t="shared" si="98"/>
        <v>1887322.97</v>
      </c>
      <c r="E4833" s="24">
        <f t="shared" si="99"/>
        <v>1887322.97</v>
      </c>
      <c r="F4833" s="104">
        <v>206309</v>
      </c>
      <c r="G4833" s="104">
        <v>206309</v>
      </c>
      <c r="H4833" s="105">
        <v>256590</v>
      </c>
      <c r="I4833" s="105">
        <v>256590</v>
      </c>
      <c r="J4833" s="106">
        <v>242722</v>
      </c>
      <c r="K4833" s="107">
        <v>242722</v>
      </c>
      <c r="L4833" s="105">
        <v>279147</v>
      </c>
      <c r="M4833" s="105">
        <v>279147</v>
      </c>
      <c r="N4833" s="106">
        <v>522396.97</v>
      </c>
      <c r="O4833" s="107">
        <v>522396.97</v>
      </c>
      <c r="P4833" s="113">
        <v>380158</v>
      </c>
      <c r="Q4833" s="113">
        <v>380158</v>
      </c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1714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1714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1714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1714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1714</v>
      </c>
      <c r="B4838" s="111" t="s">
        <v>12</v>
      </c>
      <c r="C4838" s="112" t="s">
        <v>1439</v>
      </c>
      <c r="D4838" s="21">
        <f t="shared" si="100"/>
        <v>0</v>
      </c>
      <c r="E4838" s="24">
        <f t="shared" si="101"/>
        <v>0</v>
      </c>
      <c r="F4838" s="104">
        <v>0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0</v>
      </c>
      <c r="N4838" s="106">
        <v>0</v>
      </c>
      <c r="O4838" s="107">
        <v>0</v>
      </c>
      <c r="P4838" s="105">
        <v>0</v>
      </c>
      <c r="Q4838" s="105">
        <v>0</v>
      </c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1714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1714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1714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1714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1714</v>
      </c>
      <c r="B4843" s="111" t="s">
        <v>16</v>
      </c>
      <c r="C4843" s="112" t="s">
        <v>1445</v>
      </c>
      <c r="D4843" s="21">
        <f t="shared" si="100"/>
        <v>5003.3900000000003</v>
      </c>
      <c r="E4843" s="24">
        <f t="shared" si="101"/>
        <v>9</v>
      </c>
      <c r="F4843" s="104">
        <v>0</v>
      </c>
      <c r="G4843" s="104">
        <v>9</v>
      </c>
      <c r="H4843" s="113">
        <v>4994.3900000000003</v>
      </c>
      <c r="I4843" s="113">
        <v>0</v>
      </c>
      <c r="J4843" s="31">
        <v>0</v>
      </c>
      <c r="K4843" s="32">
        <v>0</v>
      </c>
      <c r="L4843" s="113">
        <v>9</v>
      </c>
      <c r="M4843" s="113">
        <v>0</v>
      </c>
      <c r="N4843" s="31">
        <v>0</v>
      </c>
      <c r="O4843" s="32">
        <v>0</v>
      </c>
      <c r="P4843" s="113">
        <v>0</v>
      </c>
      <c r="Q4843" s="113">
        <v>0</v>
      </c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1714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1714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1714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1714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1714</v>
      </c>
      <c r="B4848" s="111" t="s">
        <v>23</v>
      </c>
      <c r="C4848" s="112" t="s">
        <v>1699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1714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1714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1714</v>
      </c>
      <c r="B4851" s="111" t="s">
        <v>27</v>
      </c>
      <c r="C4851" s="112" t="s">
        <v>1449</v>
      </c>
      <c r="D4851" s="21">
        <f t="shared" si="100"/>
        <v>68261508.629999995</v>
      </c>
      <c r="E4851" s="24">
        <f t="shared" si="101"/>
        <v>59139355.960000001</v>
      </c>
      <c r="F4851" s="104">
        <v>19195451.710000001</v>
      </c>
      <c r="G4851" s="104">
        <v>21165625.420000002</v>
      </c>
      <c r="H4851" s="113">
        <v>12003042.01</v>
      </c>
      <c r="I4851" s="113">
        <v>4685612.55</v>
      </c>
      <c r="J4851" s="31">
        <v>8483331.6099999994</v>
      </c>
      <c r="K4851" s="32">
        <v>11626157.060000001</v>
      </c>
      <c r="L4851" s="113">
        <v>5207129.93</v>
      </c>
      <c r="M4851" s="113">
        <v>6634100.6299999999</v>
      </c>
      <c r="N4851" s="31">
        <v>13732170.74</v>
      </c>
      <c r="O4851" s="32">
        <v>4213273.33</v>
      </c>
      <c r="P4851" s="105">
        <v>9640382.6300000008</v>
      </c>
      <c r="Q4851" s="105">
        <v>10814586.970000001</v>
      </c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1714</v>
      </c>
      <c r="B4852" s="111" t="s">
        <v>28</v>
      </c>
      <c r="C4852" s="112" t="s">
        <v>1450</v>
      </c>
      <c r="D4852" s="21">
        <f t="shared" si="100"/>
        <v>26794079.569999997</v>
      </c>
      <c r="E4852" s="24">
        <f t="shared" si="101"/>
        <v>17690241.57</v>
      </c>
      <c r="F4852" s="104">
        <v>14457.19</v>
      </c>
      <c r="G4852" s="104">
        <v>368876.66</v>
      </c>
      <c r="H4852" s="105">
        <v>8395212.3100000005</v>
      </c>
      <c r="I4852" s="105">
        <v>551793.05000000005</v>
      </c>
      <c r="J4852" s="106">
        <v>3181670.27</v>
      </c>
      <c r="K4852" s="107">
        <v>967350.89</v>
      </c>
      <c r="L4852" s="105">
        <v>7193460.1699999999</v>
      </c>
      <c r="M4852" s="105">
        <v>3406160.64</v>
      </c>
      <c r="N4852" s="106">
        <v>7907166.5</v>
      </c>
      <c r="O4852" s="107">
        <v>11283063.279999999</v>
      </c>
      <c r="P4852" s="113">
        <v>102113.13</v>
      </c>
      <c r="Q4852" s="113">
        <v>1112997.05</v>
      </c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1714</v>
      </c>
      <c r="B4853" s="111" t="s">
        <v>29</v>
      </c>
      <c r="C4853" s="112" t="s">
        <v>1451</v>
      </c>
      <c r="D4853" s="21">
        <f t="shared" si="100"/>
        <v>535712.59</v>
      </c>
      <c r="E4853" s="24">
        <f t="shared" si="101"/>
        <v>80721.02</v>
      </c>
      <c r="F4853" s="104">
        <v>120000</v>
      </c>
      <c r="G4853" s="104">
        <v>0</v>
      </c>
      <c r="H4853" s="113">
        <v>0</v>
      </c>
      <c r="I4853" s="113">
        <v>0</v>
      </c>
      <c r="J4853" s="31">
        <v>18000</v>
      </c>
      <c r="K4853" s="32">
        <v>59050</v>
      </c>
      <c r="L4853" s="113">
        <v>0</v>
      </c>
      <c r="M4853" s="113">
        <v>21671.02</v>
      </c>
      <c r="N4853" s="31">
        <v>390719.97</v>
      </c>
      <c r="O4853" s="32">
        <v>0</v>
      </c>
      <c r="P4853" s="105">
        <v>6992.62</v>
      </c>
      <c r="Q4853" s="105">
        <v>0</v>
      </c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1714</v>
      </c>
      <c r="B4854" s="111" t="s">
        <v>30</v>
      </c>
      <c r="C4854" s="112" t="s">
        <v>1452</v>
      </c>
      <c r="D4854" s="21">
        <f t="shared" si="100"/>
        <v>3184552.44</v>
      </c>
      <c r="E4854" s="24">
        <f t="shared" si="101"/>
        <v>2034856.7199999997</v>
      </c>
      <c r="F4854" s="104">
        <v>0</v>
      </c>
      <c r="G4854" s="104">
        <v>312056.07</v>
      </c>
      <c r="H4854" s="113">
        <v>0</v>
      </c>
      <c r="I4854" s="113">
        <v>214392.52</v>
      </c>
      <c r="J4854" s="31">
        <v>1401.87</v>
      </c>
      <c r="K4854" s="32">
        <v>152000</v>
      </c>
      <c r="L4854" s="113">
        <v>3181530</v>
      </c>
      <c r="M4854" s="113">
        <v>697105.19</v>
      </c>
      <c r="N4854" s="31">
        <v>0</v>
      </c>
      <c r="O4854" s="32">
        <v>0</v>
      </c>
      <c r="P4854" s="113">
        <v>1620.57</v>
      </c>
      <c r="Q4854" s="113">
        <v>659302.93999999994</v>
      </c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1714</v>
      </c>
      <c r="B4855" s="111" t="s">
        <v>31</v>
      </c>
      <c r="C4855" s="112" t="s">
        <v>1664</v>
      </c>
      <c r="D4855" s="21">
        <f t="shared" si="100"/>
        <v>74862</v>
      </c>
      <c r="E4855" s="24">
        <f t="shared" si="101"/>
        <v>74862</v>
      </c>
      <c r="F4855" s="104">
        <v>11190</v>
      </c>
      <c r="G4855" s="104">
        <v>0</v>
      </c>
      <c r="H4855" s="113">
        <v>6651</v>
      </c>
      <c r="I4855" s="113">
        <v>0</v>
      </c>
      <c r="J4855" s="31">
        <v>16000</v>
      </c>
      <c r="K4855" s="32">
        <v>0</v>
      </c>
      <c r="L4855" s="113">
        <v>41021</v>
      </c>
      <c r="M4855" s="113">
        <v>0</v>
      </c>
      <c r="N4855" s="31">
        <v>0</v>
      </c>
      <c r="O4855" s="32">
        <v>74862</v>
      </c>
      <c r="P4855" s="113">
        <v>0</v>
      </c>
      <c r="Q4855" s="113">
        <v>0</v>
      </c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1714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1714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1714</v>
      </c>
      <c r="B4858" s="111" t="s">
        <v>36</v>
      </c>
      <c r="C4858" s="112" t="s">
        <v>1453</v>
      </c>
      <c r="D4858" s="21">
        <f t="shared" si="100"/>
        <v>461700</v>
      </c>
      <c r="E4858" s="24">
        <f t="shared" si="101"/>
        <v>358360</v>
      </c>
      <c r="F4858" s="104">
        <v>0</v>
      </c>
      <c r="G4858" s="104">
        <v>0</v>
      </c>
      <c r="H4858" s="113">
        <v>118225</v>
      </c>
      <c r="I4858" s="113">
        <v>126160</v>
      </c>
      <c r="J4858" s="31">
        <v>90725</v>
      </c>
      <c r="K4858" s="32">
        <v>79900</v>
      </c>
      <c r="L4858" s="113">
        <v>52150</v>
      </c>
      <c r="M4858" s="113">
        <v>78450</v>
      </c>
      <c r="N4858" s="31">
        <v>46400</v>
      </c>
      <c r="O4858" s="32">
        <v>500</v>
      </c>
      <c r="P4858" s="113">
        <v>154200</v>
      </c>
      <c r="Q4858" s="113">
        <v>73350</v>
      </c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1714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1714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20724</v>
      </c>
      <c r="F4860" s="104">
        <v>0</v>
      </c>
      <c r="G4860" s="104">
        <v>0</v>
      </c>
      <c r="H4860" s="113">
        <v>0</v>
      </c>
      <c r="I4860" s="113">
        <v>20724</v>
      </c>
      <c r="J4860" s="31">
        <v>0</v>
      </c>
      <c r="K4860" s="32">
        <v>0</v>
      </c>
      <c r="L4860" s="113">
        <v>0</v>
      </c>
      <c r="M4860" s="113">
        <v>0</v>
      </c>
      <c r="N4860" s="31">
        <v>0</v>
      </c>
      <c r="O4860" s="32">
        <v>0</v>
      </c>
      <c r="P4860" s="113">
        <v>0</v>
      </c>
      <c r="Q4860" s="113">
        <v>0</v>
      </c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1714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1714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1714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1714</v>
      </c>
      <c r="B4864" s="111" t="s">
        <v>1459</v>
      </c>
      <c r="C4864" s="112" t="s">
        <v>58</v>
      </c>
      <c r="D4864" s="21">
        <f t="shared" si="100"/>
        <v>93038</v>
      </c>
      <c r="E4864" s="24">
        <f t="shared" si="101"/>
        <v>4930</v>
      </c>
      <c r="F4864" s="104">
        <v>0</v>
      </c>
      <c r="G4864" s="104">
        <v>4930</v>
      </c>
      <c r="H4864" s="105">
        <v>0</v>
      </c>
      <c r="I4864" s="105">
        <v>0</v>
      </c>
      <c r="J4864" s="106">
        <v>0</v>
      </c>
      <c r="K4864" s="107">
        <v>0</v>
      </c>
      <c r="L4864" s="105">
        <v>0</v>
      </c>
      <c r="M4864" s="105">
        <v>0</v>
      </c>
      <c r="N4864" s="106">
        <v>92588</v>
      </c>
      <c r="O4864" s="107">
        <v>0</v>
      </c>
      <c r="P4864" s="113">
        <v>450</v>
      </c>
      <c r="Q4864" s="113">
        <v>0</v>
      </c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1714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1714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1714</v>
      </c>
      <c r="B4867" s="111" t="s">
        <v>1462</v>
      </c>
      <c r="C4867" s="112" t="s">
        <v>1463</v>
      </c>
      <c r="D4867" s="21">
        <f t="shared" si="100"/>
        <v>64150</v>
      </c>
      <c r="E4867" s="24">
        <f t="shared" si="101"/>
        <v>73150</v>
      </c>
      <c r="F4867" s="104">
        <v>7250</v>
      </c>
      <c r="G4867" s="104">
        <v>16250</v>
      </c>
      <c r="H4867" s="113">
        <v>13950</v>
      </c>
      <c r="I4867" s="113">
        <v>13950</v>
      </c>
      <c r="J4867" s="31">
        <v>11400</v>
      </c>
      <c r="K4867" s="32">
        <v>11400</v>
      </c>
      <c r="L4867" s="113">
        <v>16550</v>
      </c>
      <c r="M4867" s="113">
        <v>16550</v>
      </c>
      <c r="N4867" s="31">
        <v>15000</v>
      </c>
      <c r="O4867" s="32">
        <v>15000</v>
      </c>
      <c r="P4867" s="113">
        <v>0</v>
      </c>
      <c r="Q4867" s="113">
        <v>0</v>
      </c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1714</v>
      </c>
      <c r="B4868" s="111" t="s">
        <v>1464</v>
      </c>
      <c r="C4868" s="112" t="s">
        <v>67</v>
      </c>
      <c r="D4868" s="21">
        <f t="shared" si="100"/>
        <v>15960327.950000001</v>
      </c>
      <c r="E4868" s="24">
        <f t="shared" si="101"/>
        <v>15960327.950000001</v>
      </c>
      <c r="F4868" s="104">
        <v>2547192.61</v>
      </c>
      <c r="G4868" s="104">
        <v>2547192.61</v>
      </c>
      <c r="H4868" s="113">
        <v>2596541.9500000002</v>
      </c>
      <c r="I4868" s="113">
        <v>2596541.9500000002</v>
      </c>
      <c r="J4868" s="31">
        <v>2630438.5099999998</v>
      </c>
      <c r="K4868" s="32">
        <v>2630438.5099999998</v>
      </c>
      <c r="L4868" s="113">
        <v>2815730.05</v>
      </c>
      <c r="M4868" s="113">
        <v>2815730.05</v>
      </c>
      <c r="N4868" s="31">
        <v>2450476.1800000002</v>
      </c>
      <c r="O4868" s="32">
        <v>2450476.1800000002</v>
      </c>
      <c r="P4868" s="113">
        <v>2919948.65</v>
      </c>
      <c r="Q4868" s="113">
        <v>2919948.65</v>
      </c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1714</v>
      </c>
      <c r="B4869" s="111" t="s">
        <v>1465</v>
      </c>
      <c r="C4869" s="112" t="s">
        <v>1466</v>
      </c>
      <c r="D4869" s="21">
        <f t="shared" si="100"/>
        <v>9308103.5</v>
      </c>
      <c r="E4869" s="24">
        <f t="shared" si="101"/>
        <v>5574338.3799999999</v>
      </c>
      <c r="F4869" s="104">
        <v>861050</v>
      </c>
      <c r="G4869" s="104">
        <v>0</v>
      </c>
      <c r="H4869" s="113">
        <v>1380976.5</v>
      </c>
      <c r="I4869" s="113">
        <v>557106</v>
      </c>
      <c r="J4869" s="31">
        <v>858527</v>
      </c>
      <c r="K4869" s="32">
        <v>836495.5</v>
      </c>
      <c r="L4869" s="113">
        <v>2048319</v>
      </c>
      <c r="M4869" s="113">
        <v>1375367.5</v>
      </c>
      <c r="N4869" s="31">
        <v>2106227.5</v>
      </c>
      <c r="O4869" s="32">
        <v>998554.5</v>
      </c>
      <c r="P4869" s="113">
        <v>2053003.5</v>
      </c>
      <c r="Q4869" s="113">
        <v>1806814.88</v>
      </c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1714</v>
      </c>
      <c r="B4870" s="111" t="s">
        <v>1467</v>
      </c>
      <c r="C4870" s="112" t="s">
        <v>1468</v>
      </c>
      <c r="D4870" s="21">
        <f t="shared" si="100"/>
        <v>143214.5</v>
      </c>
      <c r="E4870" s="24">
        <f t="shared" si="101"/>
        <v>46837</v>
      </c>
      <c r="F4870" s="104">
        <v>34407.5</v>
      </c>
      <c r="G4870" s="104">
        <v>0</v>
      </c>
      <c r="H4870" s="113">
        <v>15139</v>
      </c>
      <c r="I4870" s="113">
        <v>130</v>
      </c>
      <c r="J4870" s="31">
        <v>16967.5</v>
      </c>
      <c r="K4870" s="32">
        <v>12</v>
      </c>
      <c r="L4870" s="113">
        <v>7193</v>
      </c>
      <c r="M4870" s="113">
        <v>0</v>
      </c>
      <c r="N4870" s="31">
        <v>30683</v>
      </c>
      <c r="O4870" s="32">
        <v>46695</v>
      </c>
      <c r="P4870" s="113">
        <v>38824.5</v>
      </c>
      <c r="Q4870" s="113">
        <v>0</v>
      </c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1714</v>
      </c>
      <c r="B4871" s="111" t="s">
        <v>1469</v>
      </c>
      <c r="C4871" s="112" t="s">
        <v>1470</v>
      </c>
      <c r="D4871" s="21">
        <f t="shared" si="100"/>
        <v>153850</v>
      </c>
      <c r="E4871" s="24">
        <f t="shared" si="101"/>
        <v>118616</v>
      </c>
      <c r="F4871" s="104">
        <v>16202.5</v>
      </c>
      <c r="G4871" s="104">
        <v>0</v>
      </c>
      <c r="H4871" s="113">
        <v>18472</v>
      </c>
      <c r="I4871" s="113">
        <v>18928.5</v>
      </c>
      <c r="J4871" s="31">
        <v>26608.5</v>
      </c>
      <c r="K4871" s="32">
        <v>920</v>
      </c>
      <c r="L4871" s="113">
        <v>30956</v>
      </c>
      <c r="M4871" s="113">
        <v>34047</v>
      </c>
      <c r="N4871" s="31">
        <v>31444.5</v>
      </c>
      <c r="O4871" s="32">
        <v>1842.5</v>
      </c>
      <c r="P4871" s="113">
        <v>30166.5</v>
      </c>
      <c r="Q4871" s="113">
        <v>62878</v>
      </c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1714</v>
      </c>
      <c r="B4872" s="111" t="s">
        <v>1471</v>
      </c>
      <c r="C4872" s="112" t="s">
        <v>68</v>
      </c>
      <c r="D4872" s="21">
        <f t="shared" si="100"/>
        <v>1453636.89</v>
      </c>
      <c r="E4872" s="24">
        <f t="shared" si="101"/>
        <v>1453636.89</v>
      </c>
      <c r="F4872" s="104">
        <v>111328.1</v>
      </c>
      <c r="G4872" s="104">
        <v>111328.1</v>
      </c>
      <c r="H4872" s="113">
        <v>125244.4</v>
      </c>
      <c r="I4872" s="113">
        <v>125244.4</v>
      </c>
      <c r="J4872" s="31">
        <v>155030.23000000001</v>
      </c>
      <c r="K4872" s="32">
        <v>155030.23000000001</v>
      </c>
      <c r="L4872" s="113">
        <v>460718.23</v>
      </c>
      <c r="M4872" s="113">
        <v>460718.23</v>
      </c>
      <c r="N4872" s="31">
        <v>262505.21000000002</v>
      </c>
      <c r="O4872" s="32">
        <v>262505.21000000002</v>
      </c>
      <c r="P4872" s="113">
        <v>338810.72</v>
      </c>
      <c r="Q4872" s="113">
        <v>338810.72</v>
      </c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1714</v>
      </c>
      <c r="B4873" s="111" t="s">
        <v>1472</v>
      </c>
      <c r="C4873" s="112" t="s">
        <v>1473</v>
      </c>
      <c r="D4873" s="21">
        <f t="shared" si="100"/>
        <v>289454.65999999997</v>
      </c>
      <c r="E4873" s="24">
        <f t="shared" si="101"/>
        <v>294099.65999999997</v>
      </c>
      <c r="F4873" s="104">
        <v>5995</v>
      </c>
      <c r="G4873" s="104">
        <v>0</v>
      </c>
      <c r="H4873" s="113">
        <v>63058.55</v>
      </c>
      <c r="I4873" s="113">
        <v>62757.55</v>
      </c>
      <c r="J4873" s="31">
        <v>14224.5</v>
      </c>
      <c r="K4873" s="32">
        <v>12216</v>
      </c>
      <c r="L4873" s="113">
        <v>72832.5</v>
      </c>
      <c r="M4873" s="113">
        <v>82295</v>
      </c>
      <c r="N4873" s="31">
        <v>8671</v>
      </c>
      <c r="O4873" s="32">
        <v>6758.5</v>
      </c>
      <c r="P4873" s="113">
        <v>124673.11</v>
      </c>
      <c r="Q4873" s="113">
        <v>130072.61</v>
      </c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1714</v>
      </c>
      <c r="B4874" s="111" t="s">
        <v>1474</v>
      </c>
      <c r="C4874" s="112" t="s">
        <v>1475</v>
      </c>
      <c r="D4874" s="21">
        <f t="shared" si="100"/>
        <v>57301.25</v>
      </c>
      <c r="E4874" s="24">
        <f t="shared" si="101"/>
        <v>37052.25</v>
      </c>
      <c r="F4874" s="104">
        <v>0</v>
      </c>
      <c r="G4874" s="104">
        <v>664</v>
      </c>
      <c r="H4874" s="113">
        <v>4658.25</v>
      </c>
      <c r="I4874" s="113">
        <v>4658.25</v>
      </c>
      <c r="J4874" s="31">
        <v>14049</v>
      </c>
      <c r="K4874" s="32">
        <v>14049</v>
      </c>
      <c r="L4874" s="113">
        <v>4672</v>
      </c>
      <c r="M4874" s="113">
        <v>4672</v>
      </c>
      <c r="N4874" s="31">
        <v>6793</v>
      </c>
      <c r="O4874" s="32">
        <v>6793</v>
      </c>
      <c r="P4874" s="113">
        <v>27129</v>
      </c>
      <c r="Q4874" s="113">
        <v>6216</v>
      </c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1714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1714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1714</v>
      </c>
      <c r="B4877" s="111" t="s">
        <v>1480</v>
      </c>
      <c r="C4877" s="112" t="s">
        <v>1481</v>
      </c>
      <c r="D4877" s="21">
        <f t="shared" si="100"/>
        <v>99900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>
        <v>99900</v>
      </c>
      <c r="Q4877" s="105">
        <v>0</v>
      </c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1714</v>
      </c>
      <c r="B4878" s="111" t="s">
        <v>1482</v>
      </c>
      <c r="C4878" s="112" t="s">
        <v>1483</v>
      </c>
      <c r="D4878" s="21">
        <f t="shared" si="100"/>
        <v>628223.28</v>
      </c>
      <c r="E4878" s="24">
        <f t="shared" si="101"/>
        <v>689661.87</v>
      </c>
      <c r="F4878" s="104">
        <v>94595</v>
      </c>
      <c r="G4878" s="104">
        <v>53609.2</v>
      </c>
      <c r="H4878" s="105">
        <v>142114.98000000001</v>
      </c>
      <c r="I4878" s="105">
        <v>139581.23000000001</v>
      </c>
      <c r="J4878" s="106">
        <v>68866</v>
      </c>
      <c r="K4878" s="107">
        <v>11307.33</v>
      </c>
      <c r="L4878" s="105">
        <v>74397</v>
      </c>
      <c r="M4878" s="105">
        <v>16838.330000000002</v>
      </c>
      <c r="N4878" s="106">
        <v>150703.5</v>
      </c>
      <c r="O4878" s="107">
        <v>93144.83</v>
      </c>
      <c r="P4878" s="105">
        <v>97546.8</v>
      </c>
      <c r="Q4878" s="105">
        <v>375180.95</v>
      </c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1714</v>
      </c>
      <c r="B4879" s="111" t="s">
        <v>1484</v>
      </c>
      <c r="C4879" s="112" t="s">
        <v>1485</v>
      </c>
      <c r="D4879" s="21">
        <f t="shared" si="100"/>
        <v>325160.66000000003</v>
      </c>
      <c r="E4879" s="24">
        <f t="shared" si="101"/>
        <v>312948.20999999996</v>
      </c>
      <c r="F4879" s="104">
        <v>29122</v>
      </c>
      <c r="G4879" s="104">
        <v>17867.78</v>
      </c>
      <c r="H4879" s="105">
        <v>169042.38</v>
      </c>
      <c r="I4879" s="105">
        <v>99776.17</v>
      </c>
      <c r="J4879" s="106">
        <v>27827.5</v>
      </c>
      <c r="K4879" s="107">
        <v>0</v>
      </c>
      <c r="L4879" s="105">
        <v>14213</v>
      </c>
      <c r="M4879" s="105">
        <v>0</v>
      </c>
      <c r="N4879" s="106">
        <v>53186.5</v>
      </c>
      <c r="O4879" s="107">
        <v>22861.24</v>
      </c>
      <c r="P4879" s="105">
        <v>31769.279999999999</v>
      </c>
      <c r="Q4879" s="105">
        <v>172443.02</v>
      </c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1714</v>
      </c>
      <c r="B4880" s="111" t="s">
        <v>1486</v>
      </c>
      <c r="C4880" s="112" t="s">
        <v>1487</v>
      </c>
      <c r="D4880" s="21">
        <f t="shared" si="100"/>
        <v>16453.5</v>
      </c>
      <c r="E4880" s="24">
        <f t="shared" si="101"/>
        <v>23632.5</v>
      </c>
      <c r="F4880" s="104">
        <v>931</v>
      </c>
      <c r="G4880" s="104">
        <v>0</v>
      </c>
      <c r="H4880" s="105">
        <v>2005</v>
      </c>
      <c r="I4880" s="105">
        <v>0</v>
      </c>
      <c r="J4880" s="106">
        <v>650</v>
      </c>
      <c r="K4880" s="107">
        <v>0</v>
      </c>
      <c r="L4880" s="105">
        <v>5427.5</v>
      </c>
      <c r="M4880" s="105">
        <v>0</v>
      </c>
      <c r="N4880" s="106">
        <v>925</v>
      </c>
      <c r="O4880" s="107">
        <v>20046.5</v>
      </c>
      <c r="P4880" s="105">
        <v>6515</v>
      </c>
      <c r="Q4880" s="105">
        <v>3586</v>
      </c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1714</v>
      </c>
      <c r="B4881" s="111" t="s">
        <v>1488</v>
      </c>
      <c r="C4881" s="112" t="s">
        <v>1489</v>
      </c>
      <c r="D4881" s="21">
        <f t="shared" si="100"/>
        <v>0</v>
      </c>
      <c r="E4881" s="24">
        <f t="shared" si="101"/>
        <v>0</v>
      </c>
      <c r="F4881" s="104">
        <v>0</v>
      </c>
      <c r="G4881" s="104">
        <v>0</v>
      </c>
      <c r="H4881" s="105">
        <v>0</v>
      </c>
      <c r="I4881" s="105">
        <v>0</v>
      </c>
      <c r="J4881" s="106">
        <v>0</v>
      </c>
      <c r="K4881" s="107">
        <v>0</v>
      </c>
      <c r="L4881" s="105">
        <v>0</v>
      </c>
      <c r="M4881" s="105">
        <v>0</v>
      </c>
      <c r="N4881" s="106">
        <v>0</v>
      </c>
      <c r="O4881" s="107">
        <v>0</v>
      </c>
      <c r="P4881" s="105">
        <v>0</v>
      </c>
      <c r="Q4881" s="105">
        <v>0</v>
      </c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1714</v>
      </c>
      <c r="B4882" s="111" t="s">
        <v>1490</v>
      </c>
      <c r="C4882" s="112" t="s">
        <v>1491</v>
      </c>
      <c r="D4882" s="21">
        <f t="shared" si="100"/>
        <v>78806.73</v>
      </c>
      <c r="E4882" s="24">
        <f t="shared" si="101"/>
        <v>57319.229999999996</v>
      </c>
      <c r="F4882" s="104">
        <v>14765</v>
      </c>
      <c r="G4882" s="104">
        <v>0</v>
      </c>
      <c r="H4882" s="113">
        <v>11360</v>
      </c>
      <c r="I4882" s="113">
        <v>0</v>
      </c>
      <c r="J4882" s="31">
        <v>12002.23</v>
      </c>
      <c r="K4882" s="32">
        <v>23438.23</v>
      </c>
      <c r="L4882" s="113">
        <v>14913</v>
      </c>
      <c r="M4882" s="113">
        <v>9220</v>
      </c>
      <c r="N4882" s="31">
        <v>10951.5</v>
      </c>
      <c r="O4882" s="32">
        <v>11446</v>
      </c>
      <c r="P4882" s="105">
        <v>14815</v>
      </c>
      <c r="Q4882" s="105">
        <v>13215</v>
      </c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1714</v>
      </c>
      <c r="B4883" s="111" t="s">
        <v>1492</v>
      </c>
      <c r="C4883" s="112" t="s">
        <v>70</v>
      </c>
      <c r="D4883" s="21">
        <f t="shared" si="100"/>
        <v>34130</v>
      </c>
      <c r="E4883" s="24">
        <f t="shared" si="101"/>
        <v>46786.5</v>
      </c>
      <c r="F4883" s="104">
        <v>10507.5</v>
      </c>
      <c r="G4883" s="104">
        <v>0</v>
      </c>
      <c r="H4883" s="105">
        <v>0</v>
      </c>
      <c r="I4883" s="105">
        <v>0</v>
      </c>
      <c r="J4883" s="106">
        <v>0</v>
      </c>
      <c r="K4883" s="107">
        <v>0</v>
      </c>
      <c r="L4883" s="105">
        <v>0</v>
      </c>
      <c r="M4883" s="105">
        <v>0</v>
      </c>
      <c r="N4883" s="106">
        <v>23622.5</v>
      </c>
      <c r="O4883" s="107">
        <v>36279</v>
      </c>
      <c r="P4883" s="113">
        <v>0</v>
      </c>
      <c r="Q4883" s="113">
        <v>10507.5</v>
      </c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1714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1714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1714</v>
      </c>
      <c r="B4886" s="111" t="s">
        <v>1497</v>
      </c>
      <c r="C4886" s="112" t="s">
        <v>71</v>
      </c>
      <c r="D4886" s="21">
        <f t="shared" si="100"/>
        <v>2221318.11</v>
      </c>
      <c r="E4886" s="24">
        <f t="shared" si="101"/>
        <v>2809114.21</v>
      </c>
      <c r="F4886" s="104">
        <v>343306.61</v>
      </c>
      <c r="G4886" s="104">
        <v>1042863.8</v>
      </c>
      <c r="H4886" s="105">
        <v>384970</v>
      </c>
      <c r="I4886" s="105">
        <v>225</v>
      </c>
      <c r="J4886" s="106">
        <v>398595.5</v>
      </c>
      <c r="K4886" s="107">
        <v>608168.61</v>
      </c>
      <c r="L4886" s="105">
        <v>403614</v>
      </c>
      <c r="M4886" s="105">
        <v>23425.33</v>
      </c>
      <c r="N4886" s="106">
        <v>313425</v>
      </c>
      <c r="O4886" s="107">
        <v>24784.97</v>
      </c>
      <c r="P4886" s="105">
        <v>377407</v>
      </c>
      <c r="Q4886" s="105">
        <v>1109646.5</v>
      </c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1714</v>
      </c>
      <c r="B4887" s="111" t="s">
        <v>1498</v>
      </c>
      <c r="C4887" s="112" t="s">
        <v>1499</v>
      </c>
      <c r="D4887" s="21">
        <f t="shared" si="100"/>
        <v>768639.42</v>
      </c>
      <c r="E4887" s="24">
        <f t="shared" si="101"/>
        <v>410742.25999999995</v>
      </c>
      <c r="F4887" s="104">
        <v>87434.5</v>
      </c>
      <c r="G4887" s="104">
        <v>4060.35</v>
      </c>
      <c r="H4887" s="105">
        <v>191731</v>
      </c>
      <c r="I4887" s="105">
        <v>113818.33</v>
      </c>
      <c r="J4887" s="106">
        <v>94233</v>
      </c>
      <c r="K4887" s="107">
        <v>81020.820000000007</v>
      </c>
      <c r="L4887" s="105">
        <v>94946.82</v>
      </c>
      <c r="M4887" s="105">
        <v>0</v>
      </c>
      <c r="N4887" s="106">
        <v>104231.6</v>
      </c>
      <c r="O4887" s="107">
        <v>195333.08</v>
      </c>
      <c r="P4887" s="105">
        <v>196062.5</v>
      </c>
      <c r="Q4887" s="105">
        <v>16509.68</v>
      </c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1714</v>
      </c>
      <c r="B4888" s="111" t="s">
        <v>1500</v>
      </c>
      <c r="C4888" s="112" t="s">
        <v>1501</v>
      </c>
      <c r="D4888" s="21">
        <f t="shared" si="100"/>
        <v>16877.5</v>
      </c>
      <c r="E4888" s="24">
        <f t="shared" si="101"/>
        <v>16877.5</v>
      </c>
      <c r="F4888" s="104"/>
      <c r="G4888" s="104"/>
      <c r="H4888" s="105">
        <v>3103.5</v>
      </c>
      <c r="I4888" s="105">
        <v>3103.5</v>
      </c>
      <c r="J4888" s="106">
        <v>3701</v>
      </c>
      <c r="K4888" s="107">
        <v>3701</v>
      </c>
      <c r="L4888" s="105">
        <v>2057</v>
      </c>
      <c r="M4888" s="105">
        <v>2057</v>
      </c>
      <c r="N4888" s="106">
        <v>2220</v>
      </c>
      <c r="O4888" s="107">
        <v>2220</v>
      </c>
      <c r="P4888" s="105">
        <v>5796</v>
      </c>
      <c r="Q4888" s="105">
        <v>5796</v>
      </c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1714</v>
      </c>
      <c r="B4889" s="111" t="s">
        <v>1502</v>
      </c>
      <c r="C4889" s="112" t="s">
        <v>1503</v>
      </c>
      <c r="D4889" s="21">
        <f t="shared" si="100"/>
        <v>3889</v>
      </c>
      <c r="E4889" s="24">
        <f t="shared" si="101"/>
        <v>3889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>
        <v>3889</v>
      </c>
      <c r="Q4889" s="105">
        <v>3889</v>
      </c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1714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1714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1714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1714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1714</v>
      </c>
      <c r="B4894" s="111" t="s">
        <v>1511</v>
      </c>
      <c r="C4894" s="112" t="s">
        <v>1512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1714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1714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1714</v>
      </c>
      <c r="B4897" s="111" t="s">
        <v>1517</v>
      </c>
      <c r="C4897" s="112" t="s">
        <v>1518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1714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1714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980</v>
      </c>
      <c r="F4899" s="104">
        <v>0</v>
      </c>
      <c r="G4899" s="104">
        <v>0</v>
      </c>
      <c r="H4899" s="113">
        <v>0</v>
      </c>
      <c r="I4899" s="113">
        <v>980</v>
      </c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1714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1714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1714</v>
      </c>
      <c r="B4902" s="111" t="s">
        <v>1524</v>
      </c>
      <c r="C4902" s="112" t="s">
        <v>1525</v>
      </c>
      <c r="D4902" s="21">
        <f t="shared" si="102"/>
        <v>325283</v>
      </c>
      <c r="E4902" s="24">
        <f t="shared" si="103"/>
        <v>100539</v>
      </c>
      <c r="F4902" s="104">
        <v>37749</v>
      </c>
      <c r="G4902" s="104">
        <v>20058</v>
      </c>
      <c r="H4902" s="105">
        <v>49725</v>
      </c>
      <c r="I4902" s="105">
        <v>27117</v>
      </c>
      <c r="J4902" s="106">
        <v>69914</v>
      </c>
      <c r="K4902" s="107">
        <v>3756</v>
      </c>
      <c r="L4902" s="105">
        <v>41749</v>
      </c>
      <c r="M4902" s="105">
        <v>16123</v>
      </c>
      <c r="N4902" s="106">
        <v>48962</v>
      </c>
      <c r="O4902" s="107">
        <v>26922</v>
      </c>
      <c r="P4902" s="113">
        <v>77184</v>
      </c>
      <c r="Q4902" s="113">
        <v>6563</v>
      </c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1714</v>
      </c>
      <c r="B4903" s="111" t="s">
        <v>1526</v>
      </c>
      <c r="C4903" s="112" t="s">
        <v>1527</v>
      </c>
      <c r="D4903" s="21">
        <f t="shared" si="102"/>
        <v>114135</v>
      </c>
      <c r="E4903" s="24">
        <f t="shared" si="103"/>
        <v>34745</v>
      </c>
      <c r="F4903" s="104">
        <v>25052</v>
      </c>
      <c r="G4903" s="104">
        <v>0</v>
      </c>
      <c r="H4903" s="113">
        <v>13651</v>
      </c>
      <c r="I4903" s="113">
        <v>6591</v>
      </c>
      <c r="J4903" s="31">
        <v>3778</v>
      </c>
      <c r="K4903" s="32">
        <v>7126</v>
      </c>
      <c r="L4903" s="113">
        <v>4290</v>
      </c>
      <c r="M4903" s="113">
        <v>7095</v>
      </c>
      <c r="N4903" s="31">
        <v>36595</v>
      </c>
      <c r="O4903" s="32">
        <v>4329</v>
      </c>
      <c r="P4903" s="105">
        <v>30769</v>
      </c>
      <c r="Q4903" s="105">
        <v>9604</v>
      </c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1714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1714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>
        <v>0</v>
      </c>
      <c r="Q4905" s="113">
        <v>0</v>
      </c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1714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1714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1714</v>
      </c>
      <c r="B4908" s="111" t="s">
        <v>1536</v>
      </c>
      <c r="C4908" s="112" t="s">
        <v>69</v>
      </c>
      <c r="D4908" s="21">
        <f t="shared" si="102"/>
        <v>14682</v>
      </c>
      <c r="E4908" s="24">
        <f t="shared" si="103"/>
        <v>9435.5</v>
      </c>
      <c r="F4908" s="104">
        <v>148</v>
      </c>
      <c r="G4908" s="104">
        <v>0</v>
      </c>
      <c r="H4908" s="113">
        <v>580</v>
      </c>
      <c r="I4908" s="113">
        <v>2805</v>
      </c>
      <c r="J4908" s="31">
        <v>2549</v>
      </c>
      <c r="K4908" s="32">
        <v>0</v>
      </c>
      <c r="L4908" s="113">
        <v>2041.5</v>
      </c>
      <c r="M4908" s="113">
        <v>626.5</v>
      </c>
      <c r="N4908" s="31">
        <v>4673</v>
      </c>
      <c r="O4908" s="32">
        <v>1690</v>
      </c>
      <c r="P4908" s="113">
        <v>4690.5</v>
      </c>
      <c r="Q4908" s="113">
        <v>4314</v>
      </c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1714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1714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1714</v>
      </c>
      <c r="B4911" s="111" t="s">
        <v>1541</v>
      </c>
      <c r="C4911" s="112" t="s">
        <v>1542</v>
      </c>
      <c r="D4911" s="21">
        <f t="shared" si="102"/>
        <v>153797</v>
      </c>
      <c r="E4911" s="24">
        <f t="shared" si="103"/>
        <v>123417</v>
      </c>
      <c r="F4911" s="104">
        <v>23927</v>
      </c>
      <c r="G4911" s="104">
        <v>3019</v>
      </c>
      <c r="H4911" s="113">
        <v>23082</v>
      </c>
      <c r="I4911" s="113">
        <v>58361</v>
      </c>
      <c r="J4911" s="31">
        <v>25115</v>
      </c>
      <c r="K4911" s="32">
        <v>0</v>
      </c>
      <c r="L4911" s="113">
        <v>29296</v>
      </c>
      <c r="M4911" s="113">
        <v>12822</v>
      </c>
      <c r="N4911" s="31">
        <v>24822</v>
      </c>
      <c r="O4911" s="32">
        <v>15011</v>
      </c>
      <c r="P4911" s="113">
        <v>27555</v>
      </c>
      <c r="Q4911" s="113">
        <v>34204</v>
      </c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1714</v>
      </c>
      <c r="B4912" s="111" t="s">
        <v>1543</v>
      </c>
      <c r="C4912" s="112" t="s">
        <v>1544</v>
      </c>
      <c r="D4912" s="21">
        <f t="shared" si="102"/>
        <v>220611</v>
      </c>
      <c r="E4912" s="24">
        <f t="shared" si="103"/>
        <v>148579</v>
      </c>
      <c r="F4912" s="104">
        <v>0</v>
      </c>
      <c r="G4912" s="104">
        <v>0</v>
      </c>
      <c r="H4912" s="113">
        <v>31505</v>
      </c>
      <c r="I4912" s="113">
        <v>14187</v>
      </c>
      <c r="J4912" s="31">
        <v>60594</v>
      </c>
      <c r="K4912" s="32">
        <v>1973</v>
      </c>
      <c r="L4912" s="113">
        <v>65609</v>
      </c>
      <c r="M4912" s="113">
        <v>28077</v>
      </c>
      <c r="N4912" s="31">
        <v>16490</v>
      </c>
      <c r="O4912" s="32">
        <v>42108</v>
      </c>
      <c r="P4912" s="113">
        <v>46413</v>
      </c>
      <c r="Q4912" s="113">
        <v>62234</v>
      </c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1714</v>
      </c>
      <c r="B4913" s="111" t="s">
        <v>1545</v>
      </c>
      <c r="C4913" s="112" t="s">
        <v>1546</v>
      </c>
      <c r="D4913" s="21">
        <f t="shared" si="102"/>
        <v>332038.5</v>
      </c>
      <c r="E4913" s="24">
        <f t="shared" si="103"/>
        <v>334435.65000000002</v>
      </c>
      <c r="F4913" s="104">
        <v>55064</v>
      </c>
      <c r="G4913" s="104">
        <v>900</v>
      </c>
      <c r="H4913" s="113">
        <v>55442.5</v>
      </c>
      <c r="I4913" s="113">
        <v>300</v>
      </c>
      <c r="J4913" s="31">
        <v>49779.5</v>
      </c>
      <c r="K4913" s="32">
        <v>350</v>
      </c>
      <c r="L4913" s="113">
        <v>67068</v>
      </c>
      <c r="M4913" s="113">
        <v>194068.5</v>
      </c>
      <c r="N4913" s="31">
        <v>57653</v>
      </c>
      <c r="O4913" s="32">
        <v>53669.5</v>
      </c>
      <c r="P4913" s="113">
        <v>47031.5</v>
      </c>
      <c r="Q4913" s="113">
        <v>85147.65</v>
      </c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1714</v>
      </c>
      <c r="B4914" s="111" t="s">
        <v>1547</v>
      </c>
      <c r="C4914" s="112" t="s">
        <v>1548</v>
      </c>
      <c r="D4914" s="21">
        <f t="shared" si="102"/>
        <v>114369</v>
      </c>
      <c r="E4914" s="24">
        <f t="shared" si="103"/>
        <v>206874.25</v>
      </c>
      <c r="F4914" s="104">
        <v>6904.5</v>
      </c>
      <c r="G4914" s="104">
        <v>9</v>
      </c>
      <c r="H4914" s="113">
        <v>8239</v>
      </c>
      <c r="I4914" s="113">
        <v>1017.15</v>
      </c>
      <c r="J4914" s="31">
        <v>35619</v>
      </c>
      <c r="K4914" s="32">
        <v>1284.6500000000001</v>
      </c>
      <c r="L4914" s="113">
        <v>19715</v>
      </c>
      <c r="M4914" s="113">
        <v>150265.35</v>
      </c>
      <c r="N4914" s="31">
        <v>43891.5</v>
      </c>
      <c r="O4914" s="32">
        <v>21708</v>
      </c>
      <c r="P4914" s="113">
        <v>0</v>
      </c>
      <c r="Q4914" s="113">
        <v>32590.1</v>
      </c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1714</v>
      </c>
      <c r="B4915" s="111" t="s">
        <v>1549</v>
      </c>
      <c r="C4915" s="112" t="s">
        <v>1550</v>
      </c>
      <c r="D4915" s="21">
        <f t="shared" si="102"/>
        <v>29045</v>
      </c>
      <c r="E4915" s="24">
        <f t="shared" si="103"/>
        <v>48431</v>
      </c>
      <c r="F4915" s="104">
        <v>2210</v>
      </c>
      <c r="G4915" s="104">
        <v>0</v>
      </c>
      <c r="H4915" s="105">
        <v>6438</v>
      </c>
      <c r="I4915" s="105">
        <v>25705</v>
      </c>
      <c r="J4915" s="106">
        <v>5870</v>
      </c>
      <c r="K4915" s="107">
        <v>9376</v>
      </c>
      <c r="L4915" s="105">
        <v>6912</v>
      </c>
      <c r="M4915" s="105">
        <v>6438</v>
      </c>
      <c r="N4915" s="106">
        <v>405</v>
      </c>
      <c r="O4915" s="107">
        <v>0</v>
      </c>
      <c r="P4915" s="113">
        <v>7210</v>
      </c>
      <c r="Q4915" s="113">
        <v>6912</v>
      </c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1714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5465.5</v>
      </c>
      <c r="F4916" s="104">
        <v>0</v>
      </c>
      <c r="G4916" s="104">
        <v>0</v>
      </c>
      <c r="H4916" s="113">
        <v>0</v>
      </c>
      <c r="I4916" s="113">
        <v>0</v>
      </c>
      <c r="J4916" s="31">
        <v>0</v>
      </c>
      <c r="K4916" s="32">
        <v>0</v>
      </c>
      <c r="L4916" s="113">
        <v>0</v>
      </c>
      <c r="M4916" s="113">
        <v>0</v>
      </c>
      <c r="N4916" s="31">
        <v>0</v>
      </c>
      <c r="O4916" s="32">
        <v>5465.5</v>
      </c>
      <c r="P4916" s="105">
        <v>0</v>
      </c>
      <c r="Q4916" s="105">
        <v>0</v>
      </c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1714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1714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177512.26</v>
      </c>
      <c r="F4918" s="104">
        <v>0</v>
      </c>
      <c r="G4918" s="104">
        <v>177512.26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1714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214480</v>
      </c>
      <c r="F4919" s="104">
        <v>0</v>
      </c>
      <c r="G4919" s="104">
        <v>184000</v>
      </c>
      <c r="H4919" s="113">
        <v>0</v>
      </c>
      <c r="I4919" s="113">
        <v>0</v>
      </c>
      <c r="J4919" s="31">
        <v>0</v>
      </c>
      <c r="K4919" s="32">
        <v>30480</v>
      </c>
      <c r="L4919" s="113">
        <v>0</v>
      </c>
      <c r="M4919" s="113">
        <v>0</v>
      </c>
      <c r="N4919" s="31">
        <v>0</v>
      </c>
      <c r="O4919" s="32">
        <v>0</v>
      </c>
      <c r="P4919" s="113">
        <v>0</v>
      </c>
      <c r="Q4919" s="113">
        <v>0</v>
      </c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1714</v>
      </c>
      <c r="B4920" s="111" t="s">
        <v>45</v>
      </c>
      <c r="C4920" s="112" t="s">
        <v>1555</v>
      </c>
      <c r="D4920" s="21">
        <f t="shared" si="102"/>
        <v>3571.02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>
        <v>3571.02</v>
      </c>
      <c r="O4920" s="32">
        <v>0</v>
      </c>
      <c r="P4920" s="113">
        <v>0</v>
      </c>
      <c r="Q4920" s="113">
        <v>0</v>
      </c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1714</v>
      </c>
      <c r="B4921" s="111" t="s">
        <v>46</v>
      </c>
      <c r="C4921" s="112" t="s">
        <v>1556</v>
      </c>
      <c r="D4921" s="21">
        <f t="shared" si="102"/>
        <v>30685.14</v>
      </c>
      <c r="E4921" s="24">
        <f t="shared" si="103"/>
        <v>32856.78</v>
      </c>
      <c r="F4921" s="104">
        <v>2438.8200000000002</v>
      </c>
      <c r="G4921" s="104">
        <v>0</v>
      </c>
      <c r="H4921" s="113">
        <v>5261.65</v>
      </c>
      <c r="I4921" s="113">
        <v>2703.92</v>
      </c>
      <c r="J4921" s="31">
        <v>7104.17</v>
      </c>
      <c r="K4921" s="32">
        <v>2366.09</v>
      </c>
      <c r="L4921" s="113">
        <v>4336.2299999999996</v>
      </c>
      <c r="M4921" s="113">
        <v>3903.46</v>
      </c>
      <c r="N4921" s="31">
        <v>2202.98</v>
      </c>
      <c r="O4921" s="32">
        <v>23140.19</v>
      </c>
      <c r="P4921" s="113">
        <v>9341.2900000000009</v>
      </c>
      <c r="Q4921" s="113">
        <v>743.12</v>
      </c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1714</v>
      </c>
      <c r="B4922" s="111" t="s">
        <v>47</v>
      </c>
      <c r="C4922" s="112" t="s">
        <v>1557</v>
      </c>
      <c r="D4922" s="21">
        <f t="shared" si="102"/>
        <v>2700000</v>
      </c>
      <c r="E4922" s="24">
        <f t="shared" si="103"/>
        <v>1013576</v>
      </c>
      <c r="F4922" s="104">
        <v>2700000</v>
      </c>
      <c r="G4922" s="104">
        <v>0</v>
      </c>
      <c r="H4922" s="113">
        <v>0</v>
      </c>
      <c r="I4922" s="113">
        <v>0</v>
      </c>
      <c r="J4922" s="31">
        <v>0</v>
      </c>
      <c r="K4922" s="32">
        <v>0</v>
      </c>
      <c r="L4922" s="113">
        <v>0</v>
      </c>
      <c r="M4922" s="113">
        <v>0</v>
      </c>
      <c r="N4922" s="31">
        <v>0</v>
      </c>
      <c r="O4922" s="32">
        <v>1013576</v>
      </c>
      <c r="P4922" s="113">
        <v>0</v>
      </c>
      <c r="Q4922" s="113">
        <v>0</v>
      </c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1714</v>
      </c>
      <c r="B4923" s="111" t="s">
        <v>48</v>
      </c>
      <c r="C4923" s="112" t="s">
        <v>1558</v>
      </c>
      <c r="D4923" s="21">
        <f t="shared" si="102"/>
        <v>730877.77</v>
      </c>
      <c r="E4923" s="24">
        <f t="shared" si="103"/>
        <v>731757.38</v>
      </c>
      <c r="F4923" s="104">
        <v>0</v>
      </c>
      <c r="G4923" s="104">
        <v>0</v>
      </c>
      <c r="H4923" s="113">
        <v>129415.49</v>
      </c>
      <c r="I4923" s="113">
        <v>130295.1</v>
      </c>
      <c r="J4923" s="31">
        <v>190371.25</v>
      </c>
      <c r="K4923" s="32">
        <v>190371.25</v>
      </c>
      <c r="L4923" s="113">
        <v>182791.2</v>
      </c>
      <c r="M4923" s="113">
        <v>182791.2</v>
      </c>
      <c r="N4923" s="31">
        <v>191198.6</v>
      </c>
      <c r="O4923" s="32">
        <v>191198.6</v>
      </c>
      <c r="P4923" s="113">
        <v>37101.230000000003</v>
      </c>
      <c r="Q4923" s="113">
        <v>37101.230000000003</v>
      </c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1714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1714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1714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1714</v>
      </c>
      <c r="B4927" s="111" t="s">
        <v>51</v>
      </c>
      <c r="C4927" s="112" t="s">
        <v>1563</v>
      </c>
      <c r="D4927" s="21">
        <f t="shared" si="102"/>
        <v>7036349.8200000003</v>
      </c>
      <c r="E4927" s="24">
        <f t="shared" si="103"/>
        <v>7249856.6200000001</v>
      </c>
      <c r="F4927" s="104">
        <v>1101371.58</v>
      </c>
      <c r="G4927" s="104">
        <v>1118178.03</v>
      </c>
      <c r="H4927" s="113">
        <v>1118178.03</v>
      </c>
      <c r="I4927" s="113">
        <v>1139655.6299999999</v>
      </c>
      <c r="J4927" s="31">
        <v>1139655.6299999999</v>
      </c>
      <c r="K4927" s="32">
        <v>1202505.73</v>
      </c>
      <c r="L4927" s="113">
        <v>1202505.73</v>
      </c>
      <c r="M4927" s="113">
        <v>1226850.42</v>
      </c>
      <c r="N4927" s="31">
        <v>1226850.42</v>
      </c>
      <c r="O4927" s="32">
        <v>1247788.43</v>
      </c>
      <c r="P4927" s="113">
        <v>1247788.43</v>
      </c>
      <c r="Q4927" s="113">
        <v>1314878.3799999999</v>
      </c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1714</v>
      </c>
      <c r="B4928" s="111" t="s">
        <v>52</v>
      </c>
      <c r="C4928" s="112" t="s">
        <v>1564</v>
      </c>
      <c r="D4928" s="21">
        <f t="shared" si="102"/>
        <v>2514190.1999999997</v>
      </c>
      <c r="E4928" s="24">
        <f t="shared" si="103"/>
        <v>2589610.6999999997</v>
      </c>
      <c r="F4928" s="104">
        <v>392097.3</v>
      </c>
      <c r="G4928" s="104">
        <v>415896.7</v>
      </c>
      <c r="H4928" s="113">
        <v>415896.7</v>
      </c>
      <c r="I4928" s="113">
        <v>422603.7</v>
      </c>
      <c r="J4928" s="31">
        <v>422603.7</v>
      </c>
      <c r="K4928" s="32">
        <v>419423.1</v>
      </c>
      <c r="L4928" s="113">
        <v>419423.1</v>
      </c>
      <c r="M4928" s="113">
        <v>416758.35</v>
      </c>
      <c r="N4928" s="31">
        <v>416758.35</v>
      </c>
      <c r="O4928" s="32">
        <v>447411.05</v>
      </c>
      <c r="P4928" s="113">
        <v>447411.05</v>
      </c>
      <c r="Q4928" s="113">
        <v>467517.8</v>
      </c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1714</v>
      </c>
      <c r="B4929" s="111" t="s">
        <v>1700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1714</v>
      </c>
      <c r="B4930" s="111" t="s">
        <v>1701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1714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1714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1714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1714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1714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1714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1714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1714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1714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1714</v>
      </c>
      <c r="B4940" s="111" t="s">
        <v>82</v>
      </c>
      <c r="C4940" s="112" t="s">
        <v>83</v>
      </c>
      <c r="D4940" s="21">
        <f t="shared" si="102"/>
        <v>3895832.34</v>
      </c>
      <c r="E4940" s="24">
        <f t="shared" si="103"/>
        <v>4009129.75</v>
      </c>
      <c r="F4940" s="104">
        <v>109510.58</v>
      </c>
      <c r="G4940" s="104">
        <v>209284.02</v>
      </c>
      <c r="H4940" s="105">
        <v>959574.48</v>
      </c>
      <c r="I4940" s="105">
        <v>1005959.27</v>
      </c>
      <c r="J4940" s="106">
        <v>24580.560000000001</v>
      </c>
      <c r="K4940" s="107">
        <v>474355.12</v>
      </c>
      <c r="L4940" s="105">
        <v>1640721.9</v>
      </c>
      <c r="M4940" s="105">
        <v>463517.54</v>
      </c>
      <c r="N4940" s="106">
        <v>359943.19</v>
      </c>
      <c r="O4940" s="107">
        <v>581408.72</v>
      </c>
      <c r="P4940" s="105">
        <v>801501.63</v>
      </c>
      <c r="Q4940" s="105">
        <v>1274605.08</v>
      </c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1714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1714</v>
      </c>
      <c r="B4942" s="111" t="s">
        <v>86</v>
      </c>
      <c r="C4942" s="112" t="s">
        <v>87</v>
      </c>
      <c r="D4942" s="21">
        <f t="shared" si="102"/>
        <v>1046027.5700000001</v>
      </c>
      <c r="E4942" s="24">
        <f t="shared" si="103"/>
        <v>1058048.57</v>
      </c>
      <c r="F4942" s="104">
        <v>0</v>
      </c>
      <c r="G4942" s="104">
        <v>13515.54</v>
      </c>
      <c r="H4942" s="105">
        <v>71521.8</v>
      </c>
      <c r="I4942" s="105">
        <v>118586.47</v>
      </c>
      <c r="J4942" s="106">
        <v>214612.9</v>
      </c>
      <c r="K4942" s="107">
        <v>182538.65</v>
      </c>
      <c r="L4942" s="105">
        <v>272161.37</v>
      </c>
      <c r="M4942" s="105">
        <v>298002.02</v>
      </c>
      <c r="N4942" s="106">
        <v>206647.7</v>
      </c>
      <c r="O4942" s="107">
        <v>199545.83</v>
      </c>
      <c r="P4942" s="105">
        <v>281083.8</v>
      </c>
      <c r="Q4942" s="105">
        <v>245860.06</v>
      </c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1714</v>
      </c>
      <c r="B4943" s="111" t="s">
        <v>88</v>
      </c>
      <c r="C4943" s="112" t="s">
        <v>89</v>
      </c>
      <c r="D4943" s="21">
        <f t="shared" si="102"/>
        <v>1852595</v>
      </c>
      <c r="E4943" s="24">
        <f t="shared" si="103"/>
        <v>1559785</v>
      </c>
      <c r="F4943" s="104">
        <v>736133</v>
      </c>
      <c r="G4943" s="104">
        <v>246524</v>
      </c>
      <c r="H4943" s="105">
        <v>166172</v>
      </c>
      <c r="I4943" s="105">
        <v>317777</v>
      </c>
      <c r="J4943" s="106">
        <v>58370</v>
      </c>
      <c r="K4943" s="107">
        <v>152606</v>
      </c>
      <c r="L4943" s="105">
        <v>520098</v>
      </c>
      <c r="M4943" s="105">
        <v>254220</v>
      </c>
      <c r="N4943" s="106">
        <v>247752</v>
      </c>
      <c r="O4943" s="107">
        <v>324989</v>
      </c>
      <c r="P4943" s="105">
        <v>124070</v>
      </c>
      <c r="Q4943" s="105">
        <v>263669</v>
      </c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1714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1714</v>
      </c>
      <c r="B4945" s="111" t="s">
        <v>92</v>
      </c>
      <c r="C4945" s="112" t="s">
        <v>93</v>
      </c>
      <c r="D4945" s="21">
        <f t="shared" si="102"/>
        <v>176800.8</v>
      </c>
      <c r="E4945" s="24">
        <f t="shared" si="103"/>
        <v>118532.84</v>
      </c>
      <c r="F4945" s="104">
        <v>0</v>
      </c>
      <c r="G4945" s="104">
        <v>0</v>
      </c>
      <c r="H4945" s="105">
        <v>0</v>
      </c>
      <c r="I4945" s="105">
        <v>2689.99</v>
      </c>
      <c r="J4945" s="106">
        <v>0</v>
      </c>
      <c r="K4945" s="107">
        <v>0</v>
      </c>
      <c r="L4945" s="105">
        <v>159415.79999999999</v>
      </c>
      <c r="M4945" s="105">
        <v>0</v>
      </c>
      <c r="N4945" s="106">
        <v>0</v>
      </c>
      <c r="O4945" s="107">
        <v>63161.81</v>
      </c>
      <c r="P4945" s="105">
        <v>17385</v>
      </c>
      <c r="Q4945" s="105">
        <v>52681.04</v>
      </c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1714</v>
      </c>
      <c r="B4946" s="111" t="s">
        <v>94</v>
      </c>
      <c r="C4946" s="112" t="s">
        <v>95</v>
      </c>
      <c r="D4946" s="21">
        <f t="shared" si="102"/>
        <v>290770</v>
      </c>
      <c r="E4946" s="24">
        <f t="shared" si="103"/>
        <v>276204.19</v>
      </c>
      <c r="F4946" s="104">
        <v>51755</v>
      </c>
      <c r="G4946" s="104">
        <v>34530.85</v>
      </c>
      <c r="H4946" s="105">
        <v>41810</v>
      </c>
      <c r="I4946" s="105">
        <v>51279.17</v>
      </c>
      <c r="J4946" s="106">
        <v>46450</v>
      </c>
      <c r="K4946" s="107">
        <v>29530</v>
      </c>
      <c r="L4946" s="105">
        <v>47160</v>
      </c>
      <c r="M4946" s="105">
        <v>65077.51</v>
      </c>
      <c r="N4946" s="106">
        <v>58330</v>
      </c>
      <c r="O4946" s="107">
        <v>42145</v>
      </c>
      <c r="P4946" s="105">
        <v>45265</v>
      </c>
      <c r="Q4946" s="105">
        <v>53641.66</v>
      </c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1714</v>
      </c>
      <c r="B4947" s="111" t="s">
        <v>96</v>
      </c>
      <c r="C4947" s="112" t="s">
        <v>97</v>
      </c>
      <c r="D4947" s="21">
        <f t="shared" si="102"/>
        <v>127300</v>
      </c>
      <c r="E4947" s="24">
        <f t="shared" si="103"/>
        <v>127300</v>
      </c>
      <c r="F4947" s="104"/>
      <c r="G4947" s="104"/>
      <c r="H4947" s="105"/>
      <c r="I4947" s="105"/>
      <c r="J4947" s="106"/>
      <c r="K4947" s="107"/>
      <c r="L4947" s="105"/>
      <c r="M4947" s="105"/>
      <c r="N4947" s="106">
        <v>18000</v>
      </c>
      <c r="O4947" s="107">
        <v>18000</v>
      </c>
      <c r="P4947" s="105">
        <v>109300</v>
      </c>
      <c r="Q4947" s="105">
        <v>109300</v>
      </c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1714</v>
      </c>
      <c r="B4948" s="111" t="s">
        <v>98</v>
      </c>
      <c r="C4948" s="112" t="s">
        <v>99</v>
      </c>
      <c r="D4948" s="21">
        <f t="shared" si="102"/>
        <v>447370</v>
      </c>
      <c r="E4948" s="24">
        <f t="shared" si="103"/>
        <v>361078.88</v>
      </c>
      <c r="F4948" s="104">
        <v>59629</v>
      </c>
      <c r="G4948" s="104">
        <v>30974.35</v>
      </c>
      <c r="H4948" s="105">
        <v>31480</v>
      </c>
      <c r="I4948" s="105">
        <v>11466.08</v>
      </c>
      <c r="J4948" s="106">
        <v>113221</v>
      </c>
      <c r="K4948" s="107">
        <v>112642.6</v>
      </c>
      <c r="L4948" s="105">
        <v>147246</v>
      </c>
      <c r="M4948" s="105">
        <v>60909.11</v>
      </c>
      <c r="N4948" s="106">
        <v>53236</v>
      </c>
      <c r="O4948" s="107">
        <v>53181.4</v>
      </c>
      <c r="P4948" s="105">
        <v>42558</v>
      </c>
      <c r="Q4948" s="105">
        <v>91905.34</v>
      </c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1714</v>
      </c>
      <c r="B4949" s="111" t="s">
        <v>100</v>
      </c>
      <c r="C4949" s="112" t="s">
        <v>101</v>
      </c>
      <c r="D4949" s="21">
        <f t="shared" si="102"/>
        <v>2040</v>
      </c>
      <c r="E4949" s="24">
        <f t="shared" si="103"/>
        <v>2040</v>
      </c>
      <c r="F4949" s="104">
        <v>1000</v>
      </c>
      <c r="G4949" s="104">
        <v>1000</v>
      </c>
      <c r="H4949" s="105"/>
      <c r="I4949" s="105"/>
      <c r="J4949" s="106">
        <v>1040</v>
      </c>
      <c r="K4949" s="107">
        <v>1040</v>
      </c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1714</v>
      </c>
      <c r="B4950" s="111" t="s">
        <v>102</v>
      </c>
      <c r="C4950" s="112" t="s">
        <v>103</v>
      </c>
      <c r="D4950" s="21">
        <f t="shared" si="102"/>
        <v>264881</v>
      </c>
      <c r="E4950" s="24">
        <f t="shared" si="103"/>
        <v>264881</v>
      </c>
      <c r="F4950" s="104">
        <v>54770.2</v>
      </c>
      <c r="G4950" s="104">
        <v>54770.2</v>
      </c>
      <c r="H4950" s="105">
        <v>10070</v>
      </c>
      <c r="I4950" s="105">
        <v>10070</v>
      </c>
      <c r="J4950" s="106">
        <v>30090</v>
      </c>
      <c r="K4950" s="107">
        <v>30090</v>
      </c>
      <c r="L4950" s="105">
        <v>78050.8</v>
      </c>
      <c r="M4950" s="105">
        <v>78050.8</v>
      </c>
      <c r="N4950" s="106">
        <v>53340</v>
      </c>
      <c r="O4950" s="107">
        <v>53340</v>
      </c>
      <c r="P4950" s="105">
        <v>38560</v>
      </c>
      <c r="Q4950" s="105">
        <v>38560</v>
      </c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1714</v>
      </c>
      <c r="B4951" s="111" t="s">
        <v>104</v>
      </c>
      <c r="C4951" s="112" t="s">
        <v>105</v>
      </c>
      <c r="D4951" s="21">
        <f t="shared" si="102"/>
        <v>67295</v>
      </c>
      <c r="E4951" s="24">
        <f t="shared" si="103"/>
        <v>64085</v>
      </c>
      <c r="F4951" s="104">
        <v>0</v>
      </c>
      <c r="G4951" s="104">
        <v>180</v>
      </c>
      <c r="H4951" s="105">
        <v>13810</v>
      </c>
      <c r="I4951" s="105">
        <v>2440</v>
      </c>
      <c r="J4951" s="106">
        <v>34565</v>
      </c>
      <c r="K4951" s="107">
        <v>39335</v>
      </c>
      <c r="L4951" s="105">
        <v>0</v>
      </c>
      <c r="M4951" s="105">
        <v>725</v>
      </c>
      <c r="N4951" s="106">
        <v>0</v>
      </c>
      <c r="O4951" s="107">
        <v>2095</v>
      </c>
      <c r="P4951" s="105">
        <v>18920</v>
      </c>
      <c r="Q4951" s="105">
        <v>19310</v>
      </c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1714</v>
      </c>
      <c r="B4952" s="111" t="s">
        <v>106</v>
      </c>
      <c r="C4952" s="112" t="s">
        <v>107</v>
      </c>
      <c r="D4952" s="21">
        <f t="shared" si="102"/>
        <v>28164.3</v>
      </c>
      <c r="E4952" s="24">
        <f t="shared" si="103"/>
        <v>28164.3</v>
      </c>
      <c r="F4952" s="104"/>
      <c r="G4952" s="104"/>
      <c r="H4952" s="105"/>
      <c r="I4952" s="105"/>
      <c r="J4952" s="106"/>
      <c r="K4952" s="107"/>
      <c r="L4952" s="105">
        <v>8431</v>
      </c>
      <c r="M4952" s="105">
        <v>8431</v>
      </c>
      <c r="N4952" s="106">
        <v>11833.3</v>
      </c>
      <c r="O4952" s="107">
        <v>11833.3</v>
      </c>
      <c r="P4952" s="105">
        <v>7900</v>
      </c>
      <c r="Q4952" s="105">
        <v>7900</v>
      </c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1714</v>
      </c>
      <c r="B4953" s="111" t="s">
        <v>108</v>
      </c>
      <c r="C4953" s="112" t="s">
        <v>109</v>
      </c>
      <c r="D4953" s="21">
        <f t="shared" si="102"/>
        <v>116790</v>
      </c>
      <c r="E4953" s="24">
        <f t="shared" si="103"/>
        <v>110140</v>
      </c>
      <c r="F4953" s="104">
        <v>14000</v>
      </c>
      <c r="G4953" s="104">
        <v>1750</v>
      </c>
      <c r="H4953" s="105">
        <v>35000</v>
      </c>
      <c r="I4953" s="105">
        <v>37800</v>
      </c>
      <c r="J4953" s="106">
        <v>21000</v>
      </c>
      <c r="K4953" s="107">
        <v>21000</v>
      </c>
      <c r="L4953" s="105">
        <v>21000</v>
      </c>
      <c r="M4953" s="105">
        <v>13300</v>
      </c>
      <c r="N4953" s="106">
        <v>0</v>
      </c>
      <c r="O4953" s="107">
        <v>17500</v>
      </c>
      <c r="P4953" s="105">
        <v>25790</v>
      </c>
      <c r="Q4953" s="105">
        <v>18790</v>
      </c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1714</v>
      </c>
      <c r="B4954" s="111" t="s">
        <v>110</v>
      </c>
      <c r="C4954" s="112" t="s">
        <v>111</v>
      </c>
      <c r="D4954" s="21">
        <f t="shared" si="102"/>
        <v>319355</v>
      </c>
      <c r="E4954" s="24">
        <f t="shared" si="103"/>
        <v>258097</v>
      </c>
      <c r="F4954" s="104">
        <v>29090</v>
      </c>
      <c r="G4954" s="104">
        <v>20894</v>
      </c>
      <c r="H4954" s="105">
        <v>38500</v>
      </c>
      <c r="I4954" s="105">
        <v>23366</v>
      </c>
      <c r="J4954" s="106">
        <v>50120</v>
      </c>
      <c r="K4954" s="107">
        <v>33788</v>
      </c>
      <c r="L4954" s="105">
        <v>89235</v>
      </c>
      <c r="M4954" s="105">
        <v>61893</v>
      </c>
      <c r="N4954" s="106">
        <v>38556</v>
      </c>
      <c r="O4954" s="107">
        <v>22848</v>
      </c>
      <c r="P4954" s="105">
        <v>73854</v>
      </c>
      <c r="Q4954" s="105">
        <v>95308</v>
      </c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1714</v>
      </c>
      <c r="B4955" s="111" t="s">
        <v>112</v>
      </c>
      <c r="C4955" s="112" t="s">
        <v>113</v>
      </c>
      <c r="D4955" s="21">
        <f t="shared" si="102"/>
        <v>65265</v>
      </c>
      <c r="E4955" s="24">
        <f t="shared" si="103"/>
        <v>65285</v>
      </c>
      <c r="F4955" s="104">
        <v>800</v>
      </c>
      <c r="G4955" s="104">
        <v>0</v>
      </c>
      <c r="H4955" s="105">
        <v>9230</v>
      </c>
      <c r="I4955" s="105">
        <v>9230</v>
      </c>
      <c r="J4955" s="106">
        <v>18137</v>
      </c>
      <c r="K4955" s="107">
        <v>18137</v>
      </c>
      <c r="L4955" s="105">
        <v>0</v>
      </c>
      <c r="M4955" s="105">
        <v>0</v>
      </c>
      <c r="N4955" s="106">
        <v>22636</v>
      </c>
      <c r="O4955" s="107">
        <v>22636</v>
      </c>
      <c r="P4955" s="105">
        <v>14462</v>
      </c>
      <c r="Q4955" s="105">
        <v>15282</v>
      </c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1714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1714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1714</v>
      </c>
      <c r="B4958" s="111" t="s">
        <v>118</v>
      </c>
      <c r="C4958" s="112" t="s">
        <v>119</v>
      </c>
      <c r="D4958" s="21">
        <f t="shared" si="102"/>
        <v>655828.26</v>
      </c>
      <c r="E4958" s="24">
        <f t="shared" si="103"/>
        <v>655828.26</v>
      </c>
      <c r="F4958" s="104">
        <v>426896.67</v>
      </c>
      <c r="G4958" s="104">
        <v>0</v>
      </c>
      <c r="H4958" s="105">
        <v>0</v>
      </c>
      <c r="I4958" s="105">
        <v>426896.67</v>
      </c>
      <c r="J4958" s="106">
        <v>99453.21</v>
      </c>
      <c r="K4958" s="107">
        <v>0</v>
      </c>
      <c r="L4958" s="105">
        <v>129478.38</v>
      </c>
      <c r="M4958" s="105">
        <v>0</v>
      </c>
      <c r="N4958" s="106">
        <v>0</v>
      </c>
      <c r="O4958" s="107">
        <v>228931.59</v>
      </c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1714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1714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1714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1714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1714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1714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1714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1714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509916.01</v>
      </c>
      <c r="F4966" s="104">
        <v>0</v>
      </c>
      <c r="G4966" s="104">
        <v>14012.5</v>
      </c>
      <c r="H4966" s="105">
        <v>0</v>
      </c>
      <c r="I4966" s="105">
        <v>14012.5</v>
      </c>
      <c r="J4966" s="106">
        <v>0</v>
      </c>
      <c r="K4966" s="107">
        <v>14012.5</v>
      </c>
      <c r="L4966" s="105">
        <v>0</v>
      </c>
      <c r="M4966" s="105">
        <v>14012.5</v>
      </c>
      <c r="N4966" s="106">
        <v>0</v>
      </c>
      <c r="O4966" s="107">
        <v>449436.01</v>
      </c>
      <c r="P4966" s="113">
        <v>0</v>
      </c>
      <c r="Q4966" s="113">
        <v>4430</v>
      </c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1714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1714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1714</v>
      </c>
      <c r="B4969" s="111" t="s">
        <v>140</v>
      </c>
      <c r="C4969" s="112" t="s">
        <v>141</v>
      </c>
      <c r="D4969" s="21">
        <f t="shared" si="104"/>
        <v>313747.75</v>
      </c>
      <c r="E4969" s="24">
        <f t="shared" si="105"/>
        <v>890875.40999999992</v>
      </c>
      <c r="F4969" s="104">
        <v>0</v>
      </c>
      <c r="G4969" s="104">
        <v>43350</v>
      </c>
      <c r="H4969" s="113">
        <v>0</v>
      </c>
      <c r="I4969" s="113">
        <v>43350</v>
      </c>
      <c r="J4969" s="31">
        <v>0</v>
      </c>
      <c r="K4969" s="32">
        <v>43350</v>
      </c>
      <c r="L4969" s="113">
        <v>11507.71</v>
      </c>
      <c r="M4969" s="113">
        <v>28813.33</v>
      </c>
      <c r="N4969" s="31">
        <v>302240.03999999998</v>
      </c>
      <c r="O4969" s="32">
        <v>688662.08</v>
      </c>
      <c r="P4969" s="105">
        <v>0</v>
      </c>
      <c r="Q4969" s="105">
        <v>43350</v>
      </c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1714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1714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1714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1714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1714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1714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1714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>
        <v>0</v>
      </c>
      <c r="Q4976" s="113">
        <v>0</v>
      </c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1714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>
        <v>0</v>
      </c>
      <c r="Q4977" s="113">
        <v>0</v>
      </c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1714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>
        <v>0</v>
      </c>
      <c r="Q4978" s="113">
        <v>0</v>
      </c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1714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1714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1714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>
        <v>0</v>
      </c>
      <c r="K4981" s="32">
        <v>0</v>
      </c>
      <c r="L4981" s="113">
        <v>0</v>
      </c>
      <c r="M4981" s="113">
        <v>0</v>
      </c>
      <c r="N4981" s="31">
        <v>0</v>
      </c>
      <c r="O4981" s="32">
        <v>0</v>
      </c>
      <c r="P4981" s="113">
        <v>0</v>
      </c>
      <c r="Q4981" s="113">
        <v>0</v>
      </c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1714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1714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1714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1714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1714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1714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1714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9530.0099999999984</v>
      </c>
      <c r="F4988" s="104">
        <v>0</v>
      </c>
      <c r="G4988" s="104">
        <v>1588.33</v>
      </c>
      <c r="H4988" s="113">
        <v>0</v>
      </c>
      <c r="I4988" s="113">
        <v>1588.33</v>
      </c>
      <c r="J4988" s="31">
        <v>0</v>
      </c>
      <c r="K4988" s="32">
        <v>1588.36</v>
      </c>
      <c r="L4988" s="113">
        <v>0</v>
      </c>
      <c r="M4988" s="113">
        <v>1588.33</v>
      </c>
      <c r="N4988" s="31">
        <v>0</v>
      </c>
      <c r="O4988" s="32">
        <v>1588.33</v>
      </c>
      <c r="P4988" s="113">
        <v>0</v>
      </c>
      <c r="Q4988" s="113">
        <v>1588.33</v>
      </c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1714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31160.010000000002</v>
      </c>
      <c r="F4989" s="104">
        <v>0</v>
      </c>
      <c r="G4989" s="104">
        <v>5193.33</v>
      </c>
      <c r="H4989" s="113">
        <v>0</v>
      </c>
      <c r="I4989" s="113">
        <v>5193.33</v>
      </c>
      <c r="J4989" s="31">
        <v>0</v>
      </c>
      <c r="K4989" s="32">
        <v>5193.3599999999997</v>
      </c>
      <c r="L4989" s="113">
        <v>0</v>
      </c>
      <c r="M4989" s="113">
        <v>5193.33</v>
      </c>
      <c r="N4989" s="31">
        <v>0</v>
      </c>
      <c r="O4989" s="32">
        <v>5193.33</v>
      </c>
      <c r="P4989" s="113">
        <v>0</v>
      </c>
      <c r="Q4989" s="113">
        <v>5193.33</v>
      </c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1714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98620.17</v>
      </c>
      <c r="F4990" s="104">
        <v>0</v>
      </c>
      <c r="G4990" s="104">
        <v>16436.689999999999</v>
      </c>
      <c r="H4990" s="113">
        <v>0</v>
      </c>
      <c r="I4990" s="113">
        <v>16436.689999999999</v>
      </c>
      <c r="J4990" s="31">
        <v>0</v>
      </c>
      <c r="K4990" s="32">
        <v>16436.72</v>
      </c>
      <c r="L4990" s="113">
        <v>0</v>
      </c>
      <c r="M4990" s="113">
        <v>16436.689999999999</v>
      </c>
      <c r="N4990" s="31">
        <v>0</v>
      </c>
      <c r="O4990" s="32">
        <v>16436.689999999999</v>
      </c>
      <c r="P4990" s="113">
        <v>0</v>
      </c>
      <c r="Q4990" s="113">
        <v>16436.689999999999</v>
      </c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1714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1714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1714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11370</v>
      </c>
      <c r="F4993" s="104">
        <v>0</v>
      </c>
      <c r="G4993" s="104">
        <v>1895</v>
      </c>
      <c r="H4993" s="105">
        <v>0</v>
      </c>
      <c r="I4993" s="105">
        <v>1895</v>
      </c>
      <c r="J4993" s="106">
        <v>0</v>
      </c>
      <c r="K4993" s="107">
        <v>1895</v>
      </c>
      <c r="L4993" s="105">
        <v>0</v>
      </c>
      <c r="M4993" s="105">
        <v>1895</v>
      </c>
      <c r="N4993" s="106">
        <v>0</v>
      </c>
      <c r="O4993" s="107">
        <v>1895</v>
      </c>
      <c r="P4993" s="105">
        <v>0</v>
      </c>
      <c r="Q4993" s="105">
        <v>1895</v>
      </c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1714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1714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1714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1714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1714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1714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1714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1714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1714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1714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7675.8</v>
      </c>
      <c r="F5003" s="104">
        <v>0</v>
      </c>
      <c r="G5003" s="104">
        <v>1279.3</v>
      </c>
      <c r="H5003" s="105">
        <v>0</v>
      </c>
      <c r="I5003" s="105">
        <v>1279.3</v>
      </c>
      <c r="J5003" s="106">
        <v>0</v>
      </c>
      <c r="K5003" s="107">
        <v>1279.3</v>
      </c>
      <c r="L5003" s="105">
        <v>0</v>
      </c>
      <c r="M5003" s="105">
        <v>1279.3</v>
      </c>
      <c r="N5003" s="106">
        <v>0</v>
      </c>
      <c r="O5003" s="107">
        <v>1279.3</v>
      </c>
      <c r="P5003" s="113">
        <v>0</v>
      </c>
      <c r="Q5003" s="113">
        <v>1279.3</v>
      </c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1714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69045.819999999992</v>
      </c>
      <c r="F5004" s="104">
        <v>0</v>
      </c>
      <c r="G5004" s="104">
        <v>11507.63</v>
      </c>
      <c r="H5004" s="105">
        <v>0</v>
      </c>
      <c r="I5004" s="105">
        <v>11507.63</v>
      </c>
      <c r="J5004" s="106">
        <v>0</v>
      </c>
      <c r="K5004" s="107">
        <v>11507.67</v>
      </c>
      <c r="L5004" s="105">
        <v>0</v>
      </c>
      <c r="M5004" s="105">
        <v>11507.63</v>
      </c>
      <c r="N5004" s="106">
        <v>0</v>
      </c>
      <c r="O5004" s="107">
        <v>11507.63</v>
      </c>
      <c r="P5004" s="105">
        <v>0</v>
      </c>
      <c r="Q5004" s="105">
        <v>11507.63</v>
      </c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1714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1714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27292.34</v>
      </c>
      <c r="F5006" s="104">
        <v>0</v>
      </c>
      <c r="G5006" s="104">
        <v>4548.8900000000003</v>
      </c>
      <c r="H5006" s="105">
        <v>0</v>
      </c>
      <c r="I5006" s="105">
        <v>4548.8900000000003</v>
      </c>
      <c r="J5006" s="106">
        <v>0</v>
      </c>
      <c r="K5006" s="107">
        <v>4548.8900000000003</v>
      </c>
      <c r="L5006" s="105">
        <v>0</v>
      </c>
      <c r="M5006" s="105">
        <v>4548.8900000000003</v>
      </c>
      <c r="N5006" s="106">
        <v>0</v>
      </c>
      <c r="O5006" s="107">
        <v>4548.8900000000003</v>
      </c>
      <c r="P5006" s="105">
        <v>0</v>
      </c>
      <c r="Q5006" s="105">
        <v>4547.8900000000003</v>
      </c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1714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1714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1714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1714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1714</v>
      </c>
      <c r="B5011" s="111" t="s">
        <v>222</v>
      </c>
      <c r="C5011" s="112" t="s">
        <v>223</v>
      </c>
      <c r="D5011" s="21">
        <f t="shared" si="104"/>
        <v>3.04</v>
      </c>
      <c r="E5011" s="24">
        <f t="shared" si="105"/>
        <v>17652.66</v>
      </c>
      <c r="F5011" s="104">
        <v>0</v>
      </c>
      <c r="G5011" s="104">
        <v>2942.11</v>
      </c>
      <c r="H5011" s="105">
        <v>0</v>
      </c>
      <c r="I5011" s="105">
        <v>2942.11</v>
      </c>
      <c r="J5011" s="106">
        <v>3.04</v>
      </c>
      <c r="K5011" s="107">
        <v>2942.11</v>
      </c>
      <c r="L5011" s="105">
        <v>0</v>
      </c>
      <c r="M5011" s="105">
        <v>2942.11</v>
      </c>
      <c r="N5011" s="106">
        <v>0</v>
      </c>
      <c r="O5011" s="107">
        <v>2942.11</v>
      </c>
      <c r="P5011" s="113">
        <v>0</v>
      </c>
      <c r="Q5011" s="113">
        <v>2942.11</v>
      </c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1714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1714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1714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>
        <v>0</v>
      </c>
      <c r="Q5014" s="113">
        <v>0</v>
      </c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1714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1714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>
        <v>0</v>
      </c>
      <c r="Q5016" s="113">
        <v>0</v>
      </c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1714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1714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1714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1714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>
        <v>0</v>
      </c>
      <c r="Q5020" s="113">
        <v>0</v>
      </c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1714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1714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>
        <v>0</v>
      </c>
      <c r="I5022" s="105">
        <v>0</v>
      </c>
      <c r="J5022" s="106">
        <v>0</v>
      </c>
      <c r="K5022" s="107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>
        <v>0</v>
      </c>
      <c r="Q5022" s="113">
        <v>0</v>
      </c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1714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>
        <v>0</v>
      </c>
      <c r="K5023" s="32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1714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1714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>
        <v>0</v>
      </c>
      <c r="Q5025" s="113">
        <v>0</v>
      </c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1714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>
        <v>0</v>
      </c>
      <c r="Q5026" s="113">
        <v>0</v>
      </c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1714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1714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>
        <v>0</v>
      </c>
      <c r="Q5028" s="105">
        <v>0</v>
      </c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1714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1714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1714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1714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1714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1714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0</v>
      </c>
      <c r="F5034" s="104">
        <v>0</v>
      </c>
      <c r="G5034" s="104">
        <v>0</v>
      </c>
      <c r="H5034" s="113">
        <v>0</v>
      </c>
      <c r="I5034" s="113">
        <v>0</v>
      </c>
      <c r="J5034" s="31">
        <v>0</v>
      </c>
      <c r="K5034" s="32">
        <v>0</v>
      </c>
      <c r="L5034" s="113">
        <v>0</v>
      </c>
      <c r="M5034" s="113">
        <v>0</v>
      </c>
      <c r="N5034" s="31">
        <v>0</v>
      </c>
      <c r="O5034" s="32">
        <v>0</v>
      </c>
      <c r="P5034" s="105">
        <v>0</v>
      </c>
      <c r="Q5034" s="105">
        <v>0</v>
      </c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1714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>
        <v>0</v>
      </c>
      <c r="I5035" s="105">
        <v>0</v>
      </c>
      <c r="J5035" s="106">
        <v>0</v>
      </c>
      <c r="K5035" s="107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>
        <v>0</v>
      </c>
      <c r="Q5035" s="113">
        <v>0</v>
      </c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1714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1714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>
        <v>0</v>
      </c>
      <c r="Q5037" s="113">
        <v>0</v>
      </c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1714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1714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1714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1714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>
        <v>0</v>
      </c>
      <c r="I5041" s="105">
        <v>0</v>
      </c>
      <c r="J5041" s="106">
        <v>0</v>
      </c>
      <c r="K5041" s="107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>
        <v>0</v>
      </c>
      <c r="Q5041" s="113">
        <v>0</v>
      </c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1714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1714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>
        <v>0</v>
      </c>
      <c r="Q5043" s="113">
        <v>0</v>
      </c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1714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1714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1714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1714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1714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1714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1714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1714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1714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1714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>
        <v>0</v>
      </c>
      <c r="G5053" s="104">
        <v>0</v>
      </c>
      <c r="H5053" s="105">
        <v>0</v>
      </c>
      <c r="I5053" s="105">
        <v>0</v>
      </c>
      <c r="J5053" s="106">
        <v>0</v>
      </c>
      <c r="K5053" s="107">
        <v>0</v>
      </c>
      <c r="L5053" s="105">
        <v>0</v>
      </c>
      <c r="M5053" s="105">
        <v>0</v>
      </c>
      <c r="N5053" s="106">
        <v>0</v>
      </c>
      <c r="O5053" s="107">
        <v>0</v>
      </c>
      <c r="P5053" s="105">
        <v>0</v>
      </c>
      <c r="Q5053" s="105">
        <v>0</v>
      </c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1714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1714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>
        <v>0</v>
      </c>
      <c r="G5055" s="104">
        <v>0</v>
      </c>
      <c r="H5055" s="113">
        <v>0</v>
      </c>
      <c r="I5055" s="113">
        <v>0</v>
      </c>
      <c r="J5055" s="31">
        <v>0</v>
      </c>
      <c r="K5055" s="32">
        <v>0</v>
      </c>
      <c r="L5055" s="113">
        <v>0</v>
      </c>
      <c r="M5055" s="113">
        <v>0</v>
      </c>
      <c r="N5055" s="31">
        <v>0</v>
      </c>
      <c r="O5055" s="32">
        <v>0</v>
      </c>
      <c r="P5055" s="105">
        <v>0</v>
      </c>
      <c r="Q5055" s="105">
        <v>0</v>
      </c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1714</v>
      </c>
      <c r="B5056" s="111" t="s">
        <v>308</v>
      </c>
      <c r="C5056" s="112" t="s">
        <v>309</v>
      </c>
      <c r="D5056" s="21">
        <f t="shared" si="106"/>
        <v>17000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17000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1714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1714</v>
      </c>
      <c r="B5058" s="111" t="s">
        <v>312</v>
      </c>
      <c r="C5058" s="112" t="s">
        <v>313</v>
      </c>
      <c r="D5058" s="21">
        <f t="shared" si="106"/>
        <v>28000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28000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1714</v>
      </c>
      <c r="B5059" s="111" t="s">
        <v>314</v>
      </c>
      <c r="C5059" s="112" t="s">
        <v>315</v>
      </c>
      <c r="D5059" s="21">
        <f t="shared" si="106"/>
        <v>15950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15950</v>
      </c>
      <c r="M5059" s="113">
        <v>0</v>
      </c>
      <c r="N5059" s="31">
        <v>0</v>
      </c>
      <c r="O5059" s="32">
        <v>0</v>
      </c>
      <c r="P5059" s="105">
        <v>0</v>
      </c>
      <c r="Q5059" s="105">
        <v>0</v>
      </c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1714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1714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/>
      <c r="G5061" s="104"/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1714</v>
      </c>
      <c r="B5062" s="111" t="s">
        <v>320</v>
      </c>
      <c r="C5062" s="112" t="s">
        <v>321</v>
      </c>
      <c r="D5062" s="21">
        <f t="shared" si="106"/>
        <v>445000</v>
      </c>
      <c r="E5062" s="24">
        <f t="shared" si="107"/>
        <v>150000</v>
      </c>
      <c r="F5062" s="104">
        <v>240000</v>
      </c>
      <c r="G5062" s="104">
        <v>150000</v>
      </c>
      <c r="H5062" s="113">
        <v>0</v>
      </c>
      <c r="I5062" s="113">
        <v>0</v>
      </c>
      <c r="J5062" s="31">
        <v>180000</v>
      </c>
      <c r="K5062" s="32">
        <v>0</v>
      </c>
      <c r="L5062" s="113">
        <v>0</v>
      </c>
      <c r="M5062" s="113">
        <v>0</v>
      </c>
      <c r="N5062" s="31">
        <v>0</v>
      </c>
      <c r="O5062" s="32">
        <v>0</v>
      </c>
      <c r="P5062" s="113">
        <v>25000</v>
      </c>
      <c r="Q5062" s="113">
        <v>0</v>
      </c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1714</v>
      </c>
      <c r="B5063" s="111" t="s">
        <v>322</v>
      </c>
      <c r="C5063" s="112" t="s">
        <v>323</v>
      </c>
      <c r="D5063" s="21">
        <f t="shared" si="106"/>
        <v>237600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237600</v>
      </c>
      <c r="M5063" s="113">
        <v>0</v>
      </c>
      <c r="N5063" s="31">
        <v>0</v>
      </c>
      <c r="O5063" s="32">
        <v>0</v>
      </c>
      <c r="P5063" s="113">
        <v>0</v>
      </c>
      <c r="Q5063" s="113">
        <v>0</v>
      </c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1714</v>
      </c>
      <c r="B5064" s="111" t="s">
        <v>324</v>
      </c>
      <c r="C5064" s="112" t="s">
        <v>325</v>
      </c>
      <c r="D5064" s="21">
        <f t="shared" si="106"/>
        <v>48900</v>
      </c>
      <c r="E5064" s="24">
        <f t="shared" si="107"/>
        <v>0</v>
      </c>
      <c r="F5064" s="104">
        <v>48900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1714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1714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135752.15</v>
      </c>
      <c r="F5066" s="104">
        <v>0</v>
      </c>
      <c r="G5066" s="104">
        <v>17261.88</v>
      </c>
      <c r="H5066" s="113">
        <v>0</v>
      </c>
      <c r="I5066" s="113">
        <v>15458.33</v>
      </c>
      <c r="J5066" s="31">
        <v>0</v>
      </c>
      <c r="K5066" s="32">
        <v>15456.33</v>
      </c>
      <c r="L5066" s="113">
        <v>0</v>
      </c>
      <c r="M5066" s="113">
        <v>11872.22</v>
      </c>
      <c r="N5066" s="31">
        <v>0</v>
      </c>
      <c r="O5066" s="32">
        <v>61251.7</v>
      </c>
      <c r="P5066" s="113">
        <v>0</v>
      </c>
      <c r="Q5066" s="113">
        <v>14451.69</v>
      </c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1714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6205.98</v>
      </c>
      <c r="F5067" s="104">
        <v>0</v>
      </c>
      <c r="G5067" s="104">
        <v>1034.33</v>
      </c>
      <c r="H5067" s="113">
        <v>0</v>
      </c>
      <c r="I5067" s="113">
        <v>1034.33</v>
      </c>
      <c r="J5067" s="31">
        <v>0</v>
      </c>
      <c r="K5067" s="32">
        <v>1034.33</v>
      </c>
      <c r="L5067" s="113">
        <v>0</v>
      </c>
      <c r="M5067" s="113">
        <v>1034.33</v>
      </c>
      <c r="N5067" s="31">
        <v>0</v>
      </c>
      <c r="O5067" s="32">
        <v>1034.33</v>
      </c>
      <c r="P5067" s="113">
        <v>0</v>
      </c>
      <c r="Q5067" s="113">
        <v>1034.33</v>
      </c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1714</v>
      </c>
      <c r="B5068" s="111" t="s">
        <v>332</v>
      </c>
      <c r="C5068" s="112" t="s">
        <v>333</v>
      </c>
      <c r="D5068" s="21">
        <f t="shared" si="106"/>
        <v>0.02</v>
      </c>
      <c r="E5068" s="24">
        <f t="shared" si="107"/>
        <v>30107.340000000004</v>
      </c>
      <c r="F5068" s="104">
        <v>0</v>
      </c>
      <c r="G5068" s="104">
        <v>5571.17</v>
      </c>
      <c r="H5068" s="113">
        <v>0</v>
      </c>
      <c r="I5068" s="113">
        <v>5570.17</v>
      </c>
      <c r="J5068" s="31">
        <v>0.02</v>
      </c>
      <c r="K5068" s="32">
        <v>4508.17</v>
      </c>
      <c r="L5068" s="113">
        <v>0</v>
      </c>
      <c r="M5068" s="113">
        <v>4508.17</v>
      </c>
      <c r="N5068" s="31">
        <v>0</v>
      </c>
      <c r="O5068" s="32">
        <v>4974.83</v>
      </c>
      <c r="P5068" s="113">
        <v>0</v>
      </c>
      <c r="Q5068" s="113">
        <v>4974.83</v>
      </c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1714</v>
      </c>
      <c r="B5069" s="111" t="s">
        <v>334</v>
      </c>
      <c r="C5069" s="112" t="s">
        <v>335</v>
      </c>
      <c r="D5069" s="21">
        <f t="shared" si="106"/>
        <v>0.02</v>
      </c>
      <c r="E5069" s="24">
        <f t="shared" si="107"/>
        <v>15534.36</v>
      </c>
      <c r="F5069" s="104">
        <v>0</v>
      </c>
      <c r="G5069" s="104">
        <v>2500.4499999999998</v>
      </c>
      <c r="H5069" s="113">
        <v>0</v>
      </c>
      <c r="I5069" s="113">
        <v>2500.4499999999998</v>
      </c>
      <c r="J5069" s="31">
        <v>0.02</v>
      </c>
      <c r="K5069" s="32">
        <v>2500.4499999999998</v>
      </c>
      <c r="L5069" s="113">
        <v>0</v>
      </c>
      <c r="M5069" s="113">
        <v>2500.4499999999998</v>
      </c>
      <c r="N5069" s="31">
        <v>0</v>
      </c>
      <c r="O5069" s="32">
        <v>2766.28</v>
      </c>
      <c r="P5069" s="113">
        <v>0</v>
      </c>
      <c r="Q5069" s="113">
        <v>2766.28</v>
      </c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1714</v>
      </c>
      <c r="B5070" s="111" t="s">
        <v>336</v>
      </c>
      <c r="C5070" s="112" t="s">
        <v>337</v>
      </c>
      <c r="D5070" s="21">
        <f t="shared" si="106"/>
        <v>0.04</v>
      </c>
      <c r="E5070" s="24">
        <f t="shared" si="107"/>
        <v>24476.280000000002</v>
      </c>
      <c r="F5070" s="104">
        <v>0</v>
      </c>
      <c r="G5070" s="104">
        <v>4079.38</v>
      </c>
      <c r="H5070" s="113">
        <v>0</v>
      </c>
      <c r="I5070" s="113">
        <v>4079.38</v>
      </c>
      <c r="J5070" s="31">
        <v>0.04</v>
      </c>
      <c r="K5070" s="32">
        <v>4079.38</v>
      </c>
      <c r="L5070" s="113">
        <v>0</v>
      </c>
      <c r="M5070" s="113">
        <v>4079.38</v>
      </c>
      <c r="N5070" s="31">
        <v>0</v>
      </c>
      <c r="O5070" s="32">
        <v>4079.38</v>
      </c>
      <c r="P5070" s="113">
        <v>0</v>
      </c>
      <c r="Q5070" s="113">
        <v>4079.38</v>
      </c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1714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/>
      <c r="G5071" s="104"/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1714</v>
      </c>
      <c r="B5072" s="111" t="s">
        <v>340</v>
      </c>
      <c r="C5072" s="112" t="s">
        <v>341</v>
      </c>
      <c r="D5072" s="21">
        <f t="shared" si="106"/>
        <v>33416.699999999997</v>
      </c>
      <c r="E5072" s="24">
        <f t="shared" si="107"/>
        <v>775430.62</v>
      </c>
      <c r="F5072" s="104">
        <v>10000</v>
      </c>
      <c r="G5072" s="104">
        <v>123678.16</v>
      </c>
      <c r="H5072" s="113">
        <v>0</v>
      </c>
      <c r="I5072" s="113">
        <v>125678.16</v>
      </c>
      <c r="J5072" s="31">
        <v>0.04</v>
      </c>
      <c r="K5072" s="32">
        <v>128678.16</v>
      </c>
      <c r="L5072" s="113">
        <v>0</v>
      </c>
      <c r="M5072" s="113">
        <v>128673.16</v>
      </c>
      <c r="N5072" s="31">
        <v>23416.66</v>
      </c>
      <c r="O5072" s="32">
        <v>140226.49</v>
      </c>
      <c r="P5072" s="113">
        <v>0</v>
      </c>
      <c r="Q5072" s="113">
        <v>128496.49</v>
      </c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1714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148210.52000000002</v>
      </c>
      <c r="F5073" s="104">
        <v>0</v>
      </c>
      <c r="G5073" s="104">
        <v>19561.53</v>
      </c>
      <c r="H5073" s="105">
        <v>0</v>
      </c>
      <c r="I5073" s="105">
        <v>18910.939999999999</v>
      </c>
      <c r="J5073" s="106">
        <v>0</v>
      </c>
      <c r="K5073" s="107">
        <v>17854.47</v>
      </c>
      <c r="L5073" s="105">
        <v>0</v>
      </c>
      <c r="M5073" s="105">
        <v>21467.08</v>
      </c>
      <c r="N5073" s="106">
        <v>0</v>
      </c>
      <c r="O5073" s="107">
        <v>47443.86</v>
      </c>
      <c r="P5073" s="113">
        <v>0</v>
      </c>
      <c r="Q5073" s="113">
        <v>22972.639999999999</v>
      </c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1714</v>
      </c>
      <c r="B5074" s="111" t="s">
        <v>344</v>
      </c>
      <c r="C5074" s="112" t="s">
        <v>345</v>
      </c>
      <c r="D5074" s="21">
        <f t="shared" si="106"/>
        <v>5433.34</v>
      </c>
      <c r="E5074" s="24">
        <f t="shared" si="107"/>
        <v>60613.66</v>
      </c>
      <c r="F5074" s="104">
        <v>0</v>
      </c>
      <c r="G5074" s="104">
        <v>9752.7800000000007</v>
      </c>
      <c r="H5074" s="113">
        <v>0</v>
      </c>
      <c r="I5074" s="113">
        <v>11111.11</v>
      </c>
      <c r="J5074" s="31">
        <v>0.01</v>
      </c>
      <c r="K5074" s="32">
        <v>11108.11</v>
      </c>
      <c r="L5074" s="113">
        <v>0</v>
      </c>
      <c r="M5074" s="113">
        <v>9547.2199999999993</v>
      </c>
      <c r="N5074" s="31">
        <v>5433.33</v>
      </c>
      <c r="O5074" s="32">
        <v>9547.2199999999993</v>
      </c>
      <c r="P5074" s="105">
        <v>0</v>
      </c>
      <c r="Q5074" s="105">
        <v>9547.2199999999993</v>
      </c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1714</v>
      </c>
      <c r="B5075" s="111" t="s">
        <v>346</v>
      </c>
      <c r="C5075" s="112" t="s">
        <v>347</v>
      </c>
      <c r="D5075" s="21">
        <f t="shared" si="106"/>
        <v>0.01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0.01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1714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1714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1714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>
        <v>0</v>
      </c>
      <c r="G5078" s="104">
        <v>0</v>
      </c>
      <c r="H5078" s="105">
        <v>0</v>
      </c>
      <c r="I5078" s="105">
        <v>0</v>
      </c>
      <c r="J5078" s="106">
        <v>0</v>
      </c>
      <c r="K5078" s="107">
        <v>0</v>
      </c>
      <c r="L5078" s="105">
        <v>0</v>
      </c>
      <c r="M5078" s="105">
        <v>0</v>
      </c>
      <c r="N5078" s="106">
        <v>0</v>
      </c>
      <c r="O5078" s="107">
        <v>0</v>
      </c>
      <c r="P5078" s="105">
        <v>0</v>
      </c>
      <c r="Q5078" s="105">
        <v>0</v>
      </c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1714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1714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>
        <v>0</v>
      </c>
      <c r="G5080" s="104">
        <v>0</v>
      </c>
      <c r="H5080" s="105">
        <v>0</v>
      </c>
      <c r="I5080" s="105">
        <v>0</v>
      </c>
      <c r="J5080" s="106">
        <v>0</v>
      </c>
      <c r="K5080" s="107">
        <v>0</v>
      </c>
      <c r="L5080" s="105">
        <v>0</v>
      </c>
      <c r="M5080" s="105">
        <v>0</v>
      </c>
      <c r="N5080" s="106">
        <v>0</v>
      </c>
      <c r="O5080" s="107">
        <v>0</v>
      </c>
      <c r="P5080" s="105">
        <v>0</v>
      </c>
      <c r="Q5080" s="105">
        <v>0</v>
      </c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1714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1714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1714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1714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1714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1714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1714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1714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1714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1714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1714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1714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1714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1714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1714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1714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1714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1714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1714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1714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1714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1714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1714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1714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1714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1714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1714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1714</v>
      </c>
      <c r="B5108" s="111" t="s">
        <v>412</v>
      </c>
      <c r="C5108" s="112" t="s">
        <v>413</v>
      </c>
      <c r="D5108" s="21">
        <f t="shared" si="108"/>
        <v>4080865.85</v>
      </c>
      <c r="E5108" s="24">
        <f t="shared" si="109"/>
        <v>3027139.45</v>
      </c>
      <c r="F5108" s="104">
        <v>756681.08</v>
      </c>
      <c r="G5108" s="104">
        <v>9900</v>
      </c>
      <c r="H5108" s="113">
        <v>389201</v>
      </c>
      <c r="I5108" s="113">
        <v>624309.25</v>
      </c>
      <c r="J5108" s="31">
        <v>1295908</v>
      </c>
      <c r="K5108" s="32">
        <v>8489</v>
      </c>
      <c r="L5108" s="113">
        <v>1017707.37</v>
      </c>
      <c r="M5108" s="113">
        <v>1563944.6</v>
      </c>
      <c r="N5108" s="31">
        <v>4000</v>
      </c>
      <c r="O5108" s="32">
        <v>288942</v>
      </c>
      <c r="P5108" s="113">
        <v>617368.4</v>
      </c>
      <c r="Q5108" s="113">
        <v>531554.6</v>
      </c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1714</v>
      </c>
      <c r="B5109" s="111" t="s">
        <v>414</v>
      </c>
      <c r="C5109" s="112" t="s">
        <v>415</v>
      </c>
      <c r="D5109" s="21">
        <f t="shared" si="108"/>
        <v>1299352.5599999998</v>
      </c>
      <c r="E5109" s="24">
        <f t="shared" si="109"/>
        <v>1046027.5700000001</v>
      </c>
      <c r="F5109" s="104">
        <v>222486.39999999999</v>
      </c>
      <c r="G5109" s="104">
        <v>0</v>
      </c>
      <c r="H5109" s="113">
        <v>435879.27</v>
      </c>
      <c r="I5109" s="113">
        <v>71521.8</v>
      </c>
      <c r="J5109" s="31">
        <v>332660.8</v>
      </c>
      <c r="K5109" s="32">
        <v>214612.9</v>
      </c>
      <c r="L5109" s="113">
        <v>140964.39000000001</v>
      </c>
      <c r="M5109" s="113">
        <v>272161.37</v>
      </c>
      <c r="N5109" s="31">
        <v>129162.7</v>
      </c>
      <c r="O5109" s="32">
        <v>206647.7</v>
      </c>
      <c r="P5109" s="113">
        <v>38199</v>
      </c>
      <c r="Q5109" s="113">
        <v>281083.8</v>
      </c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1714</v>
      </c>
      <c r="B5110" s="111" t="s">
        <v>416</v>
      </c>
      <c r="C5110" s="112" t="s">
        <v>417</v>
      </c>
      <c r="D5110" s="21">
        <f t="shared" si="108"/>
        <v>992890</v>
      </c>
      <c r="E5110" s="24">
        <f t="shared" si="109"/>
        <v>1852595</v>
      </c>
      <c r="F5110" s="104">
        <v>117676</v>
      </c>
      <c r="G5110" s="104">
        <v>736133</v>
      </c>
      <c r="H5110" s="113">
        <v>0</v>
      </c>
      <c r="I5110" s="113">
        <v>166172</v>
      </c>
      <c r="J5110" s="31">
        <v>0</v>
      </c>
      <c r="K5110" s="32">
        <v>58370</v>
      </c>
      <c r="L5110" s="113">
        <v>5400</v>
      </c>
      <c r="M5110" s="113">
        <v>520098</v>
      </c>
      <c r="N5110" s="31">
        <v>0</v>
      </c>
      <c r="O5110" s="32">
        <v>247752</v>
      </c>
      <c r="P5110" s="113">
        <v>869814</v>
      </c>
      <c r="Q5110" s="113">
        <v>124070</v>
      </c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1714</v>
      </c>
      <c r="B5111" s="111" t="s">
        <v>418</v>
      </c>
      <c r="C5111" s="112" t="s">
        <v>419</v>
      </c>
      <c r="D5111" s="21">
        <f t="shared" si="108"/>
        <v>1276863.7</v>
      </c>
      <c r="E5111" s="24">
        <f t="shared" si="109"/>
        <v>1729230.3</v>
      </c>
      <c r="F5111" s="104">
        <v>49600</v>
      </c>
      <c r="G5111" s="104">
        <v>211044.2</v>
      </c>
      <c r="H5111" s="105">
        <v>355862</v>
      </c>
      <c r="I5111" s="105">
        <v>179900</v>
      </c>
      <c r="J5111" s="106">
        <v>32850</v>
      </c>
      <c r="K5111" s="107">
        <v>314623</v>
      </c>
      <c r="L5111" s="105">
        <v>308241</v>
      </c>
      <c r="M5111" s="105">
        <v>391122.8</v>
      </c>
      <c r="N5111" s="106">
        <v>247856.4</v>
      </c>
      <c r="O5111" s="107">
        <v>255931.3</v>
      </c>
      <c r="P5111" s="113">
        <v>282454.3</v>
      </c>
      <c r="Q5111" s="113">
        <v>376609</v>
      </c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1714</v>
      </c>
      <c r="B5112" s="111" t="s">
        <v>420</v>
      </c>
      <c r="C5112" s="112" t="s">
        <v>421</v>
      </c>
      <c r="D5112" s="21">
        <f t="shared" si="108"/>
        <v>886893.87</v>
      </c>
      <c r="E5112" s="24">
        <f t="shared" si="109"/>
        <v>927992.46</v>
      </c>
      <c r="F5112" s="104">
        <v>54432</v>
      </c>
      <c r="G5112" s="104">
        <v>146668</v>
      </c>
      <c r="H5112" s="105">
        <v>205448</v>
      </c>
      <c r="I5112" s="105">
        <v>170767</v>
      </c>
      <c r="J5112" s="106">
        <v>20800</v>
      </c>
      <c r="K5112" s="107">
        <v>210332.24</v>
      </c>
      <c r="L5112" s="105">
        <v>69180</v>
      </c>
      <c r="M5112" s="105">
        <v>119156.1</v>
      </c>
      <c r="N5112" s="106">
        <v>154545</v>
      </c>
      <c r="O5112" s="107">
        <v>202618</v>
      </c>
      <c r="P5112" s="105">
        <v>382488.87</v>
      </c>
      <c r="Q5112" s="105">
        <v>78451.12</v>
      </c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1714</v>
      </c>
      <c r="B5113" s="111" t="s">
        <v>422</v>
      </c>
      <c r="C5113" s="112" t="s">
        <v>423</v>
      </c>
      <c r="D5113" s="21">
        <f t="shared" si="108"/>
        <v>226550.8</v>
      </c>
      <c r="E5113" s="24">
        <f t="shared" si="109"/>
        <v>474239</v>
      </c>
      <c r="F5113" s="104">
        <v>0</v>
      </c>
      <c r="G5113" s="104">
        <v>48900</v>
      </c>
      <c r="H5113" s="105">
        <v>63940</v>
      </c>
      <c r="I5113" s="105">
        <v>0</v>
      </c>
      <c r="J5113" s="106">
        <v>49230</v>
      </c>
      <c r="K5113" s="107">
        <v>0</v>
      </c>
      <c r="L5113" s="105">
        <v>18830.8</v>
      </c>
      <c r="M5113" s="105">
        <v>75500</v>
      </c>
      <c r="N5113" s="106">
        <v>94550</v>
      </c>
      <c r="O5113" s="107">
        <v>86600</v>
      </c>
      <c r="P5113" s="105">
        <v>0</v>
      </c>
      <c r="Q5113" s="105">
        <v>263239</v>
      </c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1714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1714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1714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1714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1714</v>
      </c>
      <c r="B5118" s="111" t="s">
        <v>432</v>
      </c>
      <c r="C5118" s="112" t="s">
        <v>433</v>
      </c>
      <c r="D5118" s="21">
        <f t="shared" si="108"/>
        <v>134313.38</v>
      </c>
      <c r="E5118" s="24">
        <f t="shared" si="109"/>
        <v>176800.8</v>
      </c>
      <c r="F5118" s="104">
        <v>1284</v>
      </c>
      <c r="G5118" s="104">
        <v>0</v>
      </c>
      <c r="H5118" s="105">
        <v>24650</v>
      </c>
      <c r="I5118" s="105">
        <v>0</v>
      </c>
      <c r="J5118" s="106">
        <v>13150</v>
      </c>
      <c r="K5118" s="107">
        <v>0</v>
      </c>
      <c r="L5118" s="105">
        <v>13660</v>
      </c>
      <c r="M5118" s="105">
        <v>159415.79999999999</v>
      </c>
      <c r="N5118" s="106">
        <v>0</v>
      </c>
      <c r="O5118" s="107">
        <v>0</v>
      </c>
      <c r="P5118" s="105">
        <v>81569.38</v>
      </c>
      <c r="Q5118" s="105">
        <v>17385</v>
      </c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1714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1714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1714</v>
      </c>
      <c r="B5121" s="111" t="s">
        <v>438</v>
      </c>
      <c r="C5121" s="112" t="s">
        <v>1579</v>
      </c>
      <c r="D5121" s="21">
        <f t="shared" si="108"/>
        <v>270559</v>
      </c>
      <c r="E5121" s="24">
        <f t="shared" si="109"/>
        <v>275962</v>
      </c>
      <c r="F5121" s="104">
        <v>131166</v>
      </c>
      <c r="G5121" s="104">
        <v>735</v>
      </c>
      <c r="H5121" s="113">
        <v>0</v>
      </c>
      <c r="I5121" s="113">
        <v>0</v>
      </c>
      <c r="J5121" s="31">
        <v>15245</v>
      </c>
      <c r="K5121" s="32">
        <v>9515.5</v>
      </c>
      <c r="L5121" s="113">
        <v>3535</v>
      </c>
      <c r="M5121" s="113">
        <v>174840.5</v>
      </c>
      <c r="N5121" s="31">
        <v>0</v>
      </c>
      <c r="O5121" s="32">
        <v>43416</v>
      </c>
      <c r="P5121" s="105">
        <v>120613</v>
      </c>
      <c r="Q5121" s="105">
        <v>47455</v>
      </c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1714</v>
      </c>
      <c r="B5122" s="111" t="s">
        <v>439</v>
      </c>
      <c r="C5122" s="112" t="s">
        <v>1580</v>
      </c>
      <c r="D5122" s="21">
        <f t="shared" si="108"/>
        <v>405525</v>
      </c>
      <c r="E5122" s="24">
        <f t="shared" si="109"/>
        <v>328790</v>
      </c>
      <c r="F5122" s="104">
        <v>0</v>
      </c>
      <c r="G5122" s="104">
        <v>144690</v>
      </c>
      <c r="H5122" s="113">
        <v>0</v>
      </c>
      <c r="I5122" s="113">
        <v>0</v>
      </c>
      <c r="J5122" s="31">
        <v>405525</v>
      </c>
      <c r="K5122" s="32">
        <v>44975</v>
      </c>
      <c r="L5122" s="113">
        <v>0</v>
      </c>
      <c r="M5122" s="113">
        <v>0</v>
      </c>
      <c r="N5122" s="31">
        <v>0</v>
      </c>
      <c r="O5122" s="32">
        <v>0</v>
      </c>
      <c r="P5122" s="113">
        <v>0</v>
      </c>
      <c r="Q5122" s="113">
        <v>139125</v>
      </c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1714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>
        <v>0</v>
      </c>
      <c r="G5123" s="104">
        <v>0</v>
      </c>
      <c r="H5123" s="113">
        <v>0</v>
      </c>
      <c r="I5123" s="113">
        <v>0</v>
      </c>
      <c r="J5123" s="31">
        <v>0</v>
      </c>
      <c r="K5123" s="32">
        <v>0</v>
      </c>
      <c r="L5123" s="113">
        <v>0</v>
      </c>
      <c r="M5123" s="113">
        <v>0</v>
      </c>
      <c r="N5123" s="31">
        <v>0</v>
      </c>
      <c r="O5123" s="32">
        <v>0</v>
      </c>
      <c r="P5123" s="113">
        <v>0</v>
      </c>
      <c r="Q5123" s="113">
        <v>0</v>
      </c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1714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1714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1714</v>
      </c>
      <c r="B5126" s="111" t="s">
        <v>444</v>
      </c>
      <c r="C5126" s="112" t="s">
        <v>445</v>
      </c>
      <c r="D5126" s="21">
        <f t="shared" si="108"/>
        <v>1345800</v>
      </c>
      <c r="E5126" s="24">
        <f t="shared" si="109"/>
        <v>905800</v>
      </c>
      <c r="F5126" s="104">
        <v>465000</v>
      </c>
      <c r="G5126" s="104">
        <v>240000</v>
      </c>
      <c r="H5126" s="105">
        <v>215000</v>
      </c>
      <c r="I5126" s="105">
        <v>0</v>
      </c>
      <c r="J5126" s="106">
        <v>0</v>
      </c>
      <c r="K5126" s="107">
        <v>180000</v>
      </c>
      <c r="L5126" s="105">
        <v>0</v>
      </c>
      <c r="M5126" s="105">
        <v>287800</v>
      </c>
      <c r="N5126" s="106">
        <v>0</v>
      </c>
      <c r="O5126" s="107">
        <v>0</v>
      </c>
      <c r="P5126" s="105">
        <v>665800</v>
      </c>
      <c r="Q5126" s="105">
        <v>198000</v>
      </c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1714</v>
      </c>
      <c r="B5127" s="111" t="s">
        <v>446</v>
      </c>
      <c r="C5127" s="112" t="s">
        <v>447</v>
      </c>
      <c r="D5127" s="21">
        <f t="shared" si="108"/>
        <v>1013576</v>
      </c>
      <c r="E5127" s="24">
        <f t="shared" si="109"/>
        <v>1013576</v>
      </c>
      <c r="F5127" s="104">
        <v>0</v>
      </c>
      <c r="G5127" s="104">
        <v>0</v>
      </c>
      <c r="H5127" s="105">
        <v>0</v>
      </c>
      <c r="I5127" s="105">
        <v>0</v>
      </c>
      <c r="J5127" s="106">
        <v>0</v>
      </c>
      <c r="K5127" s="107">
        <v>0</v>
      </c>
      <c r="L5127" s="105">
        <v>0</v>
      </c>
      <c r="M5127" s="105">
        <v>0</v>
      </c>
      <c r="N5127" s="106">
        <v>1013576</v>
      </c>
      <c r="O5127" s="107">
        <v>1013576</v>
      </c>
      <c r="P5127" s="105">
        <v>0</v>
      </c>
      <c r="Q5127" s="105">
        <v>0</v>
      </c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1714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>
        <v>0</v>
      </c>
      <c r="G5128" s="104">
        <v>0</v>
      </c>
      <c r="H5128" s="113">
        <v>0</v>
      </c>
      <c r="I5128" s="113">
        <v>0</v>
      </c>
      <c r="J5128" s="31">
        <v>0</v>
      </c>
      <c r="K5128" s="32">
        <v>0</v>
      </c>
      <c r="L5128" s="113">
        <v>0</v>
      </c>
      <c r="M5128" s="113">
        <v>0</v>
      </c>
      <c r="N5128" s="31">
        <v>0</v>
      </c>
      <c r="O5128" s="32">
        <v>0</v>
      </c>
      <c r="P5128" s="105">
        <v>0</v>
      </c>
      <c r="Q5128" s="105">
        <v>0</v>
      </c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1714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>
        <v>0</v>
      </c>
      <c r="G5129" s="104">
        <v>0</v>
      </c>
      <c r="H5129" s="113">
        <v>0</v>
      </c>
      <c r="I5129" s="113">
        <v>0</v>
      </c>
      <c r="J5129" s="31">
        <v>0</v>
      </c>
      <c r="K5129" s="32">
        <v>0</v>
      </c>
      <c r="L5129" s="113">
        <v>0</v>
      </c>
      <c r="M5129" s="113">
        <v>0</v>
      </c>
      <c r="N5129" s="31">
        <v>0</v>
      </c>
      <c r="O5129" s="32">
        <v>0</v>
      </c>
      <c r="P5129" s="113">
        <v>0</v>
      </c>
      <c r="Q5129" s="113">
        <v>0</v>
      </c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1714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1714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1714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1714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1714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1714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4994.3900000000003</v>
      </c>
      <c r="F5135" s="104"/>
      <c r="G5135" s="104"/>
      <c r="H5135" s="113">
        <v>0</v>
      </c>
      <c r="I5135" s="113">
        <v>4994.3900000000003</v>
      </c>
      <c r="J5135" s="31">
        <v>0</v>
      </c>
      <c r="K5135" s="32">
        <v>0</v>
      </c>
      <c r="L5135" s="113">
        <v>0</v>
      </c>
      <c r="M5135" s="113">
        <v>0</v>
      </c>
      <c r="N5135" s="31">
        <v>0</v>
      </c>
      <c r="O5135" s="32">
        <v>0</v>
      </c>
      <c r="P5135" s="105">
        <v>0</v>
      </c>
      <c r="Q5135" s="105">
        <v>0</v>
      </c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1714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1714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1714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1714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1714</v>
      </c>
      <c r="B5140" s="111" t="s">
        <v>472</v>
      </c>
      <c r="C5140" s="112" t="s">
        <v>473</v>
      </c>
      <c r="D5140" s="21">
        <f t="shared" si="108"/>
        <v>266594.83</v>
      </c>
      <c r="E5140" s="24">
        <f t="shared" si="109"/>
        <v>0</v>
      </c>
      <c r="F5140" s="104">
        <v>266594.83</v>
      </c>
      <c r="G5140" s="104">
        <v>0</v>
      </c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1714</v>
      </c>
      <c r="B5141" s="111" t="s">
        <v>474</v>
      </c>
      <c r="C5141" s="112" t="s">
        <v>475</v>
      </c>
      <c r="D5141" s="21">
        <f t="shared" si="108"/>
        <v>209480</v>
      </c>
      <c r="E5141" s="24">
        <f t="shared" si="109"/>
        <v>0</v>
      </c>
      <c r="F5141" s="104">
        <v>184000</v>
      </c>
      <c r="G5141" s="104">
        <v>0</v>
      </c>
      <c r="H5141" s="105">
        <v>0</v>
      </c>
      <c r="I5141" s="105">
        <v>0</v>
      </c>
      <c r="J5141" s="106">
        <v>25480</v>
      </c>
      <c r="K5141" s="107">
        <v>0</v>
      </c>
      <c r="L5141" s="105">
        <v>0</v>
      </c>
      <c r="M5141" s="105">
        <v>0</v>
      </c>
      <c r="N5141" s="106">
        <v>0</v>
      </c>
      <c r="O5141" s="107">
        <v>0</v>
      </c>
      <c r="P5141" s="105">
        <v>0</v>
      </c>
      <c r="Q5141" s="105">
        <v>0</v>
      </c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1714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1714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1714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1714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1714</v>
      </c>
      <c r="B5146" s="111" t="s">
        <v>484</v>
      </c>
      <c r="C5146" s="112" t="s">
        <v>485</v>
      </c>
      <c r="D5146" s="21">
        <f t="shared" si="108"/>
        <v>0</v>
      </c>
      <c r="E5146" s="24">
        <f t="shared" si="109"/>
        <v>0</v>
      </c>
      <c r="F5146" s="104"/>
      <c r="G5146" s="104"/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1714</v>
      </c>
      <c r="B5147" s="111" t="s">
        <v>486</v>
      </c>
      <c r="C5147" s="112" t="s">
        <v>1586</v>
      </c>
      <c r="D5147" s="21">
        <f t="shared" si="108"/>
        <v>4248737</v>
      </c>
      <c r="E5147" s="24">
        <f t="shared" si="109"/>
        <v>4435180.75</v>
      </c>
      <c r="F5147" s="104">
        <v>697556</v>
      </c>
      <c r="G5147" s="104">
        <v>661760.5</v>
      </c>
      <c r="H5147" s="105">
        <v>650621.25</v>
      </c>
      <c r="I5147" s="105">
        <v>650621.25</v>
      </c>
      <c r="J5147" s="106">
        <v>628983.25</v>
      </c>
      <c r="K5147" s="107">
        <v>628983.25</v>
      </c>
      <c r="L5147" s="105">
        <v>768513.25</v>
      </c>
      <c r="M5147" s="105">
        <v>707926.5</v>
      </c>
      <c r="N5147" s="106">
        <v>824754.25</v>
      </c>
      <c r="O5147" s="107">
        <v>1035359.75</v>
      </c>
      <c r="P5147" s="105">
        <v>678309</v>
      </c>
      <c r="Q5147" s="105">
        <v>750529.5</v>
      </c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1714</v>
      </c>
      <c r="B5148" s="111" t="s">
        <v>488</v>
      </c>
      <c r="C5148" s="112" t="s">
        <v>489</v>
      </c>
      <c r="D5148" s="21">
        <f t="shared" si="108"/>
        <v>356182</v>
      </c>
      <c r="E5148" s="24">
        <f t="shared" si="109"/>
        <v>356327.25</v>
      </c>
      <c r="F5148" s="104">
        <v>65676.25</v>
      </c>
      <c r="G5148" s="104">
        <v>43452.5</v>
      </c>
      <c r="H5148" s="113">
        <v>49648.75</v>
      </c>
      <c r="I5148" s="113">
        <v>49648.75</v>
      </c>
      <c r="J5148" s="31">
        <v>51502.5</v>
      </c>
      <c r="K5148" s="32">
        <v>51502.5</v>
      </c>
      <c r="L5148" s="113">
        <v>0</v>
      </c>
      <c r="M5148" s="113">
        <v>60586.75</v>
      </c>
      <c r="N5148" s="31">
        <v>133129.5</v>
      </c>
      <c r="O5148" s="32">
        <v>101633</v>
      </c>
      <c r="P5148" s="105">
        <v>56225</v>
      </c>
      <c r="Q5148" s="105">
        <v>49503.75</v>
      </c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1714</v>
      </c>
      <c r="B5149" s="111" t="s">
        <v>490</v>
      </c>
      <c r="C5149" s="112" t="s">
        <v>1587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1714</v>
      </c>
      <c r="B5150" s="111" t="s">
        <v>492</v>
      </c>
      <c r="C5150" s="112" t="s">
        <v>493</v>
      </c>
      <c r="D5150" s="21">
        <f t="shared" si="108"/>
        <v>177400</v>
      </c>
      <c r="E5150" s="24">
        <f t="shared" si="109"/>
        <v>176700</v>
      </c>
      <c r="F5150" s="104">
        <v>28900</v>
      </c>
      <c r="G5150" s="104">
        <v>29100</v>
      </c>
      <c r="H5150" s="113">
        <v>28900</v>
      </c>
      <c r="I5150" s="113">
        <v>28900</v>
      </c>
      <c r="J5150" s="31">
        <v>29900</v>
      </c>
      <c r="K5150" s="32">
        <v>29900</v>
      </c>
      <c r="L5150" s="113">
        <v>29900</v>
      </c>
      <c r="M5150" s="113">
        <v>29900</v>
      </c>
      <c r="N5150" s="31">
        <v>29900</v>
      </c>
      <c r="O5150" s="32">
        <v>29900</v>
      </c>
      <c r="P5150" s="113">
        <v>29900</v>
      </c>
      <c r="Q5150" s="113">
        <v>29000</v>
      </c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1714</v>
      </c>
      <c r="B5151" s="111" t="s">
        <v>494</v>
      </c>
      <c r="C5151" s="112" t="s">
        <v>495</v>
      </c>
      <c r="D5151" s="21">
        <f t="shared" si="108"/>
        <v>0</v>
      </c>
      <c r="E5151" s="24">
        <f t="shared" si="109"/>
        <v>0</v>
      </c>
      <c r="F5151" s="104"/>
      <c r="G5151" s="104"/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1714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1714</v>
      </c>
      <c r="B5153" s="111" t="s">
        <v>498</v>
      </c>
      <c r="C5153" s="112" t="s">
        <v>461</v>
      </c>
      <c r="D5153" s="21">
        <f t="shared" si="108"/>
        <v>883595.56</v>
      </c>
      <c r="E5153" s="24">
        <f t="shared" si="109"/>
        <v>887391.07</v>
      </c>
      <c r="F5153" s="104">
        <v>199076.86</v>
      </c>
      <c r="G5153" s="104">
        <v>143259.23000000001</v>
      </c>
      <c r="H5153" s="113">
        <v>140671.91</v>
      </c>
      <c r="I5153" s="113">
        <v>139350.12</v>
      </c>
      <c r="J5153" s="31">
        <v>140424.45000000001</v>
      </c>
      <c r="K5153" s="32">
        <v>135862.85999999999</v>
      </c>
      <c r="L5153" s="113">
        <v>133660.56</v>
      </c>
      <c r="M5153" s="113">
        <v>130102.58</v>
      </c>
      <c r="N5153" s="31">
        <v>133998.65</v>
      </c>
      <c r="O5153" s="32">
        <v>136730.63</v>
      </c>
      <c r="P5153" s="105">
        <v>135763.13</v>
      </c>
      <c r="Q5153" s="105">
        <v>202085.65</v>
      </c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1714</v>
      </c>
      <c r="B5154" s="111" t="s">
        <v>499</v>
      </c>
      <c r="C5154" s="112" t="s">
        <v>500</v>
      </c>
      <c r="D5154" s="21">
        <f t="shared" si="108"/>
        <v>85300</v>
      </c>
      <c r="E5154" s="24">
        <f t="shared" si="109"/>
        <v>0</v>
      </c>
      <c r="F5154" s="104">
        <v>0</v>
      </c>
      <c r="G5154" s="104">
        <v>0</v>
      </c>
      <c r="H5154" s="113">
        <v>85300</v>
      </c>
      <c r="I5154" s="113">
        <v>0</v>
      </c>
      <c r="J5154" s="31">
        <v>0</v>
      </c>
      <c r="K5154" s="32">
        <v>0</v>
      </c>
      <c r="L5154" s="113">
        <v>0</v>
      </c>
      <c r="M5154" s="113">
        <v>0</v>
      </c>
      <c r="N5154" s="31">
        <v>0</v>
      </c>
      <c r="O5154" s="32">
        <v>0</v>
      </c>
      <c r="P5154" s="113">
        <v>0</v>
      </c>
      <c r="Q5154" s="113">
        <v>0</v>
      </c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1714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1714</v>
      </c>
      <c r="B5156" s="111" t="s">
        <v>503</v>
      </c>
      <c r="C5156" s="112" t="s">
        <v>504</v>
      </c>
      <c r="D5156" s="21">
        <f t="shared" si="108"/>
        <v>15250.91</v>
      </c>
      <c r="E5156" s="24">
        <f t="shared" si="109"/>
        <v>52464</v>
      </c>
      <c r="F5156" s="104">
        <v>1294.8900000000001</v>
      </c>
      <c r="G5156" s="104">
        <v>0</v>
      </c>
      <c r="H5156" s="105">
        <v>1294.8900000000001</v>
      </c>
      <c r="I5156" s="105">
        <v>0</v>
      </c>
      <c r="J5156" s="106">
        <v>1294.8900000000001</v>
      </c>
      <c r="K5156" s="107">
        <v>0</v>
      </c>
      <c r="L5156" s="105">
        <v>1294.8900000000001</v>
      </c>
      <c r="M5156" s="105">
        <v>0</v>
      </c>
      <c r="N5156" s="106">
        <v>1514.1</v>
      </c>
      <c r="O5156" s="107">
        <v>5546</v>
      </c>
      <c r="P5156" s="105">
        <v>8557.25</v>
      </c>
      <c r="Q5156" s="105">
        <v>46918</v>
      </c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1714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1714</v>
      </c>
      <c r="B5158" s="111" t="s">
        <v>507</v>
      </c>
      <c r="C5158" s="112" t="s">
        <v>508</v>
      </c>
      <c r="D5158" s="21">
        <f t="shared" si="110"/>
        <v>88650</v>
      </c>
      <c r="E5158" s="24">
        <f t="shared" si="111"/>
        <v>120000</v>
      </c>
      <c r="F5158" s="104">
        <v>0</v>
      </c>
      <c r="G5158" s="104">
        <v>120000</v>
      </c>
      <c r="H5158" s="113">
        <v>0</v>
      </c>
      <c r="I5158" s="113">
        <v>0</v>
      </c>
      <c r="J5158" s="31">
        <v>59050</v>
      </c>
      <c r="K5158" s="32">
        <v>0</v>
      </c>
      <c r="L5158" s="113">
        <v>29600</v>
      </c>
      <c r="M5158" s="113">
        <v>0</v>
      </c>
      <c r="N5158" s="31">
        <v>0</v>
      </c>
      <c r="O5158" s="32">
        <v>0</v>
      </c>
      <c r="P5158" s="105">
        <v>0</v>
      </c>
      <c r="Q5158" s="105">
        <v>0</v>
      </c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1714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39000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18000</v>
      </c>
      <c r="L5159" s="105">
        <v>0</v>
      </c>
      <c r="M5159" s="105">
        <v>0</v>
      </c>
      <c r="N5159" s="106">
        <v>0</v>
      </c>
      <c r="O5159" s="107">
        <v>0</v>
      </c>
      <c r="P5159" s="113">
        <v>0</v>
      </c>
      <c r="Q5159" s="113">
        <v>21000</v>
      </c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1714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930.62</v>
      </c>
      <c r="F5160" s="104">
        <v>0</v>
      </c>
      <c r="G5160" s="104">
        <v>0</v>
      </c>
      <c r="H5160" s="105">
        <v>0</v>
      </c>
      <c r="I5160" s="105">
        <v>0</v>
      </c>
      <c r="J5160" s="106">
        <v>0</v>
      </c>
      <c r="K5160" s="107">
        <v>930.62</v>
      </c>
      <c r="L5160" s="105">
        <v>0</v>
      </c>
      <c r="M5160" s="105">
        <v>0</v>
      </c>
      <c r="N5160" s="106">
        <v>0</v>
      </c>
      <c r="O5160" s="107">
        <v>0</v>
      </c>
      <c r="P5160" s="105">
        <v>0</v>
      </c>
      <c r="Q5160" s="105">
        <v>0</v>
      </c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1714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2720.5699999999997</v>
      </c>
      <c r="F5161" s="104">
        <v>0</v>
      </c>
      <c r="G5161" s="104">
        <v>100</v>
      </c>
      <c r="H5161" s="113">
        <v>0</v>
      </c>
      <c r="I5161" s="113">
        <v>350</v>
      </c>
      <c r="J5161" s="31">
        <v>0</v>
      </c>
      <c r="K5161" s="32">
        <v>150</v>
      </c>
      <c r="L5161" s="113">
        <v>0</v>
      </c>
      <c r="M5161" s="113">
        <v>200</v>
      </c>
      <c r="N5161" s="31">
        <v>0</v>
      </c>
      <c r="O5161" s="32">
        <v>0</v>
      </c>
      <c r="P5161" s="105">
        <v>0</v>
      </c>
      <c r="Q5161" s="105">
        <v>1920.57</v>
      </c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1714</v>
      </c>
      <c r="B5162" s="111" t="s">
        <v>515</v>
      </c>
      <c r="C5162" s="112" t="s">
        <v>516</v>
      </c>
      <c r="D5162" s="21">
        <f t="shared" si="110"/>
        <v>0</v>
      </c>
      <c r="E5162" s="24">
        <f t="shared" si="111"/>
        <v>13197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>
        <v>0</v>
      </c>
      <c r="Q5162" s="113">
        <v>13197</v>
      </c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1714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1714</v>
      </c>
      <c r="B5164" s="111" t="s">
        <v>519</v>
      </c>
      <c r="C5164" s="112" t="s">
        <v>520</v>
      </c>
      <c r="D5164" s="21">
        <f t="shared" si="110"/>
        <v>76860.23000000001</v>
      </c>
      <c r="E5164" s="24">
        <f t="shared" si="111"/>
        <v>93828.67</v>
      </c>
      <c r="F5164" s="104">
        <v>12692.82</v>
      </c>
      <c r="G5164" s="104">
        <v>16243.22</v>
      </c>
      <c r="H5164" s="105">
        <v>16243.22</v>
      </c>
      <c r="I5164" s="105">
        <v>14571.33</v>
      </c>
      <c r="J5164" s="106">
        <v>15973.2</v>
      </c>
      <c r="K5164" s="107">
        <v>21762.01</v>
      </c>
      <c r="L5164" s="105">
        <v>20360.14</v>
      </c>
      <c r="M5164" s="105">
        <v>6859.21</v>
      </c>
      <c r="N5164" s="106">
        <v>6773.71</v>
      </c>
      <c r="O5164" s="107">
        <v>4817.1400000000003</v>
      </c>
      <c r="P5164" s="105">
        <v>4817.1400000000003</v>
      </c>
      <c r="Q5164" s="105">
        <v>29575.759999999998</v>
      </c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1714</v>
      </c>
      <c r="B5165" s="111" t="s">
        <v>521</v>
      </c>
      <c r="C5165" s="112" t="s">
        <v>1588</v>
      </c>
      <c r="D5165" s="21">
        <f t="shared" si="110"/>
        <v>76339</v>
      </c>
      <c r="E5165" s="24">
        <f t="shared" si="111"/>
        <v>68286</v>
      </c>
      <c r="F5165" s="104">
        <v>10715</v>
      </c>
      <c r="G5165" s="104">
        <v>10362</v>
      </c>
      <c r="H5165" s="105">
        <v>10362</v>
      </c>
      <c r="I5165" s="105">
        <v>10224</v>
      </c>
      <c r="J5165" s="106">
        <v>10224</v>
      </c>
      <c r="K5165" s="107">
        <v>26938</v>
      </c>
      <c r="L5165" s="105">
        <v>26938</v>
      </c>
      <c r="M5165" s="105">
        <v>15438</v>
      </c>
      <c r="N5165" s="106">
        <v>15438</v>
      </c>
      <c r="O5165" s="107">
        <v>2662</v>
      </c>
      <c r="P5165" s="105">
        <v>2662</v>
      </c>
      <c r="Q5165" s="105">
        <v>2662</v>
      </c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1714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1714</v>
      </c>
      <c r="B5167" s="111" t="s">
        <v>523</v>
      </c>
      <c r="C5167" s="112" t="s">
        <v>1670</v>
      </c>
      <c r="D5167" s="21">
        <f t="shared" si="110"/>
        <v>5248</v>
      </c>
      <c r="E5167" s="24">
        <f t="shared" si="111"/>
        <v>4537</v>
      </c>
      <c r="F5167" s="104">
        <v>867</v>
      </c>
      <c r="G5167" s="104">
        <v>742</v>
      </c>
      <c r="H5167" s="105">
        <v>742</v>
      </c>
      <c r="I5167" s="105">
        <v>677</v>
      </c>
      <c r="J5167" s="106">
        <v>677</v>
      </c>
      <c r="K5167" s="107">
        <v>1697</v>
      </c>
      <c r="L5167" s="105">
        <v>1697</v>
      </c>
      <c r="M5167" s="105">
        <v>1114</v>
      </c>
      <c r="N5167" s="106">
        <v>1114</v>
      </c>
      <c r="O5167" s="107">
        <v>151</v>
      </c>
      <c r="P5167" s="105">
        <v>151</v>
      </c>
      <c r="Q5167" s="105">
        <v>156</v>
      </c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1714</v>
      </c>
      <c r="B5168" s="111" t="s">
        <v>524</v>
      </c>
      <c r="C5168" s="112" t="s">
        <v>525</v>
      </c>
      <c r="D5168" s="21">
        <f t="shared" si="110"/>
        <v>20629922.890000001</v>
      </c>
      <c r="E5168" s="24">
        <f t="shared" si="111"/>
        <v>26647646.030000001</v>
      </c>
      <c r="F5168" s="104">
        <v>14457.19</v>
      </c>
      <c r="G5168" s="104">
        <v>14457.19</v>
      </c>
      <c r="H5168" s="105">
        <v>2979459.36</v>
      </c>
      <c r="I5168" s="105">
        <v>8395212.3000000007</v>
      </c>
      <c r="J5168" s="106">
        <v>224822.92</v>
      </c>
      <c r="K5168" s="107">
        <v>3180739.65</v>
      </c>
      <c r="L5168" s="105">
        <v>3180739.65</v>
      </c>
      <c r="M5168" s="105">
        <v>7193460.1699999999</v>
      </c>
      <c r="N5168" s="106">
        <v>13716603.77</v>
      </c>
      <c r="O5168" s="107">
        <v>7863776.7199999997</v>
      </c>
      <c r="P5168" s="105">
        <v>513840</v>
      </c>
      <c r="Q5168" s="105">
        <v>0</v>
      </c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1714</v>
      </c>
      <c r="B5169" s="111" t="s">
        <v>526</v>
      </c>
      <c r="C5169" s="112" t="s">
        <v>527</v>
      </c>
      <c r="D5169" s="21">
        <f t="shared" si="110"/>
        <v>614020</v>
      </c>
      <c r="E5169" s="24">
        <f t="shared" si="111"/>
        <v>2170020</v>
      </c>
      <c r="F5169" s="104">
        <v>0</v>
      </c>
      <c r="G5169" s="104">
        <v>0</v>
      </c>
      <c r="H5169" s="113">
        <v>0</v>
      </c>
      <c r="I5169" s="113">
        <v>0</v>
      </c>
      <c r="J5169" s="31">
        <v>152000</v>
      </c>
      <c r="K5169" s="32">
        <v>0</v>
      </c>
      <c r="L5169" s="113">
        <v>462020</v>
      </c>
      <c r="M5169" s="113">
        <v>2170020</v>
      </c>
      <c r="N5169" s="31">
        <v>0</v>
      </c>
      <c r="O5169" s="32">
        <v>0</v>
      </c>
      <c r="P5169" s="105">
        <v>0</v>
      </c>
      <c r="Q5169" s="105">
        <v>0</v>
      </c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1714</v>
      </c>
      <c r="B5170" s="111" t="s">
        <v>528</v>
      </c>
      <c r="C5170" s="112" t="s">
        <v>529</v>
      </c>
      <c r="D5170" s="21">
        <f t="shared" si="110"/>
        <v>627632.7300000001</v>
      </c>
      <c r="E5170" s="24">
        <f t="shared" si="111"/>
        <v>1729776.5</v>
      </c>
      <c r="F5170" s="104"/>
      <c r="G5170" s="104"/>
      <c r="H5170" s="113">
        <v>217818.16</v>
      </c>
      <c r="I5170" s="113">
        <v>848043.36</v>
      </c>
      <c r="J5170" s="31">
        <v>0</v>
      </c>
      <c r="K5170" s="32">
        <v>0</v>
      </c>
      <c r="L5170" s="113">
        <v>0</v>
      </c>
      <c r="M5170" s="113">
        <v>0</v>
      </c>
      <c r="N5170" s="31">
        <v>311214.77</v>
      </c>
      <c r="O5170" s="32">
        <v>881733.14</v>
      </c>
      <c r="P5170" s="113">
        <v>98599.8</v>
      </c>
      <c r="Q5170" s="113">
        <v>0</v>
      </c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1714</v>
      </c>
      <c r="B5171" s="111" t="s">
        <v>530</v>
      </c>
      <c r="C5171" s="112" t="s">
        <v>531</v>
      </c>
      <c r="D5171" s="21">
        <f t="shared" si="110"/>
        <v>1587326.1</v>
      </c>
      <c r="E5171" s="24">
        <f t="shared" si="111"/>
        <v>2619926.0099999998</v>
      </c>
      <c r="F5171" s="104"/>
      <c r="G5171" s="104"/>
      <c r="H5171" s="113">
        <v>217800</v>
      </c>
      <c r="I5171" s="113">
        <v>1306800</v>
      </c>
      <c r="J5171" s="31">
        <v>435600</v>
      </c>
      <c r="K5171" s="32">
        <v>0</v>
      </c>
      <c r="L5171" s="113">
        <v>224126.1</v>
      </c>
      <c r="M5171" s="113">
        <v>0</v>
      </c>
      <c r="N5171" s="31">
        <v>217800</v>
      </c>
      <c r="O5171" s="32">
        <v>1313126.01</v>
      </c>
      <c r="P5171" s="113">
        <v>492000</v>
      </c>
      <c r="Q5171" s="113">
        <v>0</v>
      </c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1714</v>
      </c>
      <c r="B5172" s="111" t="s">
        <v>532</v>
      </c>
      <c r="C5172" s="112" t="s">
        <v>533</v>
      </c>
      <c r="D5172" s="21">
        <f t="shared" si="110"/>
        <v>809810.8600000001</v>
      </c>
      <c r="E5172" s="24">
        <f t="shared" si="111"/>
        <v>1663689.19</v>
      </c>
      <c r="F5172" s="104">
        <v>367581.77</v>
      </c>
      <c r="G5172" s="104">
        <v>14457.19</v>
      </c>
      <c r="H5172" s="113">
        <v>114880</v>
      </c>
      <c r="I5172" s="113">
        <v>824616</v>
      </c>
      <c r="J5172" s="31">
        <v>305633.08</v>
      </c>
      <c r="K5172" s="32">
        <v>0</v>
      </c>
      <c r="L5172" s="113">
        <v>0</v>
      </c>
      <c r="M5172" s="113">
        <v>0</v>
      </c>
      <c r="N5172" s="31">
        <v>21716.01</v>
      </c>
      <c r="O5172" s="32">
        <v>824616</v>
      </c>
      <c r="P5172" s="113">
        <v>0</v>
      </c>
      <c r="Q5172" s="113">
        <v>0</v>
      </c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1714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1714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1714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7544</v>
      </c>
      <c r="F5175" s="104"/>
      <c r="G5175" s="104"/>
      <c r="H5175" s="105"/>
      <c r="I5175" s="105"/>
      <c r="J5175" s="106"/>
      <c r="K5175" s="107"/>
      <c r="L5175" s="105"/>
      <c r="M5175" s="105"/>
      <c r="N5175" s="106">
        <v>0</v>
      </c>
      <c r="O5175" s="107">
        <v>806</v>
      </c>
      <c r="P5175" s="105">
        <v>0</v>
      </c>
      <c r="Q5175" s="105">
        <v>6738</v>
      </c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1714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19934</v>
      </c>
      <c r="F5176" s="104"/>
      <c r="G5176" s="104"/>
      <c r="H5176" s="105"/>
      <c r="I5176" s="105"/>
      <c r="J5176" s="106"/>
      <c r="K5176" s="107"/>
      <c r="L5176" s="105"/>
      <c r="M5176" s="105"/>
      <c r="N5176" s="106">
        <v>0</v>
      </c>
      <c r="O5176" s="107">
        <v>2091</v>
      </c>
      <c r="P5176" s="105">
        <v>0</v>
      </c>
      <c r="Q5176" s="105">
        <v>17843</v>
      </c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1714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11858</v>
      </c>
      <c r="F5177" s="104"/>
      <c r="G5177" s="104"/>
      <c r="H5177" s="105"/>
      <c r="I5177" s="105"/>
      <c r="J5177" s="106"/>
      <c r="K5177" s="107"/>
      <c r="L5177" s="105"/>
      <c r="M5177" s="105"/>
      <c r="N5177" s="106">
        <v>0</v>
      </c>
      <c r="O5177" s="107">
        <v>1257</v>
      </c>
      <c r="P5177" s="105">
        <v>0</v>
      </c>
      <c r="Q5177" s="105">
        <v>10601</v>
      </c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1714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1714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1714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1714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>
        <v>0</v>
      </c>
      <c r="I5181" s="113">
        <v>0</v>
      </c>
      <c r="J5181" s="31">
        <v>0</v>
      </c>
      <c r="K5181" s="32">
        <v>0</v>
      </c>
      <c r="L5181" s="113">
        <v>0</v>
      </c>
      <c r="M5181" s="113">
        <v>0</v>
      </c>
      <c r="N5181" s="31">
        <v>0</v>
      </c>
      <c r="O5181" s="32">
        <v>0</v>
      </c>
      <c r="P5181" s="113">
        <v>0</v>
      </c>
      <c r="Q5181" s="113">
        <v>0</v>
      </c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1714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1714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>
        <v>0</v>
      </c>
      <c r="G5183" s="104">
        <v>0</v>
      </c>
      <c r="H5183" s="113">
        <v>0</v>
      </c>
      <c r="I5183" s="113">
        <v>0</v>
      </c>
      <c r="J5183" s="31">
        <v>0</v>
      </c>
      <c r="K5183" s="32">
        <v>0</v>
      </c>
      <c r="L5183" s="113">
        <v>0</v>
      </c>
      <c r="M5183" s="113">
        <v>0</v>
      </c>
      <c r="N5183" s="31">
        <v>0</v>
      </c>
      <c r="O5183" s="32">
        <v>0</v>
      </c>
      <c r="P5183" s="113">
        <v>0</v>
      </c>
      <c r="Q5183" s="113">
        <v>0</v>
      </c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1714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1714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1714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1714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1714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1714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1714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1714</v>
      </c>
      <c r="B5191" s="111" t="s">
        <v>569</v>
      </c>
      <c r="C5191" s="112" t="s">
        <v>570</v>
      </c>
      <c r="D5191" s="21">
        <f t="shared" si="110"/>
        <v>117572</v>
      </c>
      <c r="E5191" s="24">
        <f t="shared" si="111"/>
        <v>117572</v>
      </c>
      <c r="F5191" s="104">
        <v>0</v>
      </c>
      <c r="G5191" s="104">
        <v>5000</v>
      </c>
      <c r="H5191" s="113">
        <v>0</v>
      </c>
      <c r="I5191" s="113">
        <v>6651</v>
      </c>
      <c r="J5191" s="31">
        <v>0</v>
      </c>
      <c r="K5191" s="32">
        <v>16000</v>
      </c>
      <c r="L5191" s="113">
        <v>0</v>
      </c>
      <c r="M5191" s="113">
        <v>41021</v>
      </c>
      <c r="N5191" s="31">
        <v>74105.350000000006</v>
      </c>
      <c r="O5191" s="32">
        <v>48900</v>
      </c>
      <c r="P5191" s="113">
        <v>43466.65</v>
      </c>
      <c r="Q5191" s="113">
        <v>0</v>
      </c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1714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1714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1714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1714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1714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1714</v>
      </c>
      <c r="B5197" s="111" t="s">
        <v>580</v>
      </c>
      <c r="C5197" s="112" t="s">
        <v>581</v>
      </c>
      <c r="D5197" s="21">
        <f t="shared" si="110"/>
        <v>2304742.14</v>
      </c>
      <c r="E5197" s="24">
        <f t="shared" si="111"/>
        <v>2983422.38</v>
      </c>
      <c r="F5197" s="104">
        <v>38402</v>
      </c>
      <c r="G5197" s="104">
        <v>2044346.52</v>
      </c>
      <c r="H5197" s="113">
        <v>242597.12</v>
      </c>
      <c r="I5197" s="113">
        <v>468525.3</v>
      </c>
      <c r="J5197" s="31">
        <v>459818.15</v>
      </c>
      <c r="K5197" s="32">
        <v>16503.18</v>
      </c>
      <c r="L5197" s="113">
        <v>187840.12</v>
      </c>
      <c r="M5197" s="113">
        <v>11699</v>
      </c>
      <c r="N5197" s="31">
        <v>1208382.3</v>
      </c>
      <c r="O5197" s="32">
        <v>353288.3</v>
      </c>
      <c r="P5197" s="113">
        <v>167702.45000000001</v>
      </c>
      <c r="Q5197" s="113">
        <v>89060.08</v>
      </c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1714</v>
      </c>
      <c r="B5198" s="111" t="s">
        <v>582</v>
      </c>
      <c r="C5198" s="112" t="s">
        <v>1591</v>
      </c>
      <c r="D5198" s="21">
        <f t="shared" si="110"/>
        <v>15336.800000000001</v>
      </c>
      <c r="E5198" s="24">
        <f t="shared" si="111"/>
        <v>138923.76999999999</v>
      </c>
      <c r="F5198" s="104">
        <v>14457.19</v>
      </c>
      <c r="G5198" s="104">
        <v>138923.76999999999</v>
      </c>
      <c r="H5198" s="113">
        <v>879.61</v>
      </c>
      <c r="I5198" s="113">
        <v>0</v>
      </c>
      <c r="J5198" s="31">
        <v>0</v>
      </c>
      <c r="K5198" s="32">
        <v>0</v>
      </c>
      <c r="L5198" s="113">
        <v>0</v>
      </c>
      <c r="M5198" s="113">
        <v>0</v>
      </c>
      <c r="N5198" s="31">
        <v>0</v>
      </c>
      <c r="O5198" s="32">
        <v>0</v>
      </c>
      <c r="P5198" s="113">
        <v>0</v>
      </c>
      <c r="Q5198" s="113">
        <v>0</v>
      </c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1714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1714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1714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1714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1714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1714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1714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1714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1714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1714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1714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1714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1714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1714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1714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1714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1714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1714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1714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1714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1714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88648</v>
      </c>
      <c r="F5219" s="104"/>
      <c r="G5219" s="104"/>
      <c r="H5219" s="113"/>
      <c r="I5219" s="113"/>
      <c r="J5219" s="31"/>
      <c r="K5219" s="32"/>
      <c r="L5219" s="113"/>
      <c r="M5219" s="113"/>
      <c r="N5219" s="31">
        <v>0</v>
      </c>
      <c r="O5219" s="32">
        <v>88198</v>
      </c>
      <c r="P5219" s="113">
        <v>0</v>
      </c>
      <c r="Q5219" s="113">
        <v>450</v>
      </c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1714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64150</v>
      </c>
      <c r="F5220" s="104">
        <v>0</v>
      </c>
      <c r="G5220" s="104">
        <v>7250</v>
      </c>
      <c r="H5220" s="113">
        <v>0</v>
      </c>
      <c r="I5220" s="113">
        <v>13950</v>
      </c>
      <c r="J5220" s="31">
        <v>0</v>
      </c>
      <c r="K5220" s="32">
        <v>11400</v>
      </c>
      <c r="L5220" s="113">
        <v>0</v>
      </c>
      <c r="M5220" s="113">
        <v>16550</v>
      </c>
      <c r="N5220" s="31">
        <v>0</v>
      </c>
      <c r="O5220" s="32">
        <v>15000</v>
      </c>
      <c r="P5220" s="113">
        <v>0</v>
      </c>
      <c r="Q5220" s="113">
        <v>0</v>
      </c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1714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161172.24</v>
      </c>
      <c r="F5221" s="104">
        <v>0</v>
      </c>
      <c r="G5221" s="104">
        <v>14401.65</v>
      </c>
      <c r="H5221" s="113">
        <v>0</v>
      </c>
      <c r="I5221" s="113">
        <v>46180.59</v>
      </c>
      <c r="J5221" s="31">
        <v>0</v>
      </c>
      <c r="K5221" s="32">
        <v>2684.2</v>
      </c>
      <c r="L5221" s="113">
        <v>0</v>
      </c>
      <c r="M5221" s="113">
        <v>36843.800000000003</v>
      </c>
      <c r="N5221" s="31">
        <v>0</v>
      </c>
      <c r="O5221" s="32">
        <v>14790</v>
      </c>
      <c r="P5221" s="113">
        <v>0</v>
      </c>
      <c r="Q5221" s="113">
        <v>46272</v>
      </c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1714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1714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1714</v>
      </c>
      <c r="B5224" s="111" t="s">
        <v>629</v>
      </c>
      <c r="C5224" s="112" t="s">
        <v>630</v>
      </c>
      <c r="D5224" s="21">
        <f t="shared" si="112"/>
        <v>16451.5</v>
      </c>
      <c r="E5224" s="24">
        <f t="shared" si="113"/>
        <v>1002895</v>
      </c>
      <c r="F5224" s="104">
        <v>0</v>
      </c>
      <c r="G5224" s="104">
        <v>131462</v>
      </c>
      <c r="H5224" s="113">
        <v>0</v>
      </c>
      <c r="I5224" s="113">
        <v>128510</v>
      </c>
      <c r="J5224" s="31">
        <v>350</v>
      </c>
      <c r="K5224" s="32">
        <v>206291</v>
      </c>
      <c r="L5224" s="113">
        <v>368.5</v>
      </c>
      <c r="M5224" s="113">
        <v>180561</v>
      </c>
      <c r="N5224" s="31">
        <v>10896</v>
      </c>
      <c r="O5224" s="32">
        <v>159246</v>
      </c>
      <c r="P5224" s="113">
        <v>4837</v>
      </c>
      <c r="Q5224" s="113">
        <v>196825</v>
      </c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1714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403395</v>
      </c>
      <c r="F5225" s="104">
        <v>0</v>
      </c>
      <c r="G5225" s="104">
        <v>75669</v>
      </c>
      <c r="H5225" s="105">
        <v>0</v>
      </c>
      <c r="I5225" s="105">
        <v>50777</v>
      </c>
      <c r="J5225" s="106">
        <v>0</v>
      </c>
      <c r="K5225" s="107">
        <v>44383</v>
      </c>
      <c r="L5225" s="105">
        <v>0</v>
      </c>
      <c r="M5225" s="105">
        <v>58410</v>
      </c>
      <c r="N5225" s="106">
        <v>0</v>
      </c>
      <c r="O5225" s="107">
        <v>70528</v>
      </c>
      <c r="P5225" s="113">
        <v>0</v>
      </c>
      <c r="Q5225" s="113">
        <v>103628</v>
      </c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1714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1714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1714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1714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1714</v>
      </c>
      <c r="B5230" s="111" t="s">
        <v>639</v>
      </c>
      <c r="C5230" s="112" t="s">
        <v>640</v>
      </c>
      <c r="D5230" s="21">
        <f t="shared" si="112"/>
        <v>9776</v>
      </c>
      <c r="E5230" s="24">
        <f t="shared" si="113"/>
        <v>2214764.11</v>
      </c>
      <c r="F5230" s="104">
        <v>1371</v>
      </c>
      <c r="G5230" s="104">
        <v>343306.61</v>
      </c>
      <c r="H5230" s="113">
        <v>0</v>
      </c>
      <c r="I5230" s="113">
        <v>384970</v>
      </c>
      <c r="J5230" s="31">
        <v>0</v>
      </c>
      <c r="K5230" s="32">
        <v>398595.5</v>
      </c>
      <c r="L5230" s="113">
        <v>0</v>
      </c>
      <c r="M5230" s="113">
        <v>403614</v>
      </c>
      <c r="N5230" s="31">
        <v>5131</v>
      </c>
      <c r="O5230" s="32">
        <v>306871</v>
      </c>
      <c r="P5230" s="105">
        <v>3274</v>
      </c>
      <c r="Q5230" s="105">
        <v>377407</v>
      </c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1714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759899.5</v>
      </c>
      <c r="F5231" s="104">
        <v>0</v>
      </c>
      <c r="G5231" s="104">
        <v>87434.5</v>
      </c>
      <c r="H5231" s="113">
        <v>0</v>
      </c>
      <c r="I5231" s="113">
        <v>191731</v>
      </c>
      <c r="J5231" s="31">
        <v>0</v>
      </c>
      <c r="K5231" s="32">
        <v>94233</v>
      </c>
      <c r="L5231" s="113">
        <v>0</v>
      </c>
      <c r="M5231" s="113">
        <v>93864.5</v>
      </c>
      <c r="N5231" s="31">
        <v>0</v>
      </c>
      <c r="O5231" s="32">
        <v>96574</v>
      </c>
      <c r="P5231" s="113">
        <v>0</v>
      </c>
      <c r="Q5231" s="113">
        <v>196062.5</v>
      </c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1714</v>
      </c>
      <c r="B5232" s="111" t="s">
        <v>643</v>
      </c>
      <c r="C5232" s="112" t="s">
        <v>644</v>
      </c>
      <c r="D5232" s="21">
        <f t="shared" si="112"/>
        <v>86392.9</v>
      </c>
      <c r="E5232" s="24">
        <f t="shared" si="113"/>
        <v>0</v>
      </c>
      <c r="F5232" s="104">
        <v>4060.35</v>
      </c>
      <c r="G5232" s="104">
        <v>0</v>
      </c>
      <c r="H5232" s="105">
        <v>21195.16</v>
      </c>
      <c r="I5232" s="105">
        <v>0</v>
      </c>
      <c r="J5232" s="106">
        <v>37408.82</v>
      </c>
      <c r="K5232" s="107">
        <v>0</v>
      </c>
      <c r="L5232" s="105">
        <v>455</v>
      </c>
      <c r="M5232" s="105">
        <v>0</v>
      </c>
      <c r="N5232" s="106">
        <v>6763.89</v>
      </c>
      <c r="O5232" s="107">
        <v>0</v>
      </c>
      <c r="P5232" s="113">
        <v>16509.68</v>
      </c>
      <c r="Q5232" s="113">
        <v>0</v>
      </c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1714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26109.77</v>
      </c>
      <c r="F5233" s="104">
        <v>0</v>
      </c>
      <c r="G5233" s="104">
        <v>2438.8200000000002</v>
      </c>
      <c r="H5233" s="113">
        <v>0</v>
      </c>
      <c r="I5233" s="113">
        <v>4304.4399999999996</v>
      </c>
      <c r="J5233" s="31">
        <v>0</v>
      </c>
      <c r="K5233" s="32">
        <v>7104.17</v>
      </c>
      <c r="L5233" s="113">
        <v>0</v>
      </c>
      <c r="M5233" s="113">
        <v>0</v>
      </c>
      <c r="N5233" s="31">
        <v>0</v>
      </c>
      <c r="O5233" s="32">
        <v>3571.02</v>
      </c>
      <c r="P5233" s="105">
        <v>0</v>
      </c>
      <c r="Q5233" s="105">
        <v>8691.32</v>
      </c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1714</v>
      </c>
      <c r="B5234" s="111" t="s">
        <v>647</v>
      </c>
      <c r="C5234" s="112" t="s">
        <v>648</v>
      </c>
      <c r="D5234" s="21">
        <f t="shared" si="112"/>
        <v>17912</v>
      </c>
      <c r="E5234" s="24">
        <f t="shared" si="113"/>
        <v>153797</v>
      </c>
      <c r="F5234" s="104">
        <v>2134</v>
      </c>
      <c r="G5234" s="104">
        <v>23927</v>
      </c>
      <c r="H5234" s="113">
        <v>9076</v>
      </c>
      <c r="I5234" s="113">
        <v>23082</v>
      </c>
      <c r="J5234" s="31">
        <v>0</v>
      </c>
      <c r="K5234" s="32">
        <v>25115</v>
      </c>
      <c r="L5234" s="113">
        <v>440</v>
      </c>
      <c r="M5234" s="113">
        <v>29296</v>
      </c>
      <c r="N5234" s="31">
        <v>6072</v>
      </c>
      <c r="O5234" s="32">
        <v>24822</v>
      </c>
      <c r="P5234" s="113">
        <v>190</v>
      </c>
      <c r="Q5234" s="113">
        <v>27555</v>
      </c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1714</v>
      </c>
      <c r="B5235" s="111" t="s">
        <v>649</v>
      </c>
      <c r="C5235" s="112" t="s">
        <v>650</v>
      </c>
      <c r="D5235" s="21">
        <f t="shared" si="112"/>
        <v>12299</v>
      </c>
      <c r="E5235" s="24">
        <f t="shared" si="113"/>
        <v>215785</v>
      </c>
      <c r="F5235" s="104"/>
      <c r="G5235" s="104"/>
      <c r="H5235" s="113">
        <v>0</v>
      </c>
      <c r="I5235" s="113">
        <v>31505</v>
      </c>
      <c r="J5235" s="31">
        <v>0</v>
      </c>
      <c r="K5235" s="32">
        <v>60594</v>
      </c>
      <c r="L5235" s="113">
        <v>3570</v>
      </c>
      <c r="M5235" s="113">
        <v>65609</v>
      </c>
      <c r="N5235" s="31">
        <v>4329</v>
      </c>
      <c r="O5235" s="32">
        <v>16490</v>
      </c>
      <c r="P5235" s="113">
        <v>4400</v>
      </c>
      <c r="Q5235" s="113">
        <v>41587</v>
      </c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1714</v>
      </c>
      <c r="B5236" s="111" t="s">
        <v>651</v>
      </c>
      <c r="C5236" s="112" t="s">
        <v>652</v>
      </c>
      <c r="D5236" s="21">
        <f t="shared" si="112"/>
        <v>1400</v>
      </c>
      <c r="E5236" s="24">
        <f t="shared" si="113"/>
        <v>331393.5</v>
      </c>
      <c r="F5236" s="104">
        <v>0</v>
      </c>
      <c r="G5236" s="104">
        <v>55064</v>
      </c>
      <c r="H5236" s="113">
        <v>0</v>
      </c>
      <c r="I5236" s="113">
        <v>55442.5</v>
      </c>
      <c r="J5236" s="31">
        <v>0</v>
      </c>
      <c r="K5236" s="32">
        <v>49779.5</v>
      </c>
      <c r="L5236" s="113">
        <v>0</v>
      </c>
      <c r="M5236" s="113">
        <v>66623</v>
      </c>
      <c r="N5236" s="31">
        <v>450</v>
      </c>
      <c r="O5236" s="32">
        <v>57453</v>
      </c>
      <c r="P5236" s="113">
        <v>950</v>
      </c>
      <c r="Q5236" s="113">
        <v>47031.5</v>
      </c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1714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114369</v>
      </c>
      <c r="F5237" s="104">
        <v>0</v>
      </c>
      <c r="G5237" s="104">
        <v>6904.5</v>
      </c>
      <c r="H5237" s="113">
        <v>0</v>
      </c>
      <c r="I5237" s="113">
        <v>8239</v>
      </c>
      <c r="J5237" s="31">
        <v>0</v>
      </c>
      <c r="K5237" s="32">
        <v>35619</v>
      </c>
      <c r="L5237" s="113">
        <v>0</v>
      </c>
      <c r="M5237" s="113">
        <v>19715</v>
      </c>
      <c r="N5237" s="31">
        <v>0</v>
      </c>
      <c r="O5237" s="32">
        <v>43891.5</v>
      </c>
      <c r="P5237" s="113">
        <v>0</v>
      </c>
      <c r="Q5237" s="113">
        <v>0</v>
      </c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1714</v>
      </c>
      <c r="B5238" s="111" t="s">
        <v>654</v>
      </c>
      <c r="C5238" s="112" t="s">
        <v>1598</v>
      </c>
      <c r="D5238" s="21">
        <f t="shared" si="112"/>
        <v>15168.75</v>
      </c>
      <c r="E5238" s="24">
        <f t="shared" si="113"/>
        <v>0</v>
      </c>
      <c r="F5238" s="104">
        <v>9</v>
      </c>
      <c r="G5238" s="104">
        <v>0</v>
      </c>
      <c r="H5238" s="113">
        <v>300</v>
      </c>
      <c r="I5238" s="113">
        <v>0</v>
      </c>
      <c r="J5238" s="31">
        <v>1634.65</v>
      </c>
      <c r="K5238" s="32">
        <v>0</v>
      </c>
      <c r="L5238" s="113">
        <v>350</v>
      </c>
      <c r="M5238" s="113">
        <v>0</v>
      </c>
      <c r="N5238" s="31">
        <v>0</v>
      </c>
      <c r="O5238" s="32">
        <v>0</v>
      </c>
      <c r="P5238" s="113">
        <v>12875.1</v>
      </c>
      <c r="Q5238" s="113">
        <v>0</v>
      </c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1714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5943.41</v>
      </c>
      <c r="F5239" s="104"/>
      <c r="G5239" s="104"/>
      <c r="H5239" s="113">
        <v>0</v>
      </c>
      <c r="I5239" s="113">
        <v>957.21</v>
      </c>
      <c r="J5239" s="31">
        <v>0</v>
      </c>
      <c r="K5239" s="32">
        <v>0</v>
      </c>
      <c r="L5239" s="113">
        <v>0</v>
      </c>
      <c r="M5239" s="113">
        <v>4336.2299999999996</v>
      </c>
      <c r="N5239" s="31">
        <v>0</v>
      </c>
      <c r="O5239" s="32">
        <v>0</v>
      </c>
      <c r="P5239" s="113">
        <v>0</v>
      </c>
      <c r="Q5239" s="113">
        <v>649.97</v>
      </c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1714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29045</v>
      </c>
      <c r="F5240" s="104">
        <v>0</v>
      </c>
      <c r="G5240" s="104">
        <v>2210</v>
      </c>
      <c r="H5240" s="105">
        <v>0</v>
      </c>
      <c r="I5240" s="105">
        <v>6438</v>
      </c>
      <c r="J5240" s="106">
        <v>0</v>
      </c>
      <c r="K5240" s="107">
        <v>5870</v>
      </c>
      <c r="L5240" s="105">
        <v>0</v>
      </c>
      <c r="M5240" s="105">
        <v>6912</v>
      </c>
      <c r="N5240" s="106">
        <v>0</v>
      </c>
      <c r="O5240" s="107">
        <v>405</v>
      </c>
      <c r="P5240" s="113">
        <v>0</v>
      </c>
      <c r="Q5240" s="113">
        <v>7210</v>
      </c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1714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1714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1714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2202.98</v>
      </c>
      <c r="F5243" s="104"/>
      <c r="G5243" s="104"/>
      <c r="H5243" s="105"/>
      <c r="I5243" s="105"/>
      <c r="J5243" s="106"/>
      <c r="K5243" s="107"/>
      <c r="L5243" s="105"/>
      <c r="M5243" s="105"/>
      <c r="N5243" s="106">
        <v>0</v>
      </c>
      <c r="O5243" s="107">
        <v>2202.98</v>
      </c>
      <c r="P5243" s="105">
        <v>0</v>
      </c>
      <c r="Q5243" s="105">
        <v>0</v>
      </c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1714</v>
      </c>
      <c r="B5244" s="111" t="s">
        <v>663</v>
      </c>
      <c r="C5244" s="112" t="s">
        <v>664</v>
      </c>
      <c r="D5244" s="21">
        <f t="shared" si="112"/>
        <v>57239</v>
      </c>
      <c r="E5244" s="24">
        <f t="shared" si="113"/>
        <v>15960327.950000001</v>
      </c>
      <c r="F5244" s="104">
        <v>0</v>
      </c>
      <c r="G5244" s="104">
        <v>2547192.61</v>
      </c>
      <c r="H5244" s="105">
        <v>0</v>
      </c>
      <c r="I5244" s="105">
        <v>2596541.9500000002</v>
      </c>
      <c r="J5244" s="106">
        <v>0</v>
      </c>
      <c r="K5244" s="107">
        <v>2630438.5099999998</v>
      </c>
      <c r="L5244" s="105">
        <v>0</v>
      </c>
      <c r="M5244" s="105">
        <v>2815730.05</v>
      </c>
      <c r="N5244" s="106">
        <v>0</v>
      </c>
      <c r="O5244" s="107">
        <v>2450476.1800000002</v>
      </c>
      <c r="P5244" s="105">
        <v>57239</v>
      </c>
      <c r="Q5244" s="105">
        <v>2919948.65</v>
      </c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1714</v>
      </c>
      <c r="B5245" s="111" t="s">
        <v>665</v>
      </c>
      <c r="C5245" s="112" t="s">
        <v>666</v>
      </c>
      <c r="D5245" s="21">
        <f t="shared" si="112"/>
        <v>37647</v>
      </c>
      <c r="E5245" s="24">
        <f t="shared" si="113"/>
        <v>9308103.5</v>
      </c>
      <c r="F5245" s="104">
        <v>0</v>
      </c>
      <c r="G5245" s="104">
        <v>861050</v>
      </c>
      <c r="H5245" s="105">
        <v>0</v>
      </c>
      <c r="I5245" s="105">
        <v>1380976.5</v>
      </c>
      <c r="J5245" s="106">
        <v>14049</v>
      </c>
      <c r="K5245" s="107">
        <v>858527</v>
      </c>
      <c r="L5245" s="105">
        <v>4672</v>
      </c>
      <c r="M5245" s="105">
        <v>2048319</v>
      </c>
      <c r="N5245" s="106">
        <v>6793</v>
      </c>
      <c r="O5245" s="107">
        <v>2106227.5</v>
      </c>
      <c r="P5245" s="105">
        <v>12133</v>
      </c>
      <c r="Q5245" s="105">
        <v>2053003.5</v>
      </c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1714</v>
      </c>
      <c r="B5246" s="111" t="s">
        <v>667</v>
      </c>
      <c r="C5246" s="112" t="s">
        <v>668</v>
      </c>
      <c r="D5246" s="21">
        <f t="shared" si="112"/>
        <v>12</v>
      </c>
      <c r="E5246" s="24">
        <f t="shared" si="113"/>
        <v>143214.5</v>
      </c>
      <c r="F5246" s="104">
        <v>0</v>
      </c>
      <c r="G5246" s="104">
        <v>34407.5</v>
      </c>
      <c r="H5246" s="113">
        <v>0</v>
      </c>
      <c r="I5246" s="113">
        <v>15139</v>
      </c>
      <c r="J5246" s="31">
        <v>12</v>
      </c>
      <c r="K5246" s="32">
        <v>16967.5</v>
      </c>
      <c r="L5246" s="113">
        <v>0</v>
      </c>
      <c r="M5246" s="113">
        <v>7193</v>
      </c>
      <c r="N5246" s="31">
        <v>0</v>
      </c>
      <c r="O5246" s="32">
        <v>30683</v>
      </c>
      <c r="P5246" s="105">
        <v>0</v>
      </c>
      <c r="Q5246" s="105">
        <v>38824.5</v>
      </c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1714</v>
      </c>
      <c r="B5247" s="111" t="s">
        <v>669</v>
      </c>
      <c r="C5247" s="112" t="s">
        <v>670</v>
      </c>
      <c r="D5247" s="21">
        <f t="shared" si="112"/>
        <v>97043.260000000009</v>
      </c>
      <c r="E5247" s="24">
        <f t="shared" si="113"/>
        <v>153380</v>
      </c>
      <c r="F5247" s="104">
        <v>0</v>
      </c>
      <c r="G5247" s="104">
        <v>16202.5</v>
      </c>
      <c r="H5247" s="105">
        <v>970</v>
      </c>
      <c r="I5247" s="105">
        <v>18472</v>
      </c>
      <c r="J5247" s="106">
        <v>828</v>
      </c>
      <c r="K5247" s="107">
        <v>26608.5</v>
      </c>
      <c r="L5247" s="105">
        <v>33692</v>
      </c>
      <c r="M5247" s="105">
        <v>30956</v>
      </c>
      <c r="N5247" s="106">
        <v>1085</v>
      </c>
      <c r="O5247" s="107">
        <v>30974.5</v>
      </c>
      <c r="P5247" s="113">
        <v>60468.26</v>
      </c>
      <c r="Q5247" s="113">
        <v>30166.5</v>
      </c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1714</v>
      </c>
      <c r="B5248" s="111" t="s">
        <v>671</v>
      </c>
      <c r="C5248" s="112" t="s">
        <v>1601</v>
      </c>
      <c r="D5248" s="21">
        <f t="shared" si="112"/>
        <v>5257.35</v>
      </c>
      <c r="E5248" s="24">
        <f t="shared" si="113"/>
        <v>12922</v>
      </c>
      <c r="F5248" s="104">
        <v>0</v>
      </c>
      <c r="G5248" s="104">
        <v>148</v>
      </c>
      <c r="H5248" s="105">
        <v>470</v>
      </c>
      <c r="I5248" s="105">
        <v>580</v>
      </c>
      <c r="J5248" s="106">
        <v>0</v>
      </c>
      <c r="K5248" s="107">
        <v>2549</v>
      </c>
      <c r="L5248" s="105">
        <v>626.5</v>
      </c>
      <c r="M5248" s="105">
        <v>2041.5</v>
      </c>
      <c r="N5248" s="106">
        <v>400</v>
      </c>
      <c r="O5248" s="107">
        <v>3383</v>
      </c>
      <c r="P5248" s="105">
        <v>3760.85</v>
      </c>
      <c r="Q5248" s="105">
        <v>4220.5</v>
      </c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1714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1010719.65</v>
      </c>
      <c r="F5249" s="104"/>
      <c r="G5249" s="104"/>
      <c r="H5249" s="113"/>
      <c r="I5249" s="113"/>
      <c r="J5249" s="31"/>
      <c r="K5249" s="32"/>
      <c r="L5249" s="113">
        <v>0</v>
      </c>
      <c r="M5249" s="113">
        <v>1010719.65</v>
      </c>
      <c r="N5249" s="31">
        <v>0</v>
      </c>
      <c r="O5249" s="32">
        <v>0</v>
      </c>
      <c r="P5249" s="105">
        <v>0</v>
      </c>
      <c r="Q5249" s="105">
        <v>0</v>
      </c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1714</v>
      </c>
      <c r="B5250" s="111" t="s">
        <v>674</v>
      </c>
      <c r="C5250" s="112" t="s">
        <v>675</v>
      </c>
      <c r="D5250" s="21">
        <f t="shared" si="112"/>
        <v>15992061.950000001</v>
      </c>
      <c r="E5250" s="24">
        <f t="shared" si="113"/>
        <v>32759407.689999998</v>
      </c>
      <c r="F5250" s="104">
        <v>2547192.61</v>
      </c>
      <c r="G5250" s="104">
        <v>15825899.98</v>
      </c>
      <c r="H5250" s="113">
        <v>2596541.9500000002</v>
      </c>
      <c r="I5250" s="113">
        <v>6579804.6100000003</v>
      </c>
      <c r="J5250" s="31">
        <v>2630438.5099999998</v>
      </c>
      <c r="K5250" s="32">
        <v>65935.5</v>
      </c>
      <c r="L5250" s="113">
        <v>2815730.05</v>
      </c>
      <c r="M5250" s="113">
        <v>123478.25</v>
      </c>
      <c r="N5250" s="31">
        <v>2482210.1800000002</v>
      </c>
      <c r="O5250" s="32">
        <v>10107050.35</v>
      </c>
      <c r="P5250" s="113">
        <v>2919948.65</v>
      </c>
      <c r="Q5250" s="113">
        <v>57239</v>
      </c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1714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1714</v>
      </c>
      <c r="B5252" s="111" t="s">
        <v>678</v>
      </c>
      <c r="C5252" s="112" t="s">
        <v>679</v>
      </c>
      <c r="D5252" s="21">
        <f t="shared" si="112"/>
        <v>1453636.89</v>
      </c>
      <c r="E5252" s="24">
        <f t="shared" si="113"/>
        <v>3784725.42</v>
      </c>
      <c r="F5252" s="104">
        <v>111328.1</v>
      </c>
      <c r="G5252" s="104">
        <v>2444092.29</v>
      </c>
      <c r="H5252" s="113">
        <v>125244.4</v>
      </c>
      <c r="I5252" s="113">
        <v>0</v>
      </c>
      <c r="J5252" s="31">
        <v>155030.23000000001</v>
      </c>
      <c r="K5252" s="32">
        <v>0</v>
      </c>
      <c r="L5252" s="113">
        <v>460718.23</v>
      </c>
      <c r="M5252" s="113">
        <v>670316.56999999995</v>
      </c>
      <c r="N5252" s="31">
        <v>262505.21000000002</v>
      </c>
      <c r="O5252" s="32">
        <v>670316.56000000006</v>
      </c>
      <c r="P5252" s="113">
        <v>338810.72</v>
      </c>
      <c r="Q5252" s="113">
        <v>0</v>
      </c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1714</v>
      </c>
      <c r="B5253" s="111" t="s">
        <v>680</v>
      </c>
      <c r="C5253" s="112" t="s">
        <v>681</v>
      </c>
      <c r="D5253" s="21">
        <f t="shared" si="112"/>
        <v>228330.67</v>
      </c>
      <c r="E5253" s="24">
        <f t="shared" si="113"/>
        <v>906228.10000000009</v>
      </c>
      <c r="F5253" s="104"/>
      <c r="G5253" s="104"/>
      <c r="H5253" s="113">
        <v>0</v>
      </c>
      <c r="I5253" s="113">
        <v>244414.67</v>
      </c>
      <c r="J5253" s="31">
        <v>0</v>
      </c>
      <c r="K5253" s="32">
        <v>19435</v>
      </c>
      <c r="L5253" s="113">
        <v>0</v>
      </c>
      <c r="M5253" s="113">
        <v>0</v>
      </c>
      <c r="N5253" s="31">
        <v>228330.67</v>
      </c>
      <c r="O5253" s="32">
        <v>24455.43</v>
      </c>
      <c r="P5253" s="113">
        <v>0</v>
      </c>
      <c r="Q5253" s="113">
        <v>617923</v>
      </c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1714</v>
      </c>
      <c r="B5254" s="111" t="s">
        <v>682</v>
      </c>
      <c r="C5254" s="112" t="s">
        <v>683</v>
      </c>
      <c r="D5254" s="21">
        <f t="shared" si="112"/>
        <v>92581.86</v>
      </c>
      <c r="E5254" s="24">
        <f t="shared" si="113"/>
        <v>511501.53</v>
      </c>
      <c r="F5254" s="104">
        <v>0</v>
      </c>
      <c r="G5254" s="104">
        <v>85208.93</v>
      </c>
      <c r="H5254" s="105">
        <v>0</v>
      </c>
      <c r="I5254" s="105">
        <v>44669.97</v>
      </c>
      <c r="J5254" s="106">
        <v>0</v>
      </c>
      <c r="K5254" s="107">
        <v>14307.36</v>
      </c>
      <c r="L5254" s="105">
        <v>0</v>
      </c>
      <c r="M5254" s="105">
        <v>50933.5</v>
      </c>
      <c r="N5254" s="106">
        <v>63337.61</v>
      </c>
      <c r="O5254" s="107">
        <v>282702.43</v>
      </c>
      <c r="P5254" s="113">
        <v>29244.25</v>
      </c>
      <c r="Q5254" s="113">
        <v>33679.339999999997</v>
      </c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1714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186416.85</v>
      </c>
      <c r="F5255" s="104">
        <v>0</v>
      </c>
      <c r="G5255" s="104">
        <v>36391.85</v>
      </c>
      <c r="H5255" s="105">
        <v>0</v>
      </c>
      <c r="I5255" s="105">
        <v>0</v>
      </c>
      <c r="J5255" s="106">
        <v>0</v>
      </c>
      <c r="K5255" s="107">
        <v>38775</v>
      </c>
      <c r="L5255" s="105">
        <v>0</v>
      </c>
      <c r="M5255" s="105">
        <v>85000</v>
      </c>
      <c r="N5255" s="106">
        <v>0</v>
      </c>
      <c r="O5255" s="107">
        <v>16200</v>
      </c>
      <c r="P5255" s="105">
        <v>0</v>
      </c>
      <c r="Q5255" s="105">
        <v>10050</v>
      </c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1714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0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1714</v>
      </c>
      <c r="B5257" s="111" t="s">
        <v>688</v>
      </c>
      <c r="C5257" s="112" t="s">
        <v>689</v>
      </c>
      <c r="D5257" s="21">
        <f t="shared" si="112"/>
        <v>2078582.7199999997</v>
      </c>
      <c r="E5257" s="24">
        <f t="shared" si="113"/>
        <v>0</v>
      </c>
      <c r="F5257" s="104"/>
      <c r="G5257" s="104"/>
      <c r="H5257" s="105">
        <v>4651.8100000000004</v>
      </c>
      <c r="I5257" s="105">
        <v>0</v>
      </c>
      <c r="J5257" s="106">
        <v>240908.92</v>
      </c>
      <c r="K5257" s="107">
        <v>0</v>
      </c>
      <c r="L5257" s="105">
        <v>509384.38</v>
      </c>
      <c r="M5257" s="105">
        <v>0</v>
      </c>
      <c r="N5257" s="106">
        <v>311424</v>
      </c>
      <c r="O5257" s="107">
        <v>0</v>
      </c>
      <c r="P5257" s="105">
        <v>1012213.61</v>
      </c>
      <c r="Q5257" s="105">
        <v>0</v>
      </c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1714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604750.56999999995</v>
      </c>
      <c r="F5258" s="104"/>
      <c r="G5258" s="104"/>
      <c r="H5258" s="105">
        <v>0</v>
      </c>
      <c r="I5258" s="105">
        <v>7250.81</v>
      </c>
      <c r="J5258" s="106">
        <v>0</v>
      </c>
      <c r="K5258" s="107">
        <v>186408.73</v>
      </c>
      <c r="L5258" s="105">
        <v>0</v>
      </c>
      <c r="M5258" s="105">
        <v>182791.2</v>
      </c>
      <c r="N5258" s="106">
        <v>0</v>
      </c>
      <c r="O5258" s="107">
        <v>191198.6</v>
      </c>
      <c r="P5258" s="105">
        <v>0</v>
      </c>
      <c r="Q5258" s="105">
        <v>37101.230000000003</v>
      </c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1714</v>
      </c>
      <c r="B5259" s="111" t="s">
        <v>692</v>
      </c>
      <c r="C5259" s="112" t="s">
        <v>693</v>
      </c>
      <c r="D5259" s="21">
        <f t="shared" si="112"/>
        <v>18120.239999999998</v>
      </c>
      <c r="E5259" s="24">
        <f t="shared" si="113"/>
        <v>0</v>
      </c>
      <c r="F5259" s="104"/>
      <c r="G5259" s="104"/>
      <c r="H5259" s="105"/>
      <c r="I5259" s="105"/>
      <c r="J5259" s="106">
        <v>92</v>
      </c>
      <c r="K5259" s="107">
        <v>0</v>
      </c>
      <c r="L5259" s="105">
        <v>355</v>
      </c>
      <c r="M5259" s="105">
        <v>0</v>
      </c>
      <c r="N5259" s="106">
        <v>15248.5</v>
      </c>
      <c r="O5259" s="107">
        <v>0</v>
      </c>
      <c r="P5259" s="105">
        <v>2424.7399999999998</v>
      </c>
      <c r="Q5259" s="105">
        <v>0</v>
      </c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1714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1714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1453636.89</v>
      </c>
      <c r="F5261" s="104">
        <v>0</v>
      </c>
      <c r="G5261" s="104">
        <v>111328.1</v>
      </c>
      <c r="H5261" s="113">
        <v>0</v>
      </c>
      <c r="I5261" s="113">
        <v>125244.4</v>
      </c>
      <c r="J5261" s="31">
        <v>0</v>
      </c>
      <c r="K5261" s="32">
        <v>155030.23000000001</v>
      </c>
      <c r="L5261" s="113">
        <v>0</v>
      </c>
      <c r="M5261" s="113">
        <v>460718.23</v>
      </c>
      <c r="N5261" s="31">
        <v>0</v>
      </c>
      <c r="O5261" s="32">
        <v>262505.21000000002</v>
      </c>
      <c r="P5261" s="113">
        <v>0</v>
      </c>
      <c r="Q5261" s="113">
        <v>338810.72</v>
      </c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1714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1714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1629270.72</v>
      </c>
      <c r="F5263" s="104"/>
      <c r="G5263" s="104"/>
      <c r="H5263" s="105">
        <v>0</v>
      </c>
      <c r="I5263" s="105">
        <v>1629270.72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1714</v>
      </c>
      <c r="B5264" s="111" t="s">
        <v>702</v>
      </c>
      <c r="C5264" s="112" t="s">
        <v>1602</v>
      </c>
      <c r="D5264" s="21">
        <f t="shared" si="112"/>
        <v>57368.55</v>
      </c>
      <c r="E5264" s="24">
        <f t="shared" si="113"/>
        <v>287060.65999999997</v>
      </c>
      <c r="F5264" s="104">
        <v>0</v>
      </c>
      <c r="G5264" s="104">
        <v>5995</v>
      </c>
      <c r="H5264" s="105">
        <v>57368.55</v>
      </c>
      <c r="I5264" s="105">
        <v>63058.55</v>
      </c>
      <c r="J5264" s="106">
        <v>0</v>
      </c>
      <c r="K5264" s="107">
        <v>14224.5</v>
      </c>
      <c r="L5264" s="105">
        <v>0</v>
      </c>
      <c r="M5264" s="105">
        <v>72832.5</v>
      </c>
      <c r="N5264" s="106">
        <v>0</v>
      </c>
      <c r="O5264" s="107">
        <v>7087</v>
      </c>
      <c r="P5264" s="105">
        <v>0</v>
      </c>
      <c r="Q5264" s="105">
        <v>123863.11</v>
      </c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1714</v>
      </c>
      <c r="B5265" s="111" t="s">
        <v>703</v>
      </c>
      <c r="C5265" s="112" t="s">
        <v>704</v>
      </c>
      <c r="D5265" s="21">
        <f t="shared" si="112"/>
        <v>4658.25</v>
      </c>
      <c r="E5265" s="24">
        <f t="shared" si="113"/>
        <v>57301.25</v>
      </c>
      <c r="F5265" s="104"/>
      <c r="G5265" s="104"/>
      <c r="H5265" s="113">
        <v>4658.25</v>
      </c>
      <c r="I5265" s="113">
        <v>4658.25</v>
      </c>
      <c r="J5265" s="31">
        <v>0</v>
      </c>
      <c r="K5265" s="32">
        <v>14049</v>
      </c>
      <c r="L5265" s="113">
        <v>0</v>
      </c>
      <c r="M5265" s="113">
        <v>4672</v>
      </c>
      <c r="N5265" s="31">
        <v>0</v>
      </c>
      <c r="O5265" s="32">
        <v>6793</v>
      </c>
      <c r="P5265" s="105">
        <v>0</v>
      </c>
      <c r="Q5265" s="105">
        <v>27129</v>
      </c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1714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1714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3962.52</v>
      </c>
      <c r="F5267" s="104"/>
      <c r="G5267" s="104"/>
      <c r="H5267" s="113"/>
      <c r="I5267" s="113"/>
      <c r="J5267" s="31">
        <v>0</v>
      </c>
      <c r="K5267" s="32">
        <v>3962.52</v>
      </c>
      <c r="L5267" s="113">
        <v>0</v>
      </c>
      <c r="M5267" s="113">
        <v>0</v>
      </c>
      <c r="N5267" s="31">
        <v>0</v>
      </c>
      <c r="O5267" s="32">
        <v>0</v>
      </c>
      <c r="P5267" s="113">
        <v>0</v>
      </c>
      <c r="Q5267" s="113">
        <v>0</v>
      </c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1714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1714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1714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1340633.1299999999</v>
      </c>
      <c r="F5270" s="104"/>
      <c r="G5270" s="104"/>
      <c r="H5270" s="105">
        <v>0</v>
      </c>
      <c r="I5270" s="105">
        <v>1340633.1299999999</v>
      </c>
      <c r="J5270" s="106">
        <v>0</v>
      </c>
      <c r="K5270" s="107">
        <v>0</v>
      </c>
      <c r="L5270" s="105">
        <v>0</v>
      </c>
      <c r="M5270" s="105">
        <v>0</v>
      </c>
      <c r="N5270" s="106">
        <v>0</v>
      </c>
      <c r="O5270" s="107">
        <v>0</v>
      </c>
      <c r="P5270" s="113">
        <v>0</v>
      </c>
      <c r="Q5270" s="113">
        <v>0</v>
      </c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1714</v>
      </c>
      <c r="B5271" s="111" t="s">
        <v>713</v>
      </c>
      <c r="C5271" s="112" t="s">
        <v>714</v>
      </c>
      <c r="D5271" s="21">
        <f t="shared" si="112"/>
        <v>1692.48</v>
      </c>
      <c r="E5271" s="24">
        <f t="shared" si="113"/>
        <v>0</v>
      </c>
      <c r="F5271" s="104"/>
      <c r="G5271" s="104"/>
      <c r="H5271" s="113">
        <v>547.9</v>
      </c>
      <c r="I5271" s="113">
        <v>0</v>
      </c>
      <c r="J5271" s="31">
        <v>36</v>
      </c>
      <c r="K5271" s="32">
        <v>0</v>
      </c>
      <c r="L5271" s="113">
        <v>30</v>
      </c>
      <c r="M5271" s="113">
        <v>0</v>
      </c>
      <c r="N5271" s="31">
        <v>17.5</v>
      </c>
      <c r="O5271" s="32">
        <v>0</v>
      </c>
      <c r="P5271" s="105">
        <v>1061.08</v>
      </c>
      <c r="Q5271" s="105">
        <v>0</v>
      </c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1714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1714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1714</v>
      </c>
      <c r="B5274" s="111" t="s">
        <v>719</v>
      </c>
      <c r="C5274" s="112" t="s">
        <v>720</v>
      </c>
      <c r="D5274" s="21">
        <f t="shared" si="112"/>
        <v>13125899.98</v>
      </c>
      <c r="E5274" s="24">
        <f t="shared" si="113"/>
        <v>0</v>
      </c>
      <c r="F5274" s="104">
        <v>13125899.98</v>
      </c>
      <c r="G5274" s="104">
        <v>0</v>
      </c>
      <c r="H5274" s="113">
        <v>0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1714</v>
      </c>
      <c r="B5275" s="111" t="s">
        <v>721</v>
      </c>
      <c r="C5275" s="112" t="s">
        <v>722</v>
      </c>
      <c r="D5275" s="21">
        <f t="shared" si="112"/>
        <v>1731807.4</v>
      </c>
      <c r="E5275" s="24">
        <f t="shared" si="113"/>
        <v>0</v>
      </c>
      <c r="F5275" s="104"/>
      <c r="G5275" s="104"/>
      <c r="H5275" s="105">
        <v>346361.48</v>
      </c>
      <c r="I5275" s="105">
        <v>0</v>
      </c>
      <c r="J5275" s="106">
        <v>346361.48</v>
      </c>
      <c r="K5275" s="107">
        <v>0</v>
      </c>
      <c r="L5275" s="105">
        <v>346361.48</v>
      </c>
      <c r="M5275" s="105">
        <v>0</v>
      </c>
      <c r="N5275" s="106">
        <v>346361.48</v>
      </c>
      <c r="O5275" s="107">
        <v>0</v>
      </c>
      <c r="P5275" s="113">
        <v>346361.48</v>
      </c>
      <c r="Q5275" s="113">
        <v>0</v>
      </c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1714</v>
      </c>
      <c r="B5276" s="111" t="s">
        <v>723</v>
      </c>
      <c r="C5276" s="112" t="s">
        <v>724</v>
      </c>
      <c r="D5276" s="21">
        <f t="shared" si="112"/>
        <v>2444092.29</v>
      </c>
      <c r="E5276" s="24">
        <f t="shared" si="113"/>
        <v>0</v>
      </c>
      <c r="F5276" s="104">
        <v>2444092.29</v>
      </c>
      <c r="G5276" s="104">
        <v>0</v>
      </c>
      <c r="H5276" s="105">
        <v>0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1714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1714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99900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>
        <v>0</v>
      </c>
      <c r="Q5278" s="105">
        <v>99900</v>
      </c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1714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1714</v>
      </c>
      <c r="B5280" s="111" t="s">
        <v>727</v>
      </c>
      <c r="C5280" s="112" t="s">
        <v>728</v>
      </c>
      <c r="D5280" s="21">
        <f t="shared" si="112"/>
        <v>67932.479999999996</v>
      </c>
      <c r="E5280" s="24">
        <f t="shared" si="113"/>
        <v>621450.48</v>
      </c>
      <c r="F5280" s="104">
        <v>0</v>
      </c>
      <c r="G5280" s="104">
        <v>94595</v>
      </c>
      <c r="H5280" s="113">
        <v>67932.479999999996</v>
      </c>
      <c r="I5280" s="113">
        <v>142114.98000000001</v>
      </c>
      <c r="J5280" s="31">
        <v>0</v>
      </c>
      <c r="K5280" s="32">
        <v>68866</v>
      </c>
      <c r="L5280" s="113">
        <v>0</v>
      </c>
      <c r="M5280" s="113">
        <v>74397</v>
      </c>
      <c r="N5280" s="31">
        <v>0</v>
      </c>
      <c r="O5280" s="32">
        <v>150703.5</v>
      </c>
      <c r="P5280" s="105">
        <v>0</v>
      </c>
      <c r="Q5280" s="105">
        <v>90774</v>
      </c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1714</v>
      </c>
      <c r="B5281" s="111" t="s">
        <v>729</v>
      </c>
      <c r="C5281" s="112" t="s">
        <v>730</v>
      </c>
      <c r="D5281" s="21">
        <f t="shared" si="112"/>
        <v>69273.38</v>
      </c>
      <c r="E5281" s="24">
        <f t="shared" si="113"/>
        <v>324298.38</v>
      </c>
      <c r="F5281" s="104">
        <v>0</v>
      </c>
      <c r="G5281" s="104">
        <v>29122</v>
      </c>
      <c r="H5281" s="105">
        <v>69273.38</v>
      </c>
      <c r="I5281" s="105">
        <v>169042.38</v>
      </c>
      <c r="J5281" s="106">
        <v>0</v>
      </c>
      <c r="K5281" s="107">
        <v>27827.5</v>
      </c>
      <c r="L5281" s="105">
        <v>0</v>
      </c>
      <c r="M5281" s="105">
        <v>14213</v>
      </c>
      <c r="N5281" s="106">
        <v>0</v>
      </c>
      <c r="O5281" s="107">
        <v>53186.5</v>
      </c>
      <c r="P5281" s="113">
        <v>0</v>
      </c>
      <c r="Q5281" s="113">
        <v>30907</v>
      </c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1714</v>
      </c>
      <c r="B5282" s="111" t="s">
        <v>731</v>
      </c>
      <c r="C5282" s="112" t="s">
        <v>732</v>
      </c>
      <c r="D5282" s="21">
        <f t="shared" si="112"/>
        <v>200</v>
      </c>
      <c r="E5282" s="24">
        <f t="shared" si="113"/>
        <v>16453.5</v>
      </c>
      <c r="F5282" s="104">
        <v>0</v>
      </c>
      <c r="G5282" s="104">
        <v>931</v>
      </c>
      <c r="H5282" s="113">
        <v>0</v>
      </c>
      <c r="I5282" s="113">
        <v>2005</v>
      </c>
      <c r="J5282" s="31">
        <v>0</v>
      </c>
      <c r="K5282" s="32">
        <v>650</v>
      </c>
      <c r="L5282" s="113">
        <v>0</v>
      </c>
      <c r="M5282" s="113">
        <v>5427.5</v>
      </c>
      <c r="N5282" s="31">
        <v>0</v>
      </c>
      <c r="O5282" s="32">
        <v>925</v>
      </c>
      <c r="P5282" s="105">
        <v>200</v>
      </c>
      <c r="Q5282" s="105">
        <v>6515</v>
      </c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1714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1714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1714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1714</v>
      </c>
      <c r="B5286" s="111" t="s">
        <v>735</v>
      </c>
      <c r="C5286" s="112" t="s">
        <v>736</v>
      </c>
      <c r="D5286" s="21">
        <f t="shared" si="114"/>
        <v>2800</v>
      </c>
      <c r="E5286" s="24">
        <f t="shared" si="115"/>
        <v>78965.709999999992</v>
      </c>
      <c r="F5286" s="104">
        <v>0</v>
      </c>
      <c r="G5286" s="104">
        <v>14765</v>
      </c>
      <c r="H5286" s="113">
        <v>0</v>
      </c>
      <c r="I5286" s="113">
        <v>11360</v>
      </c>
      <c r="J5286" s="31">
        <v>0</v>
      </c>
      <c r="K5286" s="32">
        <v>12002.23</v>
      </c>
      <c r="L5286" s="113">
        <v>2500</v>
      </c>
      <c r="M5286" s="113">
        <v>14869.99</v>
      </c>
      <c r="N5286" s="31">
        <v>0</v>
      </c>
      <c r="O5286" s="32">
        <v>10951.5</v>
      </c>
      <c r="P5286" s="113">
        <v>300</v>
      </c>
      <c r="Q5286" s="113">
        <v>15016.99</v>
      </c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1714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34130</v>
      </c>
      <c r="F5287" s="104">
        <v>0</v>
      </c>
      <c r="G5287" s="104">
        <v>10507.5</v>
      </c>
      <c r="H5287" s="113">
        <v>0</v>
      </c>
      <c r="I5287" s="113">
        <v>0</v>
      </c>
      <c r="J5287" s="31">
        <v>0</v>
      </c>
      <c r="K5287" s="32">
        <v>0</v>
      </c>
      <c r="L5287" s="113">
        <v>0</v>
      </c>
      <c r="M5287" s="113">
        <v>0</v>
      </c>
      <c r="N5287" s="31">
        <v>0</v>
      </c>
      <c r="O5287" s="32">
        <v>23622.5</v>
      </c>
      <c r="P5287" s="113">
        <v>0</v>
      </c>
      <c r="Q5287" s="113">
        <v>0</v>
      </c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1714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1714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1714</v>
      </c>
      <c r="B5290" s="111" t="s">
        <v>743</v>
      </c>
      <c r="C5290" s="112" t="s">
        <v>744</v>
      </c>
      <c r="D5290" s="21">
        <f t="shared" si="114"/>
        <v>221352.45</v>
      </c>
      <c r="E5290" s="24">
        <f t="shared" si="115"/>
        <v>16932.009999999998</v>
      </c>
      <c r="F5290" s="104">
        <v>53609.2</v>
      </c>
      <c r="G5290" s="104">
        <v>0</v>
      </c>
      <c r="H5290" s="105">
        <v>16623.830000000002</v>
      </c>
      <c r="I5290" s="105">
        <v>0</v>
      </c>
      <c r="J5290" s="106">
        <v>11307.33</v>
      </c>
      <c r="K5290" s="107">
        <v>0</v>
      </c>
      <c r="L5290" s="105">
        <v>16838.330000000002</v>
      </c>
      <c r="M5290" s="105">
        <v>0</v>
      </c>
      <c r="N5290" s="106">
        <v>93144.83</v>
      </c>
      <c r="O5290" s="107">
        <v>0</v>
      </c>
      <c r="P5290" s="113">
        <v>29828.93</v>
      </c>
      <c r="Q5290" s="113">
        <v>16932.009999999998</v>
      </c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1714</v>
      </c>
      <c r="B5291" s="111" t="s">
        <v>745</v>
      </c>
      <c r="C5291" s="112" t="s">
        <v>746</v>
      </c>
      <c r="D5291" s="21">
        <f t="shared" si="114"/>
        <v>110172.76000000001</v>
      </c>
      <c r="E5291" s="24">
        <f t="shared" si="115"/>
        <v>9256.65</v>
      </c>
      <c r="F5291" s="104">
        <v>17867.78</v>
      </c>
      <c r="G5291" s="104">
        <v>0</v>
      </c>
      <c r="H5291" s="105">
        <v>69443.740000000005</v>
      </c>
      <c r="I5291" s="105">
        <v>0</v>
      </c>
      <c r="J5291" s="106">
        <v>0</v>
      </c>
      <c r="K5291" s="107">
        <v>0</v>
      </c>
      <c r="L5291" s="105">
        <v>0</v>
      </c>
      <c r="M5291" s="105">
        <v>0</v>
      </c>
      <c r="N5291" s="106">
        <v>22861.24</v>
      </c>
      <c r="O5291" s="107">
        <v>0</v>
      </c>
      <c r="P5291" s="105">
        <v>0</v>
      </c>
      <c r="Q5291" s="105">
        <v>9256.65</v>
      </c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1714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1714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1714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1714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1714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1294.8900000000001</v>
      </c>
      <c r="F5296" s="104">
        <v>0</v>
      </c>
      <c r="G5296" s="104">
        <v>1294.8900000000001</v>
      </c>
      <c r="H5296" s="113">
        <v>0</v>
      </c>
      <c r="I5296" s="113">
        <v>0</v>
      </c>
      <c r="J5296" s="31">
        <v>0</v>
      </c>
      <c r="K5296" s="32">
        <v>0</v>
      </c>
      <c r="L5296" s="113">
        <v>0</v>
      </c>
      <c r="M5296" s="113">
        <v>0</v>
      </c>
      <c r="N5296" s="31">
        <v>0</v>
      </c>
      <c r="O5296" s="32">
        <v>0</v>
      </c>
      <c r="P5296" s="113">
        <v>0</v>
      </c>
      <c r="Q5296" s="113">
        <v>0</v>
      </c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1714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16877.5</v>
      </c>
      <c r="F5297" s="104"/>
      <c r="G5297" s="104"/>
      <c r="H5297" s="105">
        <v>0</v>
      </c>
      <c r="I5297" s="105">
        <v>3103.5</v>
      </c>
      <c r="J5297" s="106">
        <v>0</v>
      </c>
      <c r="K5297" s="107">
        <v>3701</v>
      </c>
      <c r="L5297" s="105">
        <v>0</v>
      </c>
      <c r="M5297" s="105">
        <v>2057</v>
      </c>
      <c r="N5297" s="106">
        <v>0</v>
      </c>
      <c r="O5297" s="107">
        <v>2220</v>
      </c>
      <c r="P5297" s="113">
        <v>0</v>
      </c>
      <c r="Q5297" s="113">
        <v>5796</v>
      </c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1714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3889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>
        <v>0</v>
      </c>
      <c r="Q5298" s="105">
        <v>3889</v>
      </c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1714</v>
      </c>
      <c r="B5299" s="111" t="s">
        <v>761</v>
      </c>
      <c r="C5299" s="112" t="s">
        <v>762</v>
      </c>
      <c r="D5299" s="21">
        <f t="shared" si="114"/>
        <v>6246.61</v>
      </c>
      <c r="E5299" s="24">
        <f t="shared" si="115"/>
        <v>0</v>
      </c>
      <c r="F5299" s="104"/>
      <c r="G5299" s="104"/>
      <c r="H5299" s="113">
        <v>1808.61</v>
      </c>
      <c r="I5299" s="113">
        <v>0</v>
      </c>
      <c r="J5299" s="31">
        <v>2406.11</v>
      </c>
      <c r="K5299" s="32">
        <v>0</v>
      </c>
      <c r="L5299" s="113">
        <v>762.11</v>
      </c>
      <c r="M5299" s="113">
        <v>0</v>
      </c>
      <c r="N5299" s="31">
        <v>705.9</v>
      </c>
      <c r="O5299" s="32">
        <v>0</v>
      </c>
      <c r="P5299" s="105">
        <v>563.88</v>
      </c>
      <c r="Q5299" s="105">
        <v>0</v>
      </c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1714</v>
      </c>
      <c r="B5300" s="111" t="s">
        <v>763</v>
      </c>
      <c r="C5300" s="112" t="s">
        <v>764</v>
      </c>
      <c r="D5300" s="21">
        <f t="shared" si="114"/>
        <v>563.87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>
        <v>563.87</v>
      </c>
      <c r="Q5300" s="113">
        <v>0</v>
      </c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1714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1714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1714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1714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1714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1714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1714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1714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50000</v>
      </c>
      <c r="F5308" s="104">
        <v>0</v>
      </c>
      <c r="G5308" s="104">
        <v>2000</v>
      </c>
      <c r="H5308" s="113">
        <v>0</v>
      </c>
      <c r="I5308" s="113">
        <v>0</v>
      </c>
      <c r="J5308" s="31">
        <v>0</v>
      </c>
      <c r="K5308" s="32">
        <v>0</v>
      </c>
      <c r="L5308" s="113">
        <v>0</v>
      </c>
      <c r="M5308" s="113">
        <v>0</v>
      </c>
      <c r="N5308" s="31">
        <v>0</v>
      </c>
      <c r="O5308" s="32">
        <v>14000</v>
      </c>
      <c r="P5308" s="113">
        <v>0</v>
      </c>
      <c r="Q5308" s="113">
        <v>34000</v>
      </c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1714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1714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1714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1714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1714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1714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1714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1714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1714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1714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1714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1714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1714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1714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1714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1714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18600</v>
      </c>
      <c r="F5324" s="104"/>
      <c r="G5324" s="104"/>
      <c r="H5324" s="105"/>
      <c r="I5324" s="105"/>
      <c r="J5324" s="106"/>
      <c r="K5324" s="107"/>
      <c r="L5324" s="105">
        <v>0</v>
      </c>
      <c r="M5324" s="105">
        <v>18600</v>
      </c>
      <c r="N5324" s="106">
        <v>0</v>
      </c>
      <c r="O5324" s="107">
        <v>0</v>
      </c>
      <c r="P5324" s="105">
        <v>0</v>
      </c>
      <c r="Q5324" s="105">
        <v>0</v>
      </c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1714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1714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1714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1714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395949.97</v>
      </c>
      <c r="F5328" s="104">
        <v>0</v>
      </c>
      <c r="G5328" s="104">
        <v>6490</v>
      </c>
      <c r="H5328" s="105">
        <v>0</v>
      </c>
      <c r="I5328" s="105">
        <v>0</v>
      </c>
      <c r="J5328" s="106">
        <v>0</v>
      </c>
      <c r="K5328" s="107">
        <v>0</v>
      </c>
      <c r="L5328" s="105">
        <v>0</v>
      </c>
      <c r="M5328" s="105">
        <v>0</v>
      </c>
      <c r="N5328" s="106">
        <v>0</v>
      </c>
      <c r="O5328" s="107">
        <v>384729.97</v>
      </c>
      <c r="P5328" s="105">
        <v>0</v>
      </c>
      <c r="Q5328" s="105">
        <v>4730</v>
      </c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1714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48900</v>
      </c>
      <c r="F5329" s="104"/>
      <c r="G5329" s="104"/>
      <c r="H5329" s="105"/>
      <c r="I5329" s="105"/>
      <c r="J5329" s="106"/>
      <c r="K5329" s="107"/>
      <c r="L5329" s="105"/>
      <c r="M5329" s="105"/>
      <c r="N5329" s="106">
        <v>0</v>
      </c>
      <c r="O5329" s="107">
        <v>5433.35</v>
      </c>
      <c r="P5329" s="105">
        <v>0</v>
      </c>
      <c r="Q5329" s="105">
        <v>43466.65</v>
      </c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1714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1714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46859.27</v>
      </c>
      <c r="F5331" s="104"/>
      <c r="G5331" s="104"/>
      <c r="H5331" s="113"/>
      <c r="I5331" s="113"/>
      <c r="J5331" s="31">
        <v>0</v>
      </c>
      <c r="K5331" s="32">
        <v>3544.94</v>
      </c>
      <c r="L5331" s="113">
        <v>0</v>
      </c>
      <c r="M5331" s="113">
        <v>0</v>
      </c>
      <c r="N5331" s="31">
        <v>0</v>
      </c>
      <c r="O5331" s="32">
        <v>40.159999999999997</v>
      </c>
      <c r="P5331" s="113">
        <v>0</v>
      </c>
      <c r="Q5331" s="113">
        <v>43274.17</v>
      </c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1714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1714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1714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1714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16983006.32</v>
      </c>
      <c r="F5335" s="104"/>
      <c r="G5335" s="104"/>
      <c r="H5335" s="113">
        <v>0</v>
      </c>
      <c r="I5335" s="113">
        <v>5518150.3200000003</v>
      </c>
      <c r="J5335" s="31">
        <v>0</v>
      </c>
      <c r="K5335" s="32">
        <v>2977928</v>
      </c>
      <c r="L5335" s="113">
        <v>0</v>
      </c>
      <c r="M5335" s="113">
        <v>2831656</v>
      </c>
      <c r="N5335" s="31">
        <v>0</v>
      </c>
      <c r="O5335" s="32">
        <v>2833776</v>
      </c>
      <c r="P5335" s="105">
        <v>0</v>
      </c>
      <c r="Q5335" s="105">
        <v>2821496</v>
      </c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1714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1714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1714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1714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1714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677809.72000000009</v>
      </c>
      <c r="F5340" s="104"/>
      <c r="G5340" s="104"/>
      <c r="H5340" s="105">
        <v>0</v>
      </c>
      <c r="I5340" s="105">
        <v>220569.12</v>
      </c>
      <c r="J5340" s="106">
        <v>0</v>
      </c>
      <c r="K5340" s="107">
        <v>119085.7</v>
      </c>
      <c r="L5340" s="105">
        <v>0</v>
      </c>
      <c r="M5340" s="105">
        <v>112901.3</v>
      </c>
      <c r="N5340" s="106">
        <v>0</v>
      </c>
      <c r="O5340" s="107">
        <v>112933.8</v>
      </c>
      <c r="P5340" s="113">
        <v>0</v>
      </c>
      <c r="Q5340" s="113">
        <v>112319.8</v>
      </c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1714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1714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1714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1714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1714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1714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1714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1714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1714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1714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1714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1714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1714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101500</v>
      </c>
      <c r="F5353" s="104">
        <v>0</v>
      </c>
      <c r="G5353" s="104">
        <v>11200</v>
      </c>
      <c r="H5353" s="105">
        <v>0</v>
      </c>
      <c r="I5353" s="105">
        <v>15300</v>
      </c>
      <c r="J5353" s="106">
        <v>0</v>
      </c>
      <c r="K5353" s="107">
        <v>16200</v>
      </c>
      <c r="L5353" s="105">
        <v>0</v>
      </c>
      <c r="M5353" s="105">
        <v>18900</v>
      </c>
      <c r="N5353" s="106">
        <v>0</v>
      </c>
      <c r="O5353" s="107">
        <v>12800</v>
      </c>
      <c r="P5353" s="105">
        <v>0</v>
      </c>
      <c r="Q5353" s="105">
        <v>27100</v>
      </c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1714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1714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1714</v>
      </c>
      <c r="B5356" s="111" t="s">
        <v>866</v>
      </c>
      <c r="C5356" s="112" t="s">
        <v>867</v>
      </c>
      <c r="D5356" s="21">
        <f t="shared" si="116"/>
        <v>200</v>
      </c>
      <c r="E5356" s="24">
        <f t="shared" si="117"/>
        <v>7500</v>
      </c>
      <c r="F5356" s="104">
        <v>0</v>
      </c>
      <c r="G5356" s="104">
        <v>1700</v>
      </c>
      <c r="H5356" s="105">
        <v>0</v>
      </c>
      <c r="I5356" s="105">
        <v>2600</v>
      </c>
      <c r="J5356" s="106">
        <v>0</v>
      </c>
      <c r="K5356" s="107">
        <v>1700</v>
      </c>
      <c r="L5356" s="105">
        <v>0</v>
      </c>
      <c r="M5356" s="105">
        <v>300</v>
      </c>
      <c r="N5356" s="106">
        <v>200</v>
      </c>
      <c r="O5356" s="107">
        <v>600</v>
      </c>
      <c r="P5356" s="113">
        <v>0</v>
      </c>
      <c r="Q5356" s="113">
        <v>600</v>
      </c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1714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1714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1714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1714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1714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83010</v>
      </c>
      <c r="F5361" s="104">
        <v>0</v>
      </c>
      <c r="G5361" s="104">
        <v>5550</v>
      </c>
      <c r="H5361" s="105">
        <v>0</v>
      </c>
      <c r="I5361" s="105">
        <v>73950</v>
      </c>
      <c r="J5361" s="106">
        <v>0</v>
      </c>
      <c r="K5361" s="107">
        <v>3510</v>
      </c>
      <c r="L5361" s="105">
        <v>0</v>
      </c>
      <c r="M5361" s="105">
        <v>0</v>
      </c>
      <c r="N5361" s="106">
        <v>0</v>
      </c>
      <c r="O5361" s="107">
        <v>0</v>
      </c>
      <c r="P5361" s="105">
        <v>0</v>
      </c>
      <c r="Q5361" s="105">
        <v>0</v>
      </c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1714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1714</v>
      </c>
      <c r="B5363" s="111" t="s">
        <v>877</v>
      </c>
      <c r="C5363" s="112" t="s">
        <v>878</v>
      </c>
      <c r="D5363" s="21">
        <f t="shared" si="116"/>
        <v>4994.3900000000003</v>
      </c>
      <c r="E5363" s="24">
        <f t="shared" si="117"/>
        <v>940341.24</v>
      </c>
      <c r="F5363" s="104"/>
      <c r="G5363" s="104"/>
      <c r="H5363" s="113">
        <v>0</v>
      </c>
      <c r="I5363" s="113">
        <v>18949.240000000002</v>
      </c>
      <c r="J5363" s="31">
        <v>4994.3900000000003</v>
      </c>
      <c r="K5363" s="32">
        <v>277740</v>
      </c>
      <c r="L5363" s="113">
        <v>0</v>
      </c>
      <c r="M5363" s="113">
        <v>330264</v>
      </c>
      <c r="N5363" s="31">
        <v>0</v>
      </c>
      <c r="O5363" s="32">
        <v>313094</v>
      </c>
      <c r="P5363" s="113">
        <v>0</v>
      </c>
      <c r="Q5363" s="113">
        <v>294</v>
      </c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1714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1714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1714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55303.5</v>
      </c>
      <c r="F5366" s="104">
        <v>0</v>
      </c>
      <c r="G5366" s="104">
        <v>5853.5</v>
      </c>
      <c r="H5366" s="105">
        <v>0</v>
      </c>
      <c r="I5366" s="105">
        <v>0</v>
      </c>
      <c r="J5366" s="106">
        <v>0</v>
      </c>
      <c r="K5366" s="107">
        <v>0</v>
      </c>
      <c r="L5366" s="105">
        <v>0</v>
      </c>
      <c r="M5366" s="105">
        <v>0</v>
      </c>
      <c r="N5366" s="106">
        <v>0</v>
      </c>
      <c r="O5366" s="107">
        <v>9550</v>
      </c>
      <c r="P5366" s="113">
        <v>0</v>
      </c>
      <c r="Q5366" s="113">
        <v>39900</v>
      </c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1714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152765</v>
      </c>
      <c r="F5367" s="104">
        <v>0</v>
      </c>
      <c r="G5367" s="104">
        <v>24870</v>
      </c>
      <c r="H5367" s="105">
        <v>0</v>
      </c>
      <c r="I5367" s="105">
        <v>26160</v>
      </c>
      <c r="J5367" s="106">
        <v>0</v>
      </c>
      <c r="K5367" s="107">
        <v>29340</v>
      </c>
      <c r="L5367" s="105">
        <v>0</v>
      </c>
      <c r="M5367" s="105">
        <v>19805</v>
      </c>
      <c r="N5367" s="106">
        <v>0</v>
      </c>
      <c r="O5367" s="107">
        <v>21390</v>
      </c>
      <c r="P5367" s="105">
        <v>0</v>
      </c>
      <c r="Q5367" s="105">
        <v>31200</v>
      </c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1714</v>
      </c>
      <c r="B5368" s="111" t="s">
        <v>884</v>
      </c>
      <c r="C5368" s="112" t="s">
        <v>885</v>
      </c>
      <c r="D5368" s="21">
        <f t="shared" si="116"/>
        <v>13938538.32</v>
      </c>
      <c r="E5368" s="24">
        <f t="shared" si="117"/>
        <v>0</v>
      </c>
      <c r="F5368" s="104"/>
      <c r="G5368" s="104"/>
      <c r="H5368" s="105">
        <v>4529810.32</v>
      </c>
      <c r="I5368" s="105">
        <v>0</v>
      </c>
      <c r="J5368" s="106">
        <v>2436878</v>
      </c>
      <c r="K5368" s="107">
        <v>0</v>
      </c>
      <c r="L5368" s="105">
        <v>2317890</v>
      </c>
      <c r="M5368" s="105">
        <v>0</v>
      </c>
      <c r="N5368" s="106">
        <v>2333040</v>
      </c>
      <c r="O5368" s="107">
        <v>0</v>
      </c>
      <c r="P5368" s="105">
        <v>2320920</v>
      </c>
      <c r="Q5368" s="105">
        <v>0</v>
      </c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1714</v>
      </c>
      <c r="B5369" s="111" t="s">
        <v>886</v>
      </c>
      <c r="C5369" s="112" t="s">
        <v>887</v>
      </c>
      <c r="D5369" s="21">
        <f t="shared" si="116"/>
        <v>155280</v>
      </c>
      <c r="E5369" s="24">
        <f t="shared" si="117"/>
        <v>0</v>
      </c>
      <c r="F5369" s="104"/>
      <c r="G5369" s="104"/>
      <c r="H5369" s="113">
        <v>59280</v>
      </c>
      <c r="I5369" s="113">
        <v>0</v>
      </c>
      <c r="J5369" s="31">
        <v>32940</v>
      </c>
      <c r="K5369" s="32">
        <v>0</v>
      </c>
      <c r="L5369" s="113">
        <v>30740</v>
      </c>
      <c r="M5369" s="113">
        <v>0</v>
      </c>
      <c r="N5369" s="31">
        <v>16240</v>
      </c>
      <c r="O5369" s="32">
        <v>0</v>
      </c>
      <c r="P5369" s="105">
        <v>16080</v>
      </c>
      <c r="Q5369" s="105">
        <v>0</v>
      </c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1714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1714</v>
      </c>
      <c r="B5371" s="111" t="s">
        <v>889</v>
      </c>
      <c r="C5371" s="112" t="s">
        <v>890</v>
      </c>
      <c r="D5371" s="21">
        <f t="shared" si="116"/>
        <v>709800</v>
      </c>
      <c r="E5371" s="24">
        <f t="shared" si="117"/>
        <v>0</v>
      </c>
      <c r="F5371" s="104"/>
      <c r="G5371" s="104"/>
      <c r="H5371" s="113">
        <v>236600</v>
      </c>
      <c r="I5371" s="113">
        <v>0</v>
      </c>
      <c r="J5371" s="31">
        <v>118300</v>
      </c>
      <c r="K5371" s="32">
        <v>0</v>
      </c>
      <c r="L5371" s="113">
        <v>118300</v>
      </c>
      <c r="M5371" s="113">
        <v>0</v>
      </c>
      <c r="N5371" s="31">
        <v>118300</v>
      </c>
      <c r="O5371" s="32">
        <v>0</v>
      </c>
      <c r="P5371" s="105">
        <v>118300</v>
      </c>
      <c r="Q5371" s="105">
        <v>0</v>
      </c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1714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1714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1714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1714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1714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1714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1714</v>
      </c>
      <c r="B5378" s="111" t="s">
        <v>903</v>
      </c>
      <c r="C5378" s="112" t="s">
        <v>904</v>
      </c>
      <c r="D5378" s="21">
        <f t="shared" si="116"/>
        <v>1018740</v>
      </c>
      <c r="E5378" s="24">
        <f t="shared" si="117"/>
        <v>0</v>
      </c>
      <c r="F5378" s="104"/>
      <c r="G5378" s="104"/>
      <c r="H5378" s="113">
        <v>329020</v>
      </c>
      <c r="I5378" s="113">
        <v>0</v>
      </c>
      <c r="J5378" s="31">
        <v>180350</v>
      </c>
      <c r="K5378" s="32">
        <v>0</v>
      </c>
      <c r="L5378" s="113">
        <v>169790</v>
      </c>
      <c r="M5378" s="113">
        <v>0</v>
      </c>
      <c r="N5378" s="31">
        <v>169790</v>
      </c>
      <c r="O5378" s="32">
        <v>0</v>
      </c>
      <c r="P5378" s="113">
        <v>169790</v>
      </c>
      <c r="Q5378" s="113">
        <v>0</v>
      </c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1714</v>
      </c>
      <c r="B5379" s="111" t="s">
        <v>905</v>
      </c>
      <c r="C5379" s="112" t="s">
        <v>906</v>
      </c>
      <c r="D5379" s="21">
        <f t="shared" si="116"/>
        <v>613920</v>
      </c>
      <c r="E5379" s="24">
        <f t="shared" si="117"/>
        <v>0</v>
      </c>
      <c r="F5379" s="104"/>
      <c r="G5379" s="104"/>
      <c r="H5379" s="113">
        <v>197900</v>
      </c>
      <c r="I5379" s="113">
        <v>0</v>
      </c>
      <c r="J5379" s="31">
        <v>109060</v>
      </c>
      <c r="K5379" s="32">
        <v>0</v>
      </c>
      <c r="L5379" s="113">
        <v>102320</v>
      </c>
      <c r="M5379" s="113">
        <v>0</v>
      </c>
      <c r="N5379" s="31">
        <v>102320</v>
      </c>
      <c r="O5379" s="32">
        <v>0</v>
      </c>
      <c r="P5379" s="113">
        <v>102320</v>
      </c>
      <c r="Q5379" s="113">
        <v>0</v>
      </c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1714</v>
      </c>
      <c r="B5380" s="111" t="s">
        <v>907</v>
      </c>
      <c r="C5380" s="112" t="s">
        <v>908</v>
      </c>
      <c r="D5380" s="21">
        <f t="shared" si="116"/>
        <v>152441</v>
      </c>
      <c r="E5380" s="24">
        <f t="shared" si="117"/>
        <v>9920</v>
      </c>
      <c r="F5380" s="104">
        <v>37104</v>
      </c>
      <c r="G5380" s="104">
        <v>0</v>
      </c>
      <c r="H5380" s="113">
        <v>23690</v>
      </c>
      <c r="I5380" s="113">
        <v>9920</v>
      </c>
      <c r="J5380" s="31">
        <v>24014</v>
      </c>
      <c r="K5380" s="32">
        <v>0</v>
      </c>
      <c r="L5380" s="113">
        <v>26973</v>
      </c>
      <c r="M5380" s="113">
        <v>0</v>
      </c>
      <c r="N5380" s="31">
        <v>19775</v>
      </c>
      <c r="O5380" s="32">
        <v>0</v>
      </c>
      <c r="P5380" s="113">
        <v>20885</v>
      </c>
      <c r="Q5380" s="113">
        <v>0</v>
      </c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1714</v>
      </c>
      <c r="B5381" s="111" t="s">
        <v>909</v>
      </c>
      <c r="C5381" s="112" t="s">
        <v>910</v>
      </c>
      <c r="D5381" s="21">
        <f t="shared" si="116"/>
        <v>59520</v>
      </c>
      <c r="E5381" s="24">
        <f t="shared" si="117"/>
        <v>0</v>
      </c>
      <c r="F5381" s="104"/>
      <c r="G5381" s="104"/>
      <c r="H5381" s="113">
        <v>19840</v>
      </c>
      <c r="I5381" s="113">
        <v>0</v>
      </c>
      <c r="J5381" s="31">
        <v>9920</v>
      </c>
      <c r="K5381" s="32">
        <v>0</v>
      </c>
      <c r="L5381" s="113">
        <v>9920</v>
      </c>
      <c r="M5381" s="113">
        <v>0</v>
      </c>
      <c r="N5381" s="31">
        <v>9920</v>
      </c>
      <c r="O5381" s="32">
        <v>0</v>
      </c>
      <c r="P5381" s="113">
        <v>9920</v>
      </c>
      <c r="Q5381" s="113">
        <v>0</v>
      </c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1714</v>
      </c>
      <c r="B5382" s="111" t="s">
        <v>911</v>
      </c>
      <c r="C5382" s="112" t="s">
        <v>912</v>
      </c>
      <c r="D5382" s="21">
        <f t="shared" si="116"/>
        <v>2445296</v>
      </c>
      <c r="E5382" s="24">
        <f t="shared" si="117"/>
        <v>0</v>
      </c>
      <c r="F5382" s="104">
        <v>400786</v>
      </c>
      <c r="G5382" s="104">
        <v>0</v>
      </c>
      <c r="H5382" s="105">
        <v>393867</v>
      </c>
      <c r="I5382" s="105">
        <v>0</v>
      </c>
      <c r="J5382" s="106">
        <v>432497</v>
      </c>
      <c r="K5382" s="107">
        <v>0</v>
      </c>
      <c r="L5382" s="105">
        <v>393832</v>
      </c>
      <c r="M5382" s="105">
        <v>0</v>
      </c>
      <c r="N5382" s="106">
        <v>411657</v>
      </c>
      <c r="O5382" s="107">
        <v>0</v>
      </c>
      <c r="P5382" s="113">
        <v>412657</v>
      </c>
      <c r="Q5382" s="113">
        <v>0</v>
      </c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1714</v>
      </c>
      <c r="B5383" s="111" t="s">
        <v>913</v>
      </c>
      <c r="C5383" s="112" t="s">
        <v>914</v>
      </c>
      <c r="D5383" s="21">
        <f t="shared" si="116"/>
        <v>737100</v>
      </c>
      <c r="E5383" s="24">
        <f t="shared" si="117"/>
        <v>0</v>
      </c>
      <c r="F5383" s="104">
        <v>118100</v>
      </c>
      <c r="G5383" s="104">
        <v>0</v>
      </c>
      <c r="H5383" s="105">
        <v>118100</v>
      </c>
      <c r="I5383" s="105">
        <v>0</v>
      </c>
      <c r="J5383" s="106">
        <v>132350</v>
      </c>
      <c r="K5383" s="107">
        <v>0</v>
      </c>
      <c r="L5383" s="105">
        <v>122850</v>
      </c>
      <c r="M5383" s="105">
        <v>0</v>
      </c>
      <c r="N5383" s="106">
        <v>122850</v>
      </c>
      <c r="O5383" s="107">
        <v>0</v>
      </c>
      <c r="P5383" s="105">
        <v>122850</v>
      </c>
      <c r="Q5383" s="105">
        <v>0</v>
      </c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1714</v>
      </c>
      <c r="B5384" s="111" t="s">
        <v>915</v>
      </c>
      <c r="C5384" s="112" t="s">
        <v>916</v>
      </c>
      <c r="D5384" s="21">
        <f t="shared" si="116"/>
        <v>361910</v>
      </c>
      <c r="E5384" s="24">
        <f t="shared" si="117"/>
        <v>0</v>
      </c>
      <c r="F5384" s="104">
        <v>50575</v>
      </c>
      <c r="G5384" s="104">
        <v>0</v>
      </c>
      <c r="H5384" s="105">
        <v>56456</v>
      </c>
      <c r="I5384" s="105">
        <v>0</v>
      </c>
      <c r="J5384" s="106">
        <v>60032</v>
      </c>
      <c r="K5384" s="107">
        <v>0</v>
      </c>
      <c r="L5384" s="105">
        <v>45646</v>
      </c>
      <c r="M5384" s="105">
        <v>0</v>
      </c>
      <c r="N5384" s="106">
        <v>74010</v>
      </c>
      <c r="O5384" s="107">
        <v>0</v>
      </c>
      <c r="P5384" s="105">
        <v>75191</v>
      </c>
      <c r="Q5384" s="105">
        <v>0</v>
      </c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1714</v>
      </c>
      <c r="B5385" s="111" t="s">
        <v>917</v>
      </c>
      <c r="C5385" s="112" t="s">
        <v>918</v>
      </c>
      <c r="D5385" s="21">
        <f t="shared" si="116"/>
        <v>163247</v>
      </c>
      <c r="E5385" s="24">
        <f t="shared" si="117"/>
        <v>0</v>
      </c>
      <c r="F5385" s="104">
        <v>30790</v>
      </c>
      <c r="G5385" s="104">
        <v>0</v>
      </c>
      <c r="H5385" s="113">
        <v>25546</v>
      </c>
      <c r="I5385" s="113">
        <v>0</v>
      </c>
      <c r="J5385" s="31">
        <v>25506</v>
      </c>
      <c r="K5385" s="32">
        <v>0</v>
      </c>
      <c r="L5385" s="113">
        <v>32025</v>
      </c>
      <c r="M5385" s="113">
        <v>0</v>
      </c>
      <c r="N5385" s="31">
        <v>25234</v>
      </c>
      <c r="O5385" s="32">
        <v>0</v>
      </c>
      <c r="P5385" s="105">
        <v>24146</v>
      </c>
      <c r="Q5385" s="105">
        <v>0</v>
      </c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1714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1714</v>
      </c>
      <c r="B5387" s="111" t="s">
        <v>921</v>
      </c>
      <c r="C5387" s="112" t="s">
        <v>922</v>
      </c>
      <c r="D5387" s="21">
        <f t="shared" si="116"/>
        <v>419048</v>
      </c>
      <c r="E5387" s="24">
        <f t="shared" si="117"/>
        <v>0</v>
      </c>
      <c r="F5387" s="104"/>
      <c r="G5387" s="104"/>
      <c r="H5387" s="113">
        <v>131940</v>
      </c>
      <c r="I5387" s="113">
        <v>0</v>
      </c>
      <c r="J5387" s="31">
        <v>70160</v>
      </c>
      <c r="K5387" s="32">
        <v>0</v>
      </c>
      <c r="L5387" s="113">
        <v>71336</v>
      </c>
      <c r="M5387" s="113">
        <v>0</v>
      </c>
      <c r="N5387" s="31">
        <v>72806</v>
      </c>
      <c r="O5387" s="32">
        <v>0</v>
      </c>
      <c r="P5387" s="105">
        <v>72806</v>
      </c>
      <c r="Q5387" s="105">
        <v>0</v>
      </c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1714</v>
      </c>
      <c r="B5388" s="111" t="s">
        <v>923</v>
      </c>
      <c r="C5388" s="112" t="s">
        <v>924</v>
      </c>
      <c r="D5388" s="21">
        <f t="shared" si="116"/>
        <v>26880</v>
      </c>
      <c r="E5388" s="24">
        <f t="shared" si="117"/>
        <v>0</v>
      </c>
      <c r="F5388" s="104"/>
      <c r="G5388" s="104"/>
      <c r="H5388" s="113"/>
      <c r="I5388" s="113"/>
      <c r="J5388" s="31">
        <v>13440</v>
      </c>
      <c r="K5388" s="32">
        <v>0</v>
      </c>
      <c r="L5388" s="113">
        <v>4480</v>
      </c>
      <c r="M5388" s="113">
        <v>0</v>
      </c>
      <c r="N5388" s="31">
        <v>4480</v>
      </c>
      <c r="O5388" s="32">
        <v>0</v>
      </c>
      <c r="P5388" s="113">
        <v>4480</v>
      </c>
      <c r="Q5388" s="113">
        <v>0</v>
      </c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1714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1714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1714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1714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1714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1714</v>
      </c>
      <c r="B5394" s="111" t="s">
        <v>935</v>
      </c>
      <c r="C5394" s="112" t="s">
        <v>936</v>
      </c>
      <c r="D5394" s="21">
        <f t="shared" si="116"/>
        <v>100800</v>
      </c>
      <c r="E5394" s="24">
        <f t="shared" si="117"/>
        <v>0</v>
      </c>
      <c r="F5394" s="104"/>
      <c r="G5394" s="104"/>
      <c r="H5394" s="113">
        <v>33600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>
        <v>16800</v>
      </c>
      <c r="Q5394" s="113">
        <v>0</v>
      </c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1714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1714</v>
      </c>
      <c r="B5396" s="111" t="s">
        <v>939</v>
      </c>
      <c r="C5396" s="112" t="s">
        <v>940</v>
      </c>
      <c r="D5396" s="21">
        <f t="shared" si="116"/>
        <v>398880</v>
      </c>
      <c r="E5396" s="24">
        <f t="shared" si="117"/>
        <v>0</v>
      </c>
      <c r="F5396" s="104">
        <v>60060</v>
      </c>
      <c r="G5396" s="104">
        <v>0</v>
      </c>
      <c r="H5396" s="105">
        <v>69900</v>
      </c>
      <c r="I5396" s="105">
        <v>0</v>
      </c>
      <c r="J5396" s="106">
        <v>62100</v>
      </c>
      <c r="K5396" s="107">
        <v>0</v>
      </c>
      <c r="L5396" s="105">
        <v>68220</v>
      </c>
      <c r="M5396" s="105">
        <v>0</v>
      </c>
      <c r="N5396" s="106">
        <v>67860</v>
      </c>
      <c r="O5396" s="107">
        <v>0</v>
      </c>
      <c r="P5396" s="113">
        <v>70740</v>
      </c>
      <c r="Q5396" s="113">
        <v>0</v>
      </c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1714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1714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1714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1714</v>
      </c>
      <c r="B5400" s="111" t="s">
        <v>944</v>
      </c>
      <c r="C5400" s="112" t="s">
        <v>945</v>
      </c>
      <c r="D5400" s="21">
        <f t="shared" si="116"/>
        <v>251411.97</v>
      </c>
      <c r="E5400" s="24">
        <f t="shared" si="117"/>
        <v>0</v>
      </c>
      <c r="F5400" s="104"/>
      <c r="G5400" s="104"/>
      <c r="H5400" s="105">
        <v>81904.61</v>
      </c>
      <c r="I5400" s="105">
        <v>0</v>
      </c>
      <c r="J5400" s="106">
        <v>44041.36</v>
      </c>
      <c r="K5400" s="107">
        <v>0</v>
      </c>
      <c r="L5400" s="105">
        <v>41895.199999999997</v>
      </c>
      <c r="M5400" s="105">
        <v>0</v>
      </c>
      <c r="N5400" s="106">
        <v>41908.199999999997</v>
      </c>
      <c r="O5400" s="107">
        <v>0</v>
      </c>
      <c r="P5400" s="105">
        <v>41662.6</v>
      </c>
      <c r="Q5400" s="105">
        <v>0</v>
      </c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1714</v>
      </c>
      <c r="B5401" s="111" t="s">
        <v>946</v>
      </c>
      <c r="C5401" s="112" t="s">
        <v>947</v>
      </c>
      <c r="D5401" s="21">
        <f t="shared" si="116"/>
        <v>377117.95</v>
      </c>
      <c r="E5401" s="24">
        <f t="shared" si="117"/>
        <v>0</v>
      </c>
      <c r="F5401" s="104"/>
      <c r="G5401" s="104"/>
      <c r="H5401" s="105">
        <v>122856.91</v>
      </c>
      <c r="I5401" s="105">
        <v>0</v>
      </c>
      <c r="J5401" s="106">
        <v>66062.039999999994</v>
      </c>
      <c r="K5401" s="107">
        <v>0</v>
      </c>
      <c r="L5401" s="105">
        <v>62842.8</v>
      </c>
      <c r="M5401" s="105">
        <v>0</v>
      </c>
      <c r="N5401" s="106">
        <v>62862.3</v>
      </c>
      <c r="O5401" s="107">
        <v>0</v>
      </c>
      <c r="P5401" s="105">
        <v>62493.9</v>
      </c>
      <c r="Q5401" s="105">
        <v>0</v>
      </c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1714</v>
      </c>
      <c r="B5402" s="111" t="s">
        <v>948</v>
      </c>
      <c r="C5402" s="112" t="s">
        <v>949</v>
      </c>
      <c r="D5402" s="21">
        <f t="shared" si="116"/>
        <v>49279.80000000001</v>
      </c>
      <c r="E5402" s="24">
        <f t="shared" si="117"/>
        <v>0</v>
      </c>
      <c r="F5402" s="104"/>
      <c r="G5402" s="104"/>
      <c r="H5402" s="105">
        <v>15807.6</v>
      </c>
      <c r="I5402" s="105">
        <v>0</v>
      </c>
      <c r="J5402" s="106">
        <v>8982.2999999999993</v>
      </c>
      <c r="K5402" s="107">
        <v>0</v>
      </c>
      <c r="L5402" s="105">
        <v>8163.3</v>
      </c>
      <c r="M5402" s="105">
        <v>0</v>
      </c>
      <c r="N5402" s="106">
        <v>8163.3</v>
      </c>
      <c r="O5402" s="107">
        <v>0</v>
      </c>
      <c r="P5402" s="105">
        <v>8163.3</v>
      </c>
      <c r="Q5402" s="105">
        <v>0</v>
      </c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1714</v>
      </c>
      <c r="B5403" s="111" t="s">
        <v>950</v>
      </c>
      <c r="C5403" s="112" t="s">
        <v>951</v>
      </c>
      <c r="D5403" s="21">
        <f t="shared" si="116"/>
        <v>7359</v>
      </c>
      <c r="E5403" s="24">
        <f t="shared" si="117"/>
        <v>0</v>
      </c>
      <c r="F5403" s="104"/>
      <c r="G5403" s="104"/>
      <c r="H5403" s="105">
        <v>2067</v>
      </c>
      <c r="I5403" s="105">
        <v>0</v>
      </c>
      <c r="J5403" s="106">
        <v>2940</v>
      </c>
      <c r="K5403" s="107">
        <v>0</v>
      </c>
      <c r="L5403" s="105">
        <v>1764</v>
      </c>
      <c r="M5403" s="105">
        <v>0</v>
      </c>
      <c r="N5403" s="106">
        <v>294</v>
      </c>
      <c r="O5403" s="107">
        <v>0</v>
      </c>
      <c r="P5403" s="105">
        <v>294</v>
      </c>
      <c r="Q5403" s="105">
        <v>0</v>
      </c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1714</v>
      </c>
      <c r="B5404" s="111" t="s">
        <v>952</v>
      </c>
      <c r="C5404" s="112" t="s">
        <v>953</v>
      </c>
      <c r="D5404" s="21">
        <f t="shared" si="116"/>
        <v>114102</v>
      </c>
      <c r="E5404" s="24">
        <f t="shared" si="117"/>
        <v>0</v>
      </c>
      <c r="F5404" s="104">
        <v>11582</v>
      </c>
      <c r="G5404" s="104">
        <v>0</v>
      </c>
      <c r="H5404" s="113">
        <v>11104</v>
      </c>
      <c r="I5404" s="113">
        <v>0</v>
      </c>
      <c r="J5404" s="31">
        <v>10901</v>
      </c>
      <c r="K5404" s="32">
        <v>0</v>
      </c>
      <c r="L5404" s="113">
        <v>47091</v>
      </c>
      <c r="M5404" s="113">
        <v>0</v>
      </c>
      <c r="N5404" s="31">
        <v>16552</v>
      </c>
      <c r="O5404" s="32">
        <v>0</v>
      </c>
      <c r="P5404" s="105">
        <v>16872</v>
      </c>
      <c r="Q5404" s="105">
        <v>0</v>
      </c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1714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1714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1714</v>
      </c>
      <c r="B5407" s="111" t="s">
        <v>957</v>
      </c>
      <c r="C5407" s="112" t="s">
        <v>1687</v>
      </c>
      <c r="D5407" s="21">
        <f t="shared" si="116"/>
        <v>328500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>
        <v>328500</v>
      </c>
      <c r="M5407" s="113">
        <v>0</v>
      </c>
      <c r="N5407" s="31">
        <v>0</v>
      </c>
      <c r="O5407" s="32">
        <v>0</v>
      </c>
      <c r="P5407" s="113">
        <v>0</v>
      </c>
      <c r="Q5407" s="113">
        <v>0</v>
      </c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1714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1714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1714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1714</v>
      </c>
      <c r="B5411" s="111" t="s">
        <v>963</v>
      </c>
      <c r="C5411" s="112" t="s">
        <v>1689</v>
      </c>
      <c r="D5411" s="21">
        <f t="shared" si="116"/>
        <v>587600</v>
      </c>
      <c r="E5411" s="24">
        <f t="shared" si="117"/>
        <v>0</v>
      </c>
      <c r="F5411" s="104"/>
      <c r="G5411" s="104"/>
      <c r="H5411" s="113"/>
      <c r="I5411" s="113"/>
      <c r="J5411" s="31">
        <v>274800</v>
      </c>
      <c r="K5411" s="32">
        <v>0</v>
      </c>
      <c r="L5411" s="113">
        <v>0</v>
      </c>
      <c r="M5411" s="113">
        <v>0</v>
      </c>
      <c r="N5411" s="31">
        <v>312800</v>
      </c>
      <c r="O5411" s="32">
        <v>0</v>
      </c>
      <c r="P5411" s="105">
        <v>0</v>
      </c>
      <c r="Q5411" s="105">
        <v>0</v>
      </c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1714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1714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1714</v>
      </c>
      <c r="B5414" s="111" t="s">
        <v>967</v>
      </c>
      <c r="C5414" s="112" t="s">
        <v>968</v>
      </c>
      <c r="D5414" s="21">
        <f t="shared" si="118"/>
        <v>176700</v>
      </c>
      <c r="E5414" s="24">
        <f t="shared" si="119"/>
        <v>1900</v>
      </c>
      <c r="F5414" s="104">
        <v>29100</v>
      </c>
      <c r="G5414" s="104">
        <v>0</v>
      </c>
      <c r="H5414" s="113">
        <v>28900</v>
      </c>
      <c r="I5414" s="113">
        <v>0</v>
      </c>
      <c r="J5414" s="31">
        <v>29900</v>
      </c>
      <c r="K5414" s="32">
        <v>0</v>
      </c>
      <c r="L5414" s="113">
        <v>29900</v>
      </c>
      <c r="M5414" s="113">
        <v>1000</v>
      </c>
      <c r="N5414" s="31">
        <v>29900</v>
      </c>
      <c r="O5414" s="32">
        <v>0</v>
      </c>
      <c r="P5414" s="113">
        <v>29000</v>
      </c>
      <c r="Q5414" s="113">
        <v>900</v>
      </c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1714</v>
      </c>
      <c r="B5415" s="111" t="s">
        <v>969</v>
      </c>
      <c r="C5415" s="112" t="s">
        <v>970</v>
      </c>
      <c r="D5415" s="21">
        <f t="shared" si="118"/>
        <v>1560900</v>
      </c>
      <c r="E5415" s="24">
        <f t="shared" si="119"/>
        <v>274800</v>
      </c>
      <c r="F5415" s="104">
        <v>361300</v>
      </c>
      <c r="G5415" s="104">
        <v>0</v>
      </c>
      <c r="H5415" s="113">
        <v>357900</v>
      </c>
      <c r="I5415" s="113">
        <v>0</v>
      </c>
      <c r="J5415" s="31">
        <v>99500</v>
      </c>
      <c r="K5415" s="32">
        <v>274800</v>
      </c>
      <c r="L5415" s="113">
        <v>318100</v>
      </c>
      <c r="M5415" s="113">
        <v>0</v>
      </c>
      <c r="N5415" s="31">
        <v>109800</v>
      </c>
      <c r="O5415" s="32">
        <v>0</v>
      </c>
      <c r="P5415" s="113">
        <v>314300</v>
      </c>
      <c r="Q5415" s="113">
        <v>0</v>
      </c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1714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1714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1714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1714</v>
      </c>
      <c r="B5419" s="111" t="s">
        <v>976</v>
      </c>
      <c r="C5419" s="112" t="s">
        <v>1618</v>
      </c>
      <c r="D5419" s="21">
        <f t="shared" si="118"/>
        <v>15224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>
        <v>15224</v>
      </c>
      <c r="Q5419" s="113">
        <v>0</v>
      </c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1714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1714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1714</v>
      </c>
      <c r="B5422" s="111" t="s">
        <v>981</v>
      </c>
      <c r="C5422" s="112" t="s">
        <v>982</v>
      </c>
      <c r="D5422" s="21">
        <f t="shared" si="118"/>
        <v>22300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>
        <v>4200</v>
      </c>
      <c r="O5422" s="32">
        <v>0</v>
      </c>
      <c r="P5422" s="113">
        <v>18100</v>
      </c>
      <c r="Q5422" s="113">
        <v>0</v>
      </c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1714</v>
      </c>
      <c r="B5423" s="111" t="s">
        <v>983</v>
      </c>
      <c r="C5423" s="112" t="s">
        <v>1619</v>
      </c>
      <c r="D5423" s="21">
        <f t="shared" si="118"/>
        <v>33003.5</v>
      </c>
      <c r="E5423" s="24">
        <f t="shared" si="119"/>
        <v>0</v>
      </c>
      <c r="F5423" s="104">
        <v>5853.5</v>
      </c>
      <c r="G5423" s="104">
        <v>0</v>
      </c>
      <c r="H5423" s="113">
        <v>0</v>
      </c>
      <c r="I5423" s="113">
        <v>0</v>
      </c>
      <c r="J5423" s="31">
        <v>0</v>
      </c>
      <c r="K5423" s="32">
        <v>0</v>
      </c>
      <c r="L5423" s="113">
        <v>0</v>
      </c>
      <c r="M5423" s="113">
        <v>0</v>
      </c>
      <c r="N5423" s="31">
        <v>5350</v>
      </c>
      <c r="O5423" s="32">
        <v>0</v>
      </c>
      <c r="P5423" s="113">
        <v>21800</v>
      </c>
      <c r="Q5423" s="113">
        <v>0</v>
      </c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1714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1714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1714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1714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1714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1714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1714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1714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1714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1714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1714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1714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1714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1714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1714</v>
      </c>
      <c r="B5438" s="111" t="s">
        <v>1003</v>
      </c>
      <c r="C5438" s="112" t="s">
        <v>1624</v>
      </c>
      <c r="D5438" s="21">
        <f t="shared" si="118"/>
        <v>46609</v>
      </c>
      <c r="E5438" s="24">
        <f t="shared" si="119"/>
        <v>0</v>
      </c>
      <c r="F5438" s="104"/>
      <c r="G5438" s="104"/>
      <c r="H5438" s="105"/>
      <c r="I5438" s="105"/>
      <c r="J5438" s="106">
        <v>23181</v>
      </c>
      <c r="K5438" s="107">
        <v>0</v>
      </c>
      <c r="L5438" s="105">
        <v>0</v>
      </c>
      <c r="M5438" s="105">
        <v>0</v>
      </c>
      <c r="N5438" s="106">
        <v>10208</v>
      </c>
      <c r="O5438" s="107">
        <v>0</v>
      </c>
      <c r="P5438" s="105">
        <v>13220</v>
      </c>
      <c r="Q5438" s="105">
        <v>0</v>
      </c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1714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1714</v>
      </c>
      <c r="B5440" s="111" t="s">
        <v>1005</v>
      </c>
      <c r="C5440" s="112" t="s">
        <v>1626</v>
      </c>
      <c r="D5440" s="21">
        <f t="shared" si="118"/>
        <v>1616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>
        <v>1616</v>
      </c>
      <c r="Q5440" s="105">
        <v>0</v>
      </c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1714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1714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1714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1714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1714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1714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1714</v>
      </c>
      <c r="B5447" s="111" t="s">
        <v>1018</v>
      </c>
      <c r="C5447" s="112" t="s">
        <v>1019</v>
      </c>
      <c r="D5447" s="21">
        <f t="shared" si="118"/>
        <v>313248.88</v>
      </c>
      <c r="E5447" s="24">
        <f t="shared" si="119"/>
        <v>0</v>
      </c>
      <c r="F5447" s="104">
        <v>30974.35</v>
      </c>
      <c r="G5447" s="104">
        <v>0</v>
      </c>
      <c r="H5447" s="105">
        <v>11466.08</v>
      </c>
      <c r="I5447" s="105">
        <v>0</v>
      </c>
      <c r="J5447" s="106">
        <v>64812.6</v>
      </c>
      <c r="K5447" s="107">
        <v>0</v>
      </c>
      <c r="L5447" s="105">
        <v>60909.11</v>
      </c>
      <c r="M5447" s="105">
        <v>0</v>
      </c>
      <c r="N5447" s="106">
        <v>53181.4</v>
      </c>
      <c r="O5447" s="107">
        <v>0</v>
      </c>
      <c r="P5447" s="105">
        <v>91905.34</v>
      </c>
      <c r="Q5447" s="105">
        <v>0</v>
      </c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1714</v>
      </c>
      <c r="B5448" s="111" t="s">
        <v>1020</v>
      </c>
      <c r="C5448" s="112" t="s">
        <v>1021</v>
      </c>
      <c r="D5448" s="21">
        <f t="shared" si="118"/>
        <v>2040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>
        <v>1040</v>
      </c>
      <c r="K5448" s="32">
        <v>0</v>
      </c>
      <c r="L5448" s="113">
        <v>0</v>
      </c>
      <c r="M5448" s="113">
        <v>0</v>
      </c>
      <c r="N5448" s="31">
        <v>0</v>
      </c>
      <c r="O5448" s="32">
        <v>0</v>
      </c>
      <c r="P5448" s="105">
        <v>0</v>
      </c>
      <c r="Q5448" s="105">
        <v>0</v>
      </c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1714</v>
      </c>
      <c r="B5449" s="111" t="s">
        <v>1022</v>
      </c>
      <c r="C5449" s="112" t="s">
        <v>1023</v>
      </c>
      <c r="D5449" s="21">
        <f t="shared" si="118"/>
        <v>64085</v>
      </c>
      <c r="E5449" s="24">
        <f t="shared" si="119"/>
        <v>0</v>
      </c>
      <c r="F5449" s="104">
        <v>180</v>
      </c>
      <c r="G5449" s="104">
        <v>0</v>
      </c>
      <c r="H5449" s="113">
        <v>2440</v>
      </c>
      <c r="I5449" s="113">
        <v>0</v>
      </c>
      <c r="J5449" s="31">
        <v>39335</v>
      </c>
      <c r="K5449" s="32">
        <v>0</v>
      </c>
      <c r="L5449" s="113">
        <v>725</v>
      </c>
      <c r="M5449" s="113">
        <v>0</v>
      </c>
      <c r="N5449" s="31">
        <v>2095</v>
      </c>
      <c r="O5449" s="32">
        <v>0</v>
      </c>
      <c r="P5449" s="113">
        <v>19310</v>
      </c>
      <c r="Q5449" s="113">
        <v>0</v>
      </c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1714</v>
      </c>
      <c r="B5450" s="111" t="s">
        <v>1024</v>
      </c>
      <c r="C5450" s="112" t="s">
        <v>1025</v>
      </c>
      <c r="D5450" s="21">
        <f t="shared" si="118"/>
        <v>28164.3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>
        <v>8431</v>
      </c>
      <c r="M5450" s="113">
        <v>0</v>
      </c>
      <c r="N5450" s="31">
        <v>11833.3</v>
      </c>
      <c r="O5450" s="32">
        <v>0</v>
      </c>
      <c r="P5450" s="113">
        <v>7900</v>
      </c>
      <c r="Q5450" s="113">
        <v>0</v>
      </c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1714</v>
      </c>
      <c r="B5451" s="111" t="s">
        <v>1026</v>
      </c>
      <c r="C5451" s="112" t="s">
        <v>1027</v>
      </c>
      <c r="D5451" s="21">
        <f t="shared" si="118"/>
        <v>110140</v>
      </c>
      <c r="E5451" s="24">
        <f t="shared" si="119"/>
        <v>0</v>
      </c>
      <c r="F5451" s="104">
        <v>1750</v>
      </c>
      <c r="G5451" s="104">
        <v>0</v>
      </c>
      <c r="H5451" s="113">
        <v>37800</v>
      </c>
      <c r="I5451" s="113">
        <v>0</v>
      </c>
      <c r="J5451" s="31">
        <v>21000</v>
      </c>
      <c r="K5451" s="32">
        <v>0</v>
      </c>
      <c r="L5451" s="113">
        <v>13300</v>
      </c>
      <c r="M5451" s="113">
        <v>0</v>
      </c>
      <c r="N5451" s="31">
        <v>17500</v>
      </c>
      <c r="O5451" s="32">
        <v>0</v>
      </c>
      <c r="P5451" s="113">
        <v>18790</v>
      </c>
      <c r="Q5451" s="113">
        <v>0</v>
      </c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1714</v>
      </c>
      <c r="B5452" s="111" t="s">
        <v>1028</v>
      </c>
      <c r="C5452" s="112" t="s">
        <v>1029</v>
      </c>
      <c r="D5452" s="21">
        <f t="shared" si="118"/>
        <v>256697</v>
      </c>
      <c r="E5452" s="24">
        <f t="shared" si="119"/>
        <v>0</v>
      </c>
      <c r="F5452" s="104">
        <v>20894</v>
      </c>
      <c r="G5452" s="104">
        <v>0</v>
      </c>
      <c r="H5452" s="113">
        <v>23366</v>
      </c>
      <c r="I5452" s="113">
        <v>0</v>
      </c>
      <c r="J5452" s="31">
        <v>32388</v>
      </c>
      <c r="K5452" s="32">
        <v>0</v>
      </c>
      <c r="L5452" s="113">
        <v>61893</v>
      </c>
      <c r="M5452" s="113">
        <v>0</v>
      </c>
      <c r="N5452" s="31">
        <v>22848</v>
      </c>
      <c r="O5452" s="32">
        <v>0</v>
      </c>
      <c r="P5452" s="113">
        <v>95308</v>
      </c>
      <c r="Q5452" s="113">
        <v>0</v>
      </c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1714</v>
      </c>
      <c r="B5453" s="111" t="s">
        <v>1030</v>
      </c>
      <c r="C5453" s="112" t="s">
        <v>1031</v>
      </c>
      <c r="D5453" s="21">
        <f t="shared" si="118"/>
        <v>58485</v>
      </c>
      <c r="E5453" s="24">
        <f t="shared" si="119"/>
        <v>0</v>
      </c>
      <c r="F5453" s="104"/>
      <c r="G5453" s="104"/>
      <c r="H5453" s="113">
        <v>9230</v>
      </c>
      <c r="I5453" s="113">
        <v>0</v>
      </c>
      <c r="J5453" s="31">
        <v>18137</v>
      </c>
      <c r="K5453" s="32">
        <v>0</v>
      </c>
      <c r="L5453" s="113">
        <v>0</v>
      </c>
      <c r="M5453" s="113">
        <v>0</v>
      </c>
      <c r="N5453" s="31">
        <v>15836</v>
      </c>
      <c r="O5453" s="32">
        <v>0</v>
      </c>
      <c r="P5453" s="113">
        <v>15282</v>
      </c>
      <c r="Q5453" s="113">
        <v>0</v>
      </c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1714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1714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1714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1714</v>
      </c>
      <c r="B5457" s="111" t="s">
        <v>1038</v>
      </c>
      <c r="C5457" s="112" t="s">
        <v>1039</v>
      </c>
      <c r="D5457" s="21">
        <f t="shared" si="118"/>
        <v>0</v>
      </c>
      <c r="E5457" s="24">
        <f t="shared" si="119"/>
        <v>0</v>
      </c>
      <c r="F5457" s="104"/>
      <c r="G5457" s="104"/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1714</v>
      </c>
      <c r="B5458" s="111" t="s">
        <v>1040</v>
      </c>
      <c r="C5458" s="112" t="s">
        <v>1041</v>
      </c>
      <c r="D5458" s="21">
        <f t="shared" si="118"/>
        <v>77890</v>
      </c>
      <c r="E5458" s="24">
        <f t="shared" si="119"/>
        <v>0</v>
      </c>
      <c r="F5458" s="104"/>
      <c r="G5458" s="104"/>
      <c r="H5458" s="113">
        <v>2400</v>
      </c>
      <c r="I5458" s="113">
        <v>0</v>
      </c>
      <c r="J5458" s="31">
        <v>1110</v>
      </c>
      <c r="K5458" s="32">
        <v>0</v>
      </c>
      <c r="L5458" s="113">
        <v>0</v>
      </c>
      <c r="M5458" s="113">
        <v>0</v>
      </c>
      <c r="N5458" s="31">
        <v>66150</v>
      </c>
      <c r="O5458" s="32">
        <v>0</v>
      </c>
      <c r="P5458" s="113">
        <v>8230</v>
      </c>
      <c r="Q5458" s="113">
        <v>0</v>
      </c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1714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1714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1714</v>
      </c>
      <c r="B5461" s="111" t="s">
        <v>1046</v>
      </c>
      <c r="C5461" s="112" t="s">
        <v>1047</v>
      </c>
      <c r="D5461" s="21">
        <f t="shared" si="118"/>
        <v>21000</v>
      </c>
      <c r="E5461" s="24">
        <f t="shared" si="119"/>
        <v>0</v>
      </c>
      <c r="F5461" s="104"/>
      <c r="G5461" s="104"/>
      <c r="H5461" s="113">
        <v>21000</v>
      </c>
      <c r="I5461" s="113">
        <v>0</v>
      </c>
      <c r="J5461" s="31">
        <v>0</v>
      </c>
      <c r="K5461" s="32">
        <v>0</v>
      </c>
      <c r="L5461" s="113">
        <v>0</v>
      </c>
      <c r="M5461" s="113">
        <v>0</v>
      </c>
      <c r="N5461" s="31">
        <v>0</v>
      </c>
      <c r="O5461" s="32">
        <v>0</v>
      </c>
      <c r="P5461" s="113">
        <v>0</v>
      </c>
      <c r="Q5461" s="113">
        <v>0</v>
      </c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1714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1714</v>
      </c>
      <c r="B5463" s="111" t="s">
        <v>1050</v>
      </c>
      <c r="C5463" s="112" t="s">
        <v>1051</v>
      </c>
      <c r="D5463" s="21">
        <f t="shared" si="118"/>
        <v>229965.99000000002</v>
      </c>
      <c r="E5463" s="24">
        <f t="shared" si="119"/>
        <v>0</v>
      </c>
      <c r="F5463" s="104">
        <v>91042</v>
      </c>
      <c r="G5463" s="104">
        <v>0</v>
      </c>
      <c r="H5463" s="113">
        <v>0</v>
      </c>
      <c r="I5463" s="113">
        <v>0</v>
      </c>
      <c r="J5463" s="31">
        <v>85160.77</v>
      </c>
      <c r="K5463" s="32">
        <v>0</v>
      </c>
      <c r="L5463" s="113">
        <v>40050.1</v>
      </c>
      <c r="M5463" s="113">
        <v>0</v>
      </c>
      <c r="N5463" s="31">
        <v>0</v>
      </c>
      <c r="O5463" s="32">
        <v>0</v>
      </c>
      <c r="P5463" s="113">
        <v>13713.12</v>
      </c>
      <c r="Q5463" s="113">
        <v>0</v>
      </c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1714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1714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1714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1714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1714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1714</v>
      </c>
      <c r="B5469" s="111" t="s">
        <v>1062</v>
      </c>
      <c r="C5469" s="112" t="s">
        <v>1063</v>
      </c>
      <c r="D5469" s="21">
        <f t="shared" si="118"/>
        <v>264881</v>
      </c>
      <c r="E5469" s="24">
        <f t="shared" si="119"/>
        <v>0</v>
      </c>
      <c r="F5469" s="104">
        <v>54770.2</v>
      </c>
      <c r="G5469" s="104">
        <v>0</v>
      </c>
      <c r="H5469" s="105">
        <v>10070</v>
      </c>
      <c r="I5469" s="105">
        <v>0</v>
      </c>
      <c r="J5469" s="106">
        <v>30090</v>
      </c>
      <c r="K5469" s="107">
        <v>0</v>
      </c>
      <c r="L5469" s="105">
        <v>78050.8</v>
      </c>
      <c r="M5469" s="105">
        <v>0</v>
      </c>
      <c r="N5469" s="106">
        <v>53340</v>
      </c>
      <c r="O5469" s="107">
        <v>0</v>
      </c>
      <c r="P5469" s="105">
        <v>38560</v>
      </c>
      <c r="Q5469" s="105">
        <v>0</v>
      </c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1714</v>
      </c>
      <c r="B5470" s="111" t="s">
        <v>1064</v>
      </c>
      <c r="C5470" s="112" t="s">
        <v>1065</v>
      </c>
      <c r="D5470" s="21">
        <f t="shared" si="118"/>
        <v>5355</v>
      </c>
      <c r="E5470" s="24">
        <f t="shared" si="119"/>
        <v>0</v>
      </c>
      <c r="F5470" s="104">
        <v>1890</v>
      </c>
      <c r="G5470" s="104">
        <v>0</v>
      </c>
      <c r="H5470" s="113">
        <v>945</v>
      </c>
      <c r="I5470" s="113">
        <v>0</v>
      </c>
      <c r="J5470" s="31">
        <v>630</v>
      </c>
      <c r="K5470" s="32">
        <v>0</v>
      </c>
      <c r="L5470" s="113">
        <v>630</v>
      </c>
      <c r="M5470" s="113">
        <v>0</v>
      </c>
      <c r="N5470" s="31">
        <v>1260</v>
      </c>
      <c r="O5470" s="32">
        <v>0</v>
      </c>
      <c r="P5470" s="105">
        <v>0</v>
      </c>
      <c r="Q5470" s="105">
        <v>0</v>
      </c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1714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1714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1714</v>
      </c>
      <c r="B5473" s="111" t="s">
        <v>1070</v>
      </c>
      <c r="C5473" s="112" t="s">
        <v>1071</v>
      </c>
      <c r="D5473" s="21">
        <f t="shared" si="118"/>
        <v>192000</v>
      </c>
      <c r="E5473" s="24">
        <f t="shared" si="119"/>
        <v>0</v>
      </c>
      <c r="F5473" s="104">
        <v>32000</v>
      </c>
      <c r="G5473" s="104">
        <v>0</v>
      </c>
      <c r="H5473" s="113">
        <v>32000</v>
      </c>
      <c r="I5473" s="113">
        <v>0</v>
      </c>
      <c r="J5473" s="31">
        <v>32000</v>
      </c>
      <c r="K5473" s="32">
        <v>0</v>
      </c>
      <c r="L5473" s="113">
        <v>32000</v>
      </c>
      <c r="M5473" s="113">
        <v>0</v>
      </c>
      <c r="N5473" s="31">
        <v>32000</v>
      </c>
      <c r="O5473" s="32">
        <v>0</v>
      </c>
      <c r="P5473" s="113">
        <v>32000</v>
      </c>
      <c r="Q5473" s="113">
        <v>0</v>
      </c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1714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1714</v>
      </c>
      <c r="B5475" s="111" t="s">
        <v>1074</v>
      </c>
      <c r="C5475" s="112" t="s">
        <v>1075</v>
      </c>
      <c r="D5475" s="21">
        <f t="shared" si="118"/>
        <v>56532</v>
      </c>
      <c r="E5475" s="24">
        <f t="shared" si="119"/>
        <v>0</v>
      </c>
      <c r="F5475" s="104">
        <v>7836</v>
      </c>
      <c r="G5475" s="104">
        <v>0</v>
      </c>
      <c r="H5475" s="113">
        <v>9372</v>
      </c>
      <c r="I5475" s="113">
        <v>0</v>
      </c>
      <c r="J5475" s="31">
        <v>9840</v>
      </c>
      <c r="K5475" s="32">
        <v>0</v>
      </c>
      <c r="L5475" s="113">
        <v>9168</v>
      </c>
      <c r="M5475" s="113">
        <v>0</v>
      </c>
      <c r="N5475" s="31">
        <v>9708</v>
      </c>
      <c r="O5475" s="32">
        <v>0</v>
      </c>
      <c r="P5475" s="113">
        <v>10608</v>
      </c>
      <c r="Q5475" s="113">
        <v>0</v>
      </c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1714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1714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518649.47</v>
      </c>
      <c r="E5477" s="24">
        <f t="shared" ref="E5477:E5540" si="121">G5477+I5477+K5477+M5477+O5477+Q5477+S5477+U5477+W5477+Y5477+AA5477+AC5477</f>
        <v>0</v>
      </c>
      <c r="F5477" s="104">
        <v>45900</v>
      </c>
      <c r="G5477" s="104">
        <v>0</v>
      </c>
      <c r="H5477" s="113">
        <v>137050</v>
      </c>
      <c r="I5477" s="113">
        <v>0</v>
      </c>
      <c r="J5477" s="31">
        <v>113591.47</v>
      </c>
      <c r="K5477" s="32">
        <v>0</v>
      </c>
      <c r="L5477" s="113">
        <v>69308</v>
      </c>
      <c r="M5477" s="113">
        <v>0</v>
      </c>
      <c r="N5477" s="31">
        <v>106900</v>
      </c>
      <c r="O5477" s="32">
        <v>0</v>
      </c>
      <c r="P5477" s="113">
        <v>45900</v>
      </c>
      <c r="Q5477" s="113">
        <v>0</v>
      </c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1714</v>
      </c>
      <c r="B5478" s="111" t="s">
        <v>1080</v>
      </c>
      <c r="C5478" s="112" t="s">
        <v>1081</v>
      </c>
      <c r="D5478" s="21">
        <f t="shared" si="120"/>
        <v>275962</v>
      </c>
      <c r="E5478" s="24">
        <f t="shared" si="121"/>
        <v>23842</v>
      </c>
      <c r="F5478" s="104">
        <v>735</v>
      </c>
      <c r="G5478" s="104">
        <v>0</v>
      </c>
      <c r="H5478" s="113">
        <v>0</v>
      </c>
      <c r="I5478" s="113">
        <v>0</v>
      </c>
      <c r="J5478" s="31">
        <v>9515.5</v>
      </c>
      <c r="K5478" s="32">
        <v>0</v>
      </c>
      <c r="L5478" s="113">
        <v>174840.5</v>
      </c>
      <c r="M5478" s="113">
        <v>0</v>
      </c>
      <c r="N5478" s="31">
        <v>43416</v>
      </c>
      <c r="O5478" s="32">
        <v>23842</v>
      </c>
      <c r="P5478" s="113">
        <v>47455</v>
      </c>
      <c r="Q5478" s="113">
        <v>0</v>
      </c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1714</v>
      </c>
      <c r="B5479" s="111" t="s">
        <v>1082</v>
      </c>
      <c r="C5479" s="112" t="s">
        <v>1083</v>
      </c>
      <c r="D5479" s="21">
        <f t="shared" si="120"/>
        <v>328790</v>
      </c>
      <c r="E5479" s="24">
        <f t="shared" si="121"/>
        <v>0</v>
      </c>
      <c r="F5479" s="104">
        <v>144690</v>
      </c>
      <c r="G5479" s="104">
        <v>0</v>
      </c>
      <c r="H5479" s="113">
        <v>0</v>
      </c>
      <c r="I5479" s="113">
        <v>0</v>
      </c>
      <c r="J5479" s="31">
        <v>44975</v>
      </c>
      <c r="K5479" s="32">
        <v>0</v>
      </c>
      <c r="L5479" s="113">
        <v>0</v>
      </c>
      <c r="M5479" s="113">
        <v>0</v>
      </c>
      <c r="N5479" s="31">
        <v>0</v>
      </c>
      <c r="O5479" s="32">
        <v>0</v>
      </c>
      <c r="P5479" s="113">
        <v>139125</v>
      </c>
      <c r="Q5479" s="113">
        <v>0</v>
      </c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1714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1714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1714</v>
      </c>
      <c r="B5482" s="111" t="s">
        <v>1088</v>
      </c>
      <c r="C5482" s="112" t="s">
        <v>1089</v>
      </c>
      <c r="D5482" s="21">
        <f t="shared" si="120"/>
        <v>860412.14</v>
      </c>
      <c r="E5482" s="24">
        <f t="shared" si="121"/>
        <v>0</v>
      </c>
      <c r="F5482" s="104">
        <v>138226.29999999999</v>
      </c>
      <c r="G5482" s="104">
        <v>0</v>
      </c>
      <c r="H5482" s="113">
        <v>135477.12</v>
      </c>
      <c r="I5482" s="113">
        <v>0</v>
      </c>
      <c r="J5482" s="31">
        <v>131358.85999999999</v>
      </c>
      <c r="K5482" s="32">
        <v>0</v>
      </c>
      <c r="L5482" s="113">
        <v>126369.58</v>
      </c>
      <c r="M5482" s="113">
        <v>0</v>
      </c>
      <c r="N5482" s="31">
        <v>131010.63</v>
      </c>
      <c r="O5482" s="32">
        <v>0</v>
      </c>
      <c r="P5482" s="113">
        <v>197969.65</v>
      </c>
      <c r="Q5482" s="113">
        <v>0</v>
      </c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1714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1714</v>
      </c>
      <c r="B5484" s="111" t="s">
        <v>1092</v>
      </c>
      <c r="C5484" s="112" t="s">
        <v>1093</v>
      </c>
      <c r="D5484" s="21">
        <f t="shared" si="120"/>
        <v>19000</v>
      </c>
      <c r="E5484" s="24">
        <f t="shared" si="121"/>
        <v>4133.07</v>
      </c>
      <c r="F5484" s="104">
        <v>3000</v>
      </c>
      <c r="G5484" s="104">
        <v>0</v>
      </c>
      <c r="H5484" s="113">
        <v>3000</v>
      </c>
      <c r="I5484" s="113">
        <v>0</v>
      </c>
      <c r="J5484" s="31">
        <v>3000</v>
      </c>
      <c r="K5484" s="32">
        <v>0</v>
      </c>
      <c r="L5484" s="113">
        <v>3000</v>
      </c>
      <c r="M5484" s="113">
        <v>0</v>
      </c>
      <c r="N5484" s="31">
        <v>4000</v>
      </c>
      <c r="O5484" s="32">
        <v>4133.07</v>
      </c>
      <c r="P5484" s="113">
        <v>3000</v>
      </c>
      <c r="Q5484" s="113">
        <v>0</v>
      </c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1714</v>
      </c>
      <c r="B5485" s="111" t="s">
        <v>1094</v>
      </c>
      <c r="C5485" s="112" t="s">
        <v>1095</v>
      </c>
      <c r="D5485" s="21">
        <f t="shared" si="120"/>
        <v>961.93</v>
      </c>
      <c r="E5485" s="24">
        <f t="shared" si="121"/>
        <v>0</v>
      </c>
      <c r="F5485" s="104">
        <v>961.93</v>
      </c>
      <c r="G5485" s="104">
        <v>0</v>
      </c>
      <c r="H5485" s="113">
        <v>0</v>
      </c>
      <c r="I5485" s="113">
        <v>0</v>
      </c>
      <c r="J5485" s="31">
        <v>0</v>
      </c>
      <c r="K5485" s="32">
        <v>0</v>
      </c>
      <c r="L5485" s="113">
        <v>0</v>
      </c>
      <c r="M5485" s="113">
        <v>0</v>
      </c>
      <c r="N5485" s="31">
        <v>0</v>
      </c>
      <c r="O5485" s="32">
        <v>0</v>
      </c>
      <c r="P5485" s="113">
        <v>0</v>
      </c>
      <c r="Q5485" s="113">
        <v>0</v>
      </c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1714</v>
      </c>
      <c r="B5486" s="111" t="s">
        <v>1096</v>
      </c>
      <c r="C5486" s="112" t="s">
        <v>1097</v>
      </c>
      <c r="D5486" s="21">
        <f t="shared" si="120"/>
        <v>6498</v>
      </c>
      <c r="E5486" s="24">
        <f t="shared" si="121"/>
        <v>0</v>
      </c>
      <c r="F5486" s="104">
        <v>1071</v>
      </c>
      <c r="G5486" s="104">
        <v>0</v>
      </c>
      <c r="H5486" s="113">
        <v>873</v>
      </c>
      <c r="I5486" s="113">
        <v>0</v>
      </c>
      <c r="J5486" s="31">
        <v>985</v>
      </c>
      <c r="K5486" s="32">
        <v>0</v>
      </c>
      <c r="L5486" s="113">
        <v>733</v>
      </c>
      <c r="M5486" s="113">
        <v>0</v>
      </c>
      <c r="N5486" s="31">
        <v>1720</v>
      </c>
      <c r="O5486" s="32">
        <v>0</v>
      </c>
      <c r="P5486" s="113">
        <v>1116</v>
      </c>
      <c r="Q5486" s="113">
        <v>0</v>
      </c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1714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1714</v>
      </c>
      <c r="B5488" s="111" t="s">
        <v>1100</v>
      </c>
      <c r="C5488" s="112" t="s">
        <v>1101</v>
      </c>
      <c r="D5488" s="21">
        <f t="shared" si="120"/>
        <v>91435.78</v>
      </c>
      <c r="E5488" s="24">
        <f t="shared" si="121"/>
        <v>0</v>
      </c>
      <c r="F5488" s="104">
        <v>91435.78</v>
      </c>
      <c r="G5488" s="104">
        <v>0</v>
      </c>
      <c r="H5488" s="113">
        <v>0</v>
      </c>
      <c r="I5488" s="113">
        <v>0</v>
      </c>
      <c r="J5488" s="31">
        <v>0</v>
      </c>
      <c r="K5488" s="32">
        <v>0</v>
      </c>
      <c r="L5488" s="113">
        <v>0</v>
      </c>
      <c r="M5488" s="113">
        <v>0</v>
      </c>
      <c r="N5488" s="31">
        <v>0</v>
      </c>
      <c r="O5488" s="32">
        <v>0</v>
      </c>
      <c r="P5488" s="113">
        <v>0</v>
      </c>
      <c r="Q5488" s="113">
        <v>0</v>
      </c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1714</v>
      </c>
      <c r="B5489" s="111" t="s">
        <v>1102</v>
      </c>
      <c r="C5489" s="112" t="s">
        <v>1103</v>
      </c>
      <c r="D5489" s="21">
        <f t="shared" si="120"/>
        <v>3433884.54</v>
      </c>
      <c r="E5489" s="24">
        <f t="shared" si="121"/>
        <v>190395.69</v>
      </c>
      <c r="F5489" s="104">
        <v>124022.23</v>
      </c>
      <c r="G5489" s="104">
        <v>0</v>
      </c>
      <c r="H5489" s="113">
        <v>901974.31</v>
      </c>
      <c r="I5489" s="113">
        <v>0</v>
      </c>
      <c r="J5489" s="31">
        <v>387944.39</v>
      </c>
      <c r="K5489" s="32">
        <v>0</v>
      </c>
      <c r="L5489" s="113">
        <v>352701.92</v>
      </c>
      <c r="M5489" s="113">
        <v>0</v>
      </c>
      <c r="N5489" s="31">
        <v>486568.18</v>
      </c>
      <c r="O5489" s="32">
        <v>0</v>
      </c>
      <c r="P5489" s="113">
        <v>1180673.51</v>
      </c>
      <c r="Q5489" s="113">
        <v>190395.69</v>
      </c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1714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1714</v>
      </c>
      <c r="B5491" s="111" t="s">
        <v>1106</v>
      </c>
      <c r="C5491" s="112" t="s">
        <v>1107</v>
      </c>
      <c r="D5491" s="21">
        <f t="shared" si="120"/>
        <v>842569.25</v>
      </c>
      <c r="E5491" s="24">
        <f t="shared" si="121"/>
        <v>0</v>
      </c>
      <c r="F5491" s="104">
        <v>4560.66</v>
      </c>
      <c r="G5491" s="104">
        <v>0</v>
      </c>
      <c r="H5491" s="113">
        <v>98969.94</v>
      </c>
      <c r="I5491" s="113">
        <v>0</v>
      </c>
      <c r="J5491" s="31">
        <v>169496.17</v>
      </c>
      <c r="K5491" s="32">
        <v>0</v>
      </c>
      <c r="L5491" s="113">
        <v>164716.26</v>
      </c>
      <c r="M5491" s="113">
        <v>0</v>
      </c>
      <c r="N5491" s="31">
        <v>183258.96</v>
      </c>
      <c r="O5491" s="32">
        <v>0</v>
      </c>
      <c r="P5491" s="113">
        <v>221567.26</v>
      </c>
      <c r="Q5491" s="113">
        <v>0</v>
      </c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1714</v>
      </c>
      <c r="B5492" s="111" t="s">
        <v>1108</v>
      </c>
      <c r="C5492" s="112" t="s">
        <v>1109</v>
      </c>
      <c r="D5492" s="21">
        <f t="shared" si="120"/>
        <v>1559785</v>
      </c>
      <c r="E5492" s="24">
        <f t="shared" si="121"/>
        <v>0</v>
      </c>
      <c r="F5492" s="104">
        <v>246524</v>
      </c>
      <c r="G5492" s="104">
        <v>0</v>
      </c>
      <c r="H5492" s="113">
        <v>317777</v>
      </c>
      <c r="I5492" s="113">
        <v>0</v>
      </c>
      <c r="J5492" s="31">
        <v>152606</v>
      </c>
      <c r="K5492" s="32">
        <v>0</v>
      </c>
      <c r="L5492" s="113">
        <v>254220</v>
      </c>
      <c r="M5492" s="113">
        <v>0</v>
      </c>
      <c r="N5492" s="31">
        <v>324989</v>
      </c>
      <c r="O5492" s="32">
        <v>0</v>
      </c>
      <c r="P5492" s="113">
        <v>263669</v>
      </c>
      <c r="Q5492" s="113">
        <v>0</v>
      </c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1714</v>
      </c>
      <c r="B5493" s="111" t="s">
        <v>1110</v>
      </c>
      <c r="C5493" s="112" t="s">
        <v>1111</v>
      </c>
      <c r="D5493" s="21">
        <f t="shared" si="120"/>
        <v>276204.19</v>
      </c>
      <c r="E5493" s="24">
        <f t="shared" si="121"/>
        <v>0</v>
      </c>
      <c r="F5493" s="104">
        <v>34530.85</v>
      </c>
      <c r="G5493" s="104">
        <v>0</v>
      </c>
      <c r="H5493" s="113">
        <v>51279.17</v>
      </c>
      <c r="I5493" s="113">
        <v>0</v>
      </c>
      <c r="J5493" s="31">
        <v>29530</v>
      </c>
      <c r="K5493" s="32">
        <v>0</v>
      </c>
      <c r="L5493" s="113">
        <v>65077.51</v>
      </c>
      <c r="M5493" s="113">
        <v>0</v>
      </c>
      <c r="N5493" s="31">
        <v>42145</v>
      </c>
      <c r="O5493" s="32">
        <v>0</v>
      </c>
      <c r="P5493" s="113">
        <v>53641.66</v>
      </c>
      <c r="Q5493" s="113">
        <v>0</v>
      </c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1714</v>
      </c>
      <c r="B5494" s="111" t="s">
        <v>1112</v>
      </c>
      <c r="C5494" s="112" t="s">
        <v>1113</v>
      </c>
      <c r="D5494" s="21">
        <f t="shared" si="120"/>
        <v>127300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>
        <v>18000</v>
      </c>
      <c r="O5494" s="32">
        <v>0</v>
      </c>
      <c r="P5494" s="113">
        <v>109300</v>
      </c>
      <c r="Q5494" s="113">
        <v>0</v>
      </c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1714</v>
      </c>
      <c r="B5495" s="111" t="s">
        <v>1114</v>
      </c>
      <c r="C5495" s="112" t="s">
        <v>1115</v>
      </c>
      <c r="D5495" s="21">
        <f t="shared" si="120"/>
        <v>108109.56</v>
      </c>
      <c r="E5495" s="24">
        <f t="shared" si="121"/>
        <v>0</v>
      </c>
      <c r="F5495" s="104"/>
      <c r="G5495" s="104"/>
      <c r="H5495" s="113">
        <v>2689.99</v>
      </c>
      <c r="I5495" s="113">
        <v>0</v>
      </c>
      <c r="J5495" s="31">
        <v>0</v>
      </c>
      <c r="K5495" s="32">
        <v>0</v>
      </c>
      <c r="L5495" s="113">
        <v>0</v>
      </c>
      <c r="M5495" s="113">
        <v>0</v>
      </c>
      <c r="N5495" s="31">
        <v>62358.21</v>
      </c>
      <c r="O5495" s="32">
        <v>0</v>
      </c>
      <c r="P5495" s="113">
        <v>43061.36</v>
      </c>
      <c r="Q5495" s="113">
        <v>0</v>
      </c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1714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1714</v>
      </c>
      <c r="B5497" s="111" t="s">
        <v>1118</v>
      </c>
      <c r="C5497" s="112" t="s">
        <v>1119</v>
      </c>
      <c r="D5497" s="21">
        <f t="shared" si="120"/>
        <v>385089</v>
      </c>
      <c r="E5497" s="24">
        <f t="shared" si="121"/>
        <v>16500</v>
      </c>
      <c r="F5497" s="104"/>
      <c r="G5497" s="104"/>
      <c r="H5497" s="113">
        <v>16500</v>
      </c>
      <c r="I5497" s="113">
        <v>0</v>
      </c>
      <c r="J5497" s="31">
        <v>0</v>
      </c>
      <c r="K5497" s="32">
        <v>16500</v>
      </c>
      <c r="L5497" s="113">
        <v>43750</v>
      </c>
      <c r="M5497" s="113">
        <v>0</v>
      </c>
      <c r="N5497" s="31">
        <v>86600</v>
      </c>
      <c r="O5497" s="32">
        <v>0</v>
      </c>
      <c r="P5497" s="113">
        <v>238239</v>
      </c>
      <c r="Q5497" s="113">
        <v>0</v>
      </c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1714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1714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1714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1714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1714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1714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1714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1714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1714</v>
      </c>
      <c r="B5506" s="111" t="s">
        <v>1136</v>
      </c>
      <c r="C5506" s="112" t="s">
        <v>1137</v>
      </c>
      <c r="D5506" s="21">
        <f t="shared" si="120"/>
        <v>156400</v>
      </c>
      <c r="E5506" s="24">
        <f t="shared" si="121"/>
        <v>0</v>
      </c>
      <c r="F5506" s="104"/>
      <c r="G5506" s="104"/>
      <c r="H5506" s="113"/>
      <c r="I5506" s="113"/>
      <c r="J5506" s="31">
        <v>74900</v>
      </c>
      <c r="K5506" s="32">
        <v>0</v>
      </c>
      <c r="L5506" s="113">
        <v>81500</v>
      </c>
      <c r="M5506" s="113">
        <v>0</v>
      </c>
      <c r="N5506" s="31">
        <v>0</v>
      </c>
      <c r="O5506" s="32">
        <v>0</v>
      </c>
      <c r="P5506" s="113">
        <v>0</v>
      </c>
      <c r="Q5506" s="113">
        <v>0</v>
      </c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1714</v>
      </c>
      <c r="B5507" s="111" t="s">
        <v>1138</v>
      </c>
      <c r="C5507" s="112" t="s">
        <v>1627</v>
      </c>
      <c r="D5507" s="21">
        <f t="shared" si="120"/>
        <v>16882.240000000002</v>
      </c>
      <c r="E5507" s="24">
        <f t="shared" si="121"/>
        <v>4994.3900000000003</v>
      </c>
      <c r="F5507" s="104"/>
      <c r="G5507" s="104"/>
      <c r="H5507" s="113">
        <v>16882.240000000002</v>
      </c>
      <c r="I5507" s="113">
        <v>0</v>
      </c>
      <c r="J5507" s="31">
        <v>0</v>
      </c>
      <c r="K5507" s="32">
        <v>4994.3900000000003</v>
      </c>
      <c r="L5507" s="113">
        <v>0</v>
      </c>
      <c r="M5507" s="113">
        <v>0</v>
      </c>
      <c r="N5507" s="31">
        <v>0</v>
      </c>
      <c r="O5507" s="32">
        <v>0</v>
      </c>
      <c r="P5507" s="113">
        <v>0</v>
      </c>
      <c r="Q5507" s="113">
        <v>0</v>
      </c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1714</v>
      </c>
      <c r="B5508" s="111" t="s">
        <v>1139</v>
      </c>
      <c r="C5508" s="112" t="s">
        <v>1140</v>
      </c>
      <c r="D5508" s="21">
        <f t="shared" si="120"/>
        <v>10300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>
        <v>10300</v>
      </c>
      <c r="M5508" s="113">
        <v>0</v>
      </c>
      <c r="N5508" s="31">
        <v>0</v>
      </c>
      <c r="O5508" s="32">
        <v>0</v>
      </c>
      <c r="P5508" s="113">
        <v>0</v>
      </c>
      <c r="Q5508" s="113">
        <v>0</v>
      </c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1714</v>
      </c>
      <c r="B5509" s="111" t="s">
        <v>1141</v>
      </c>
      <c r="C5509" s="112" t="s">
        <v>1628</v>
      </c>
      <c r="D5509" s="21">
        <f t="shared" si="120"/>
        <v>152650</v>
      </c>
      <c r="E5509" s="24">
        <f t="shared" si="121"/>
        <v>0</v>
      </c>
      <c r="F5509" s="104"/>
      <c r="G5509" s="104"/>
      <c r="H5509" s="113"/>
      <c r="I5509" s="113"/>
      <c r="J5509" s="31">
        <v>66500</v>
      </c>
      <c r="K5509" s="32">
        <v>0</v>
      </c>
      <c r="L5509" s="113">
        <v>0</v>
      </c>
      <c r="M5509" s="113">
        <v>0</v>
      </c>
      <c r="N5509" s="31">
        <v>0</v>
      </c>
      <c r="O5509" s="32">
        <v>0</v>
      </c>
      <c r="P5509" s="113">
        <v>86150</v>
      </c>
      <c r="Q5509" s="113">
        <v>0</v>
      </c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1714</v>
      </c>
      <c r="B5510" s="111" t="s">
        <v>1142</v>
      </c>
      <c r="C5510" s="112" t="s">
        <v>1143</v>
      </c>
      <c r="D5510" s="21">
        <f t="shared" si="120"/>
        <v>1343390.5</v>
      </c>
      <c r="E5510" s="24">
        <f t="shared" si="121"/>
        <v>0</v>
      </c>
      <c r="F5510" s="104"/>
      <c r="G5510" s="104"/>
      <c r="H5510" s="105">
        <v>65818</v>
      </c>
      <c r="I5510" s="105">
        <v>0</v>
      </c>
      <c r="J5510" s="106">
        <v>124032</v>
      </c>
      <c r="K5510" s="107">
        <v>0</v>
      </c>
      <c r="L5510" s="105">
        <v>82878</v>
      </c>
      <c r="M5510" s="105">
        <v>0</v>
      </c>
      <c r="N5510" s="106">
        <v>1070662.5</v>
      </c>
      <c r="O5510" s="107">
        <v>0</v>
      </c>
      <c r="P5510" s="113">
        <v>0</v>
      </c>
      <c r="Q5510" s="113">
        <v>0</v>
      </c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1714</v>
      </c>
      <c r="B5511" s="111" t="s">
        <v>1144</v>
      </c>
      <c r="C5511" s="112" t="s">
        <v>1629</v>
      </c>
      <c r="D5511" s="21">
        <f t="shared" si="120"/>
        <v>267500.5</v>
      </c>
      <c r="E5511" s="24">
        <f t="shared" si="121"/>
        <v>0</v>
      </c>
      <c r="F5511" s="104"/>
      <c r="G5511" s="104"/>
      <c r="H5511" s="113">
        <v>49587</v>
      </c>
      <c r="I5511" s="113">
        <v>0</v>
      </c>
      <c r="J5511" s="31">
        <v>30205</v>
      </c>
      <c r="K5511" s="32">
        <v>0</v>
      </c>
      <c r="L5511" s="113">
        <v>148896</v>
      </c>
      <c r="M5511" s="113">
        <v>0</v>
      </c>
      <c r="N5511" s="31">
        <v>38812.5</v>
      </c>
      <c r="O5511" s="32">
        <v>0</v>
      </c>
      <c r="P5511" s="105">
        <v>0</v>
      </c>
      <c r="Q5511" s="105">
        <v>0</v>
      </c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1714</v>
      </c>
      <c r="B5512" s="111" t="s">
        <v>1145</v>
      </c>
      <c r="C5512" s="112" t="s">
        <v>1630</v>
      </c>
      <c r="D5512" s="21">
        <f t="shared" si="120"/>
        <v>198000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>
        <v>198000</v>
      </c>
      <c r="Q5512" s="113">
        <v>0</v>
      </c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1714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1714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1714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1714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1714</v>
      </c>
      <c r="B5517" s="111" t="s">
        <v>1150</v>
      </c>
      <c r="C5517" s="112" t="s">
        <v>1635</v>
      </c>
      <c r="D5517" s="21">
        <f t="shared" si="120"/>
        <v>3975714</v>
      </c>
      <c r="E5517" s="24">
        <f t="shared" si="121"/>
        <v>0</v>
      </c>
      <c r="F5517" s="104">
        <v>601700.5</v>
      </c>
      <c r="G5517" s="104">
        <v>0</v>
      </c>
      <c r="H5517" s="113">
        <v>580721.25</v>
      </c>
      <c r="I5517" s="113">
        <v>0</v>
      </c>
      <c r="J5517" s="31">
        <v>566883.25</v>
      </c>
      <c r="K5517" s="32">
        <v>0</v>
      </c>
      <c r="L5517" s="113">
        <v>639706.5</v>
      </c>
      <c r="M5517" s="113">
        <v>0</v>
      </c>
      <c r="N5517" s="31">
        <v>906913</v>
      </c>
      <c r="O5517" s="32">
        <v>0</v>
      </c>
      <c r="P5517" s="113">
        <v>679789.5</v>
      </c>
      <c r="Q5517" s="113">
        <v>0</v>
      </c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1714</v>
      </c>
      <c r="B5518" s="111" t="s">
        <v>1151</v>
      </c>
      <c r="C5518" s="112" t="s">
        <v>1636</v>
      </c>
      <c r="D5518" s="21">
        <f t="shared" si="120"/>
        <v>356327.25</v>
      </c>
      <c r="E5518" s="24">
        <f t="shared" si="121"/>
        <v>0</v>
      </c>
      <c r="F5518" s="104">
        <v>43452.5</v>
      </c>
      <c r="G5518" s="104">
        <v>0</v>
      </c>
      <c r="H5518" s="113">
        <v>49648.75</v>
      </c>
      <c r="I5518" s="113">
        <v>0</v>
      </c>
      <c r="J5518" s="31">
        <v>51502.5</v>
      </c>
      <c r="K5518" s="32">
        <v>0</v>
      </c>
      <c r="L5518" s="113">
        <v>60586.75</v>
      </c>
      <c r="M5518" s="113">
        <v>0</v>
      </c>
      <c r="N5518" s="31">
        <v>101633</v>
      </c>
      <c r="O5518" s="32">
        <v>0</v>
      </c>
      <c r="P5518" s="113">
        <v>49503.75</v>
      </c>
      <c r="Q5518" s="113">
        <v>0</v>
      </c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1714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1714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1714</v>
      </c>
      <c r="B5521" s="111" t="s">
        <v>1154</v>
      </c>
      <c r="C5521" s="112" t="s">
        <v>1639</v>
      </c>
      <c r="D5521" s="21">
        <f t="shared" si="120"/>
        <v>5000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>
        <v>5000</v>
      </c>
      <c r="Q5521" s="105">
        <v>0</v>
      </c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1714</v>
      </c>
      <c r="B5522" s="111" t="s">
        <v>1155</v>
      </c>
      <c r="C5522" s="112" t="s">
        <v>1156</v>
      </c>
      <c r="D5522" s="21">
        <f t="shared" si="120"/>
        <v>190000</v>
      </c>
      <c r="E5522" s="24">
        <f t="shared" si="121"/>
        <v>0</v>
      </c>
      <c r="F5522" s="104"/>
      <c r="G5522" s="104"/>
      <c r="H5522" s="113">
        <v>60000</v>
      </c>
      <c r="I5522" s="113">
        <v>0</v>
      </c>
      <c r="J5522" s="31">
        <v>30000</v>
      </c>
      <c r="K5522" s="32">
        <v>0</v>
      </c>
      <c r="L5522" s="113">
        <v>30000</v>
      </c>
      <c r="M5522" s="113">
        <v>0</v>
      </c>
      <c r="N5522" s="31">
        <v>30000</v>
      </c>
      <c r="O5522" s="32">
        <v>0</v>
      </c>
      <c r="P5522" s="113">
        <v>40000</v>
      </c>
      <c r="Q5522" s="113">
        <v>0</v>
      </c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1714</v>
      </c>
      <c r="B5523" s="111" t="s">
        <v>1157</v>
      </c>
      <c r="C5523" s="112" t="s">
        <v>1158</v>
      </c>
      <c r="D5523" s="21">
        <f t="shared" si="120"/>
        <v>60000</v>
      </c>
      <c r="E5523" s="24">
        <f t="shared" si="121"/>
        <v>0</v>
      </c>
      <c r="F5523" s="104"/>
      <c r="G5523" s="104"/>
      <c r="H5523" s="113">
        <v>20000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>
        <v>10000</v>
      </c>
      <c r="Q5523" s="113">
        <v>0</v>
      </c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1714</v>
      </c>
      <c r="B5524" s="111" t="s">
        <v>1159</v>
      </c>
      <c r="C5524" s="112" t="s">
        <v>1160</v>
      </c>
      <c r="D5524" s="21">
        <f t="shared" si="120"/>
        <v>30000</v>
      </c>
      <c r="E5524" s="24">
        <f t="shared" si="121"/>
        <v>0</v>
      </c>
      <c r="F5524" s="104"/>
      <c r="G5524" s="104"/>
      <c r="H5524" s="113">
        <v>10000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>
        <v>5000</v>
      </c>
      <c r="Q5524" s="113">
        <v>0</v>
      </c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1714</v>
      </c>
      <c r="B5525" s="111" t="s">
        <v>1161</v>
      </c>
      <c r="C5525" s="112" t="s">
        <v>1640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1714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1714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1714</v>
      </c>
      <c r="B5528" s="111" t="s">
        <v>1165</v>
      </c>
      <c r="C5528" s="112" t="s">
        <v>1166</v>
      </c>
      <c r="D5528" s="21">
        <f t="shared" si="120"/>
        <v>509916.01</v>
      </c>
      <c r="E5528" s="24">
        <f t="shared" si="121"/>
        <v>445006.01</v>
      </c>
      <c r="F5528" s="104">
        <v>14012.5</v>
      </c>
      <c r="G5528" s="104">
        <v>0</v>
      </c>
      <c r="H5528" s="105">
        <v>14012.5</v>
      </c>
      <c r="I5528" s="105">
        <v>0</v>
      </c>
      <c r="J5528" s="106">
        <v>14012.5</v>
      </c>
      <c r="K5528" s="107">
        <v>0</v>
      </c>
      <c r="L5528" s="105">
        <v>14012.5</v>
      </c>
      <c r="M5528" s="105">
        <v>0</v>
      </c>
      <c r="N5528" s="106">
        <v>449436.01</v>
      </c>
      <c r="O5528" s="107">
        <v>445006.01</v>
      </c>
      <c r="P5528" s="113">
        <v>4430</v>
      </c>
      <c r="Q5528" s="113">
        <v>0</v>
      </c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1714</v>
      </c>
      <c r="B5529" s="111" t="s">
        <v>1167</v>
      </c>
      <c r="C5529" s="112" t="s">
        <v>1642</v>
      </c>
      <c r="D5529" s="21">
        <f t="shared" si="120"/>
        <v>890875.40999999992</v>
      </c>
      <c r="E5529" s="24">
        <f t="shared" si="121"/>
        <v>656819.78999999992</v>
      </c>
      <c r="F5529" s="104">
        <v>43350</v>
      </c>
      <c r="G5529" s="104">
        <v>0</v>
      </c>
      <c r="H5529" s="105">
        <v>43350</v>
      </c>
      <c r="I5529" s="105">
        <v>0</v>
      </c>
      <c r="J5529" s="106">
        <v>43350</v>
      </c>
      <c r="K5529" s="107">
        <v>0</v>
      </c>
      <c r="L5529" s="105">
        <v>28813.33</v>
      </c>
      <c r="M5529" s="105">
        <v>11507.71</v>
      </c>
      <c r="N5529" s="106">
        <v>688662.08</v>
      </c>
      <c r="O5529" s="107">
        <v>645312.07999999996</v>
      </c>
      <c r="P5529" s="105">
        <v>43350</v>
      </c>
      <c r="Q5529" s="105">
        <v>0</v>
      </c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1714</v>
      </c>
      <c r="B5530" s="111" t="s">
        <v>1168</v>
      </c>
      <c r="C5530" s="112" t="s">
        <v>1643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1714</v>
      </c>
      <c r="B5531" s="111" t="s">
        <v>1169</v>
      </c>
      <c r="C5531" s="112" t="s">
        <v>1644</v>
      </c>
      <c r="D5531" s="21">
        <f t="shared" si="120"/>
        <v>9529.98</v>
      </c>
      <c r="E5531" s="24">
        <f t="shared" si="121"/>
        <v>0</v>
      </c>
      <c r="F5531" s="104">
        <v>1588.33</v>
      </c>
      <c r="G5531" s="104">
        <v>0</v>
      </c>
      <c r="H5531" s="105">
        <v>1588.33</v>
      </c>
      <c r="I5531" s="105">
        <v>0</v>
      </c>
      <c r="J5531" s="106">
        <v>1588.33</v>
      </c>
      <c r="K5531" s="107">
        <v>0</v>
      </c>
      <c r="L5531" s="105">
        <v>1588.33</v>
      </c>
      <c r="M5531" s="105">
        <v>0</v>
      </c>
      <c r="N5531" s="106">
        <v>1588.33</v>
      </c>
      <c r="O5531" s="107">
        <v>0</v>
      </c>
      <c r="P5531" s="105">
        <v>1588.33</v>
      </c>
      <c r="Q5531" s="105">
        <v>0</v>
      </c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1714</v>
      </c>
      <c r="B5532" s="111" t="s">
        <v>1170</v>
      </c>
      <c r="C5532" s="112" t="s">
        <v>1171</v>
      </c>
      <c r="D5532" s="21">
        <f t="shared" si="120"/>
        <v>31159.980000000003</v>
      </c>
      <c r="E5532" s="24">
        <f t="shared" si="121"/>
        <v>0</v>
      </c>
      <c r="F5532" s="104">
        <v>5193.33</v>
      </c>
      <c r="G5532" s="104">
        <v>0</v>
      </c>
      <c r="H5532" s="113">
        <v>5193.33</v>
      </c>
      <c r="I5532" s="113">
        <v>0</v>
      </c>
      <c r="J5532" s="31">
        <v>5193.33</v>
      </c>
      <c r="K5532" s="32">
        <v>0</v>
      </c>
      <c r="L5532" s="113">
        <v>5193.33</v>
      </c>
      <c r="M5532" s="113">
        <v>0</v>
      </c>
      <c r="N5532" s="31">
        <v>5193.33</v>
      </c>
      <c r="O5532" s="32">
        <v>0</v>
      </c>
      <c r="P5532" s="105">
        <v>5193.33</v>
      </c>
      <c r="Q5532" s="105">
        <v>0</v>
      </c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1714</v>
      </c>
      <c r="B5533" s="111" t="s">
        <v>1172</v>
      </c>
      <c r="C5533" s="112" t="s">
        <v>1645</v>
      </c>
      <c r="D5533" s="21">
        <f t="shared" si="120"/>
        <v>98620.14</v>
      </c>
      <c r="E5533" s="24">
        <f t="shared" si="121"/>
        <v>0</v>
      </c>
      <c r="F5533" s="104">
        <v>16436.689999999999</v>
      </c>
      <c r="G5533" s="104">
        <v>0</v>
      </c>
      <c r="H5533" s="113">
        <v>16436.689999999999</v>
      </c>
      <c r="I5533" s="113">
        <v>0</v>
      </c>
      <c r="J5533" s="31">
        <v>16436.689999999999</v>
      </c>
      <c r="K5533" s="32">
        <v>0</v>
      </c>
      <c r="L5533" s="113">
        <v>16436.689999999999</v>
      </c>
      <c r="M5533" s="113">
        <v>0</v>
      </c>
      <c r="N5533" s="31">
        <v>16436.689999999999</v>
      </c>
      <c r="O5533" s="32">
        <v>0</v>
      </c>
      <c r="P5533" s="113">
        <v>16436.689999999999</v>
      </c>
      <c r="Q5533" s="113">
        <v>0</v>
      </c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1714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1714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1714</v>
      </c>
      <c r="B5536" s="111" t="s">
        <v>1176</v>
      </c>
      <c r="C5536" s="112" t="s">
        <v>1177</v>
      </c>
      <c r="D5536" s="21">
        <f t="shared" si="120"/>
        <v>11370</v>
      </c>
      <c r="E5536" s="24">
        <f t="shared" si="121"/>
        <v>0</v>
      </c>
      <c r="F5536" s="104">
        <v>1895</v>
      </c>
      <c r="G5536" s="104">
        <v>0</v>
      </c>
      <c r="H5536" s="113">
        <v>1895</v>
      </c>
      <c r="I5536" s="113">
        <v>0</v>
      </c>
      <c r="J5536" s="31">
        <v>1895</v>
      </c>
      <c r="K5536" s="32">
        <v>0</v>
      </c>
      <c r="L5536" s="113">
        <v>1895</v>
      </c>
      <c r="M5536" s="113">
        <v>0</v>
      </c>
      <c r="N5536" s="31">
        <v>1895</v>
      </c>
      <c r="O5536" s="32">
        <v>0</v>
      </c>
      <c r="P5536" s="105">
        <v>1895</v>
      </c>
      <c r="Q5536" s="105">
        <v>0</v>
      </c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1714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1714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1714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1714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1714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1714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1714</v>
      </c>
      <c r="B5543" s="111" t="s">
        <v>1190</v>
      </c>
      <c r="C5543" s="112" t="s">
        <v>1191</v>
      </c>
      <c r="D5543" s="21">
        <f t="shared" si="122"/>
        <v>0</v>
      </c>
      <c r="E5543" s="24">
        <f t="shared" si="123"/>
        <v>0</v>
      </c>
      <c r="F5543" s="104"/>
      <c r="G5543" s="104"/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1714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1714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1714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1714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1714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1714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1714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1714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1714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1714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1714</v>
      </c>
      <c r="B5554" s="111" t="s">
        <v>1211</v>
      </c>
      <c r="C5554" s="112" t="s">
        <v>1212</v>
      </c>
      <c r="D5554" s="21">
        <f t="shared" si="122"/>
        <v>7675.8</v>
      </c>
      <c r="E5554" s="24">
        <f t="shared" si="123"/>
        <v>0</v>
      </c>
      <c r="F5554" s="104">
        <v>1279.3</v>
      </c>
      <c r="G5554" s="104">
        <v>0</v>
      </c>
      <c r="H5554" s="113">
        <v>1279.3</v>
      </c>
      <c r="I5554" s="113">
        <v>0</v>
      </c>
      <c r="J5554" s="31">
        <v>1279.3</v>
      </c>
      <c r="K5554" s="32">
        <v>0</v>
      </c>
      <c r="L5554" s="113">
        <v>1279.3</v>
      </c>
      <c r="M5554" s="113">
        <v>0</v>
      </c>
      <c r="N5554" s="31">
        <v>1279.3</v>
      </c>
      <c r="O5554" s="32">
        <v>0</v>
      </c>
      <c r="P5554" s="113">
        <v>1279.3</v>
      </c>
      <c r="Q5554" s="113">
        <v>0</v>
      </c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1714</v>
      </c>
      <c r="B5555" s="111" t="s">
        <v>1213</v>
      </c>
      <c r="C5555" s="112" t="s">
        <v>1214</v>
      </c>
      <c r="D5555" s="21">
        <f t="shared" si="122"/>
        <v>69045.78</v>
      </c>
      <c r="E5555" s="24">
        <f t="shared" si="123"/>
        <v>0</v>
      </c>
      <c r="F5555" s="104">
        <v>11507.63</v>
      </c>
      <c r="G5555" s="104">
        <v>0</v>
      </c>
      <c r="H5555" s="113">
        <v>11507.63</v>
      </c>
      <c r="I5555" s="113">
        <v>0</v>
      </c>
      <c r="J5555" s="31">
        <v>11507.63</v>
      </c>
      <c r="K5555" s="32">
        <v>0</v>
      </c>
      <c r="L5555" s="113">
        <v>11507.63</v>
      </c>
      <c r="M5555" s="113">
        <v>0</v>
      </c>
      <c r="N5555" s="31">
        <v>11507.63</v>
      </c>
      <c r="O5555" s="32">
        <v>0</v>
      </c>
      <c r="P5555" s="113">
        <v>11507.63</v>
      </c>
      <c r="Q5555" s="113">
        <v>0</v>
      </c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1714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1714</v>
      </c>
      <c r="B5557" s="111" t="s">
        <v>1217</v>
      </c>
      <c r="C5557" s="112" t="s">
        <v>1218</v>
      </c>
      <c r="D5557" s="21">
        <f t="shared" si="122"/>
        <v>27292.34</v>
      </c>
      <c r="E5557" s="24">
        <f t="shared" si="123"/>
        <v>0</v>
      </c>
      <c r="F5557" s="104">
        <v>4548.8900000000003</v>
      </c>
      <c r="G5557" s="104">
        <v>0</v>
      </c>
      <c r="H5557" s="113">
        <v>4548.8900000000003</v>
      </c>
      <c r="I5557" s="113">
        <v>0</v>
      </c>
      <c r="J5557" s="31">
        <v>4548.8900000000003</v>
      </c>
      <c r="K5557" s="32">
        <v>0</v>
      </c>
      <c r="L5557" s="113">
        <v>4548.8900000000003</v>
      </c>
      <c r="M5557" s="113">
        <v>0</v>
      </c>
      <c r="N5557" s="31">
        <v>4548.8900000000003</v>
      </c>
      <c r="O5557" s="32">
        <v>0</v>
      </c>
      <c r="P5557" s="113">
        <v>4547.8900000000003</v>
      </c>
      <c r="Q5557" s="113">
        <v>0</v>
      </c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1714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1714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1714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1714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1714</v>
      </c>
      <c r="B5562" s="111" t="s">
        <v>1227</v>
      </c>
      <c r="C5562" s="112" t="s">
        <v>1228</v>
      </c>
      <c r="D5562" s="21">
        <f t="shared" si="122"/>
        <v>17652.66</v>
      </c>
      <c r="E5562" s="24">
        <f t="shared" si="123"/>
        <v>0</v>
      </c>
      <c r="F5562" s="104">
        <v>2942.11</v>
      </c>
      <c r="G5562" s="104">
        <v>0</v>
      </c>
      <c r="H5562" s="105">
        <v>2942.11</v>
      </c>
      <c r="I5562" s="105">
        <v>0</v>
      </c>
      <c r="J5562" s="106">
        <v>2942.11</v>
      </c>
      <c r="K5562" s="107">
        <v>0</v>
      </c>
      <c r="L5562" s="105">
        <v>2942.11</v>
      </c>
      <c r="M5562" s="105">
        <v>0</v>
      </c>
      <c r="N5562" s="106">
        <v>2942.11</v>
      </c>
      <c r="O5562" s="107">
        <v>0</v>
      </c>
      <c r="P5562" s="113">
        <v>2942.11</v>
      </c>
      <c r="Q5562" s="113">
        <v>0</v>
      </c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1714</v>
      </c>
      <c r="B5563" s="111" t="s">
        <v>1229</v>
      </c>
      <c r="C5563" s="112" t="s">
        <v>1230</v>
      </c>
      <c r="D5563" s="21">
        <f t="shared" si="122"/>
        <v>135752.15</v>
      </c>
      <c r="E5563" s="24">
        <f t="shared" si="123"/>
        <v>35663.69</v>
      </c>
      <c r="F5563" s="104">
        <v>17261.88</v>
      </c>
      <c r="G5563" s="104">
        <v>0</v>
      </c>
      <c r="H5563" s="105">
        <v>15458.33</v>
      </c>
      <c r="I5563" s="105">
        <v>0</v>
      </c>
      <c r="J5563" s="106">
        <v>15456.33</v>
      </c>
      <c r="K5563" s="107">
        <v>0</v>
      </c>
      <c r="L5563" s="105">
        <v>11872.22</v>
      </c>
      <c r="M5563" s="105">
        <v>0</v>
      </c>
      <c r="N5563" s="106">
        <v>61251.7</v>
      </c>
      <c r="O5563" s="107">
        <v>35663.69</v>
      </c>
      <c r="P5563" s="105">
        <v>14451.69</v>
      </c>
      <c r="Q5563" s="105">
        <v>0</v>
      </c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1714</v>
      </c>
      <c r="B5564" s="111" t="s">
        <v>1231</v>
      </c>
      <c r="C5564" s="112" t="s">
        <v>1232</v>
      </c>
      <c r="D5564" s="21">
        <f t="shared" si="122"/>
        <v>6205.98</v>
      </c>
      <c r="E5564" s="24">
        <f t="shared" si="123"/>
        <v>0</v>
      </c>
      <c r="F5564" s="104">
        <v>1034.33</v>
      </c>
      <c r="G5564" s="104">
        <v>0</v>
      </c>
      <c r="H5564" s="105">
        <v>1034.33</v>
      </c>
      <c r="I5564" s="105">
        <v>0</v>
      </c>
      <c r="J5564" s="106">
        <v>1034.33</v>
      </c>
      <c r="K5564" s="107">
        <v>0</v>
      </c>
      <c r="L5564" s="105">
        <v>1034.33</v>
      </c>
      <c r="M5564" s="105">
        <v>0</v>
      </c>
      <c r="N5564" s="106">
        <v>1034.33</v>
      </c>
      <c r="O5564" s="107">
        <v>0</v>
      </c>
      <c r="P5564" s="105">
        <v>1034.33</v>
      </c>
      <c r="Q5564" s="105">
        <v>0</v>
      </c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1714</v>
      </c>
      <c r="B5565" s="111" t="s">
        <v>1233</v>
      </c>
      <c r="C5565" s="112" t="s">
        <v>1234</v>
      </c>
      <c r="D5565" s="21">
        <f t="shared" si="122"/>
        <v>30107.340000000004</v>
      </c>
      <c r="E5565" s="24">
        <f t="shared" si="123"/>
        <v>0</v>
      </c>
      <c r="F5565" s="104">
        <v>5571.17</v>
      </c>
      <c r="G5565" s="104">
        <v>0</v>
      </c>
      <c r="H5565" s="105">
        <v>5570.17</v>
      </c>
      <c r="I5565" s="105">
        <v>0</v>
      </c>
      <c r="J5565" s="106">
        <v>4508.17</v>
      </c>
      <c r="K5565" s="107">
        <v>0</v>
      </c>
      <c r="L5565" s="105">
        <v>4508.17</v>
      </c>
      <c r="M5565" s="105">
        <v>0</v>
      </c>
      <c r="N5565" s="106">
        <v>4974.83</v>
      </c>
      <c r="O5565" s="107">
        <v>0</v>
      </c>
      <c r="P5565" s="105">
        <v>4974.83</v>
      </c>
      <c r="Q5565" s="105">
        <v>0</v>
      </c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1714</v>
      </c>
      <c r="B5566" s="111" t="s">
        <v>1235</v>
      </c>
      <c r="C5566" s="112" t="s">
        <v>1236</v>
      </c>
      <c r="D5566" s="21">
        <f t="shared" si="122"/>
        <v>15534.36</v>
      </c>
      <c r="E5566" s="24">
        <f t="shared" si="123"/>
        <v>0</v>
      </c>
      <c r="F5566" s="104">
        <v>2500.4499999999998</v>
      </c>
      <c r="G5566" s="104">
        <v>0</v>
      </c>
      <c r="H5566" s="113">
        <v>2500.4499999999998</v>
      </c>
      <c r="I5566" s="113">
        <v>0</v>
      </c>
      <c r="J5566" s="31">
        <v>2500.4499999999998</v>
      </c>
      <c r="K5566" s="32">
        <v>0</v>
      </c>
      <c r="L5566" s="113">
        <v>2500.4499999999998</v>
      </c>
      <c r="M5566" s="113">
        <v>0</v>
      </c>
      <c r="N5566" s="31">
        <v>2766.28</v>
      </c>
      <c r="O5566" s="32">
        <v>0</v>
      </c>
      <c r="P5566" s="105">
        <v>2766.28</v>
      </c>
      <c r="Q5566" s="105">
        <v>0</v>
      </c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1714</v>
      </c>
      <c r="B5567" s="111" t="s">
        <v>1237</v>
      </c>
      <c r="C5567" s="112" t="s">
        <v>1238</v>
      </c>
      <c r="D5567" s="21">
        <f t="shared" si="122"/>
        <v>24476.280000000002</v>
      </c>
      <c r="E5567" s="24">
        <f t="shared" si="123"/>
        <v>0</v>
      </c>
      <c r="F5567" s="104">
        <v>4079.38</v>
      </c>
      <c r="G5567" s="104">
        <v>0</v>
      </c>
      <c r="H5567" s="113">
        <v>4079.38</v>
      </c>
      <c r="I5567" s="113">
        <v>0</v>
      </c>
      <c r="J5567" s="31">
        <v>4079.38</v>
      </c>
      <c r="K5567" s="32">
        <v>0</v>
      </c>
      <c r="L5567" s="113">
        <v>4079.38</v>
      </c>
      <c r="M5567" s="113">
        <v>0</v>
      </c>
      <c r="N5567" s="31">
        <v>4079.38</v>
      </c>
      <c r="O5567" s="32">
        <v>0</v>
      </c>
      <c r="P5567" s="113">
        <v>4079.38</v>
      </c>
      <c r="Q5567" s="113">
        <v>0</v>
      </c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1714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1714</v>
      </c>
      <c r="B5569" s="111" t="s">
        <v>1241</v>
      </c>
      <c r="C5569" s="112" t="s">
        <v>1242</v>
      </c>
      <c r="D5569" s="21">
        <f t="shared" si="122"/>
        <v>775430.62</v>
      </c>
      <c r="E5569" s="24">
        <f t="shared" si="123"/>
        <v>22455.66</v>
      </c>
      <c r="F5569" s="104">
        <v>123678.16</v>
      </c>
      <c r="G5569" s="104">
        <v>10000</v>
      </c>
      <c r="H5569" s="113">
        <v>125678.16</v>
      </c>
      <c r="I5569" s="113">
        <v>0</v>
      </c>
      <c r="J5569" s="31">
        <v>128678.16</v>
      </c>
      <c r="K5569" s="32">
        <v>0</v>
      </c>
      <c r="L5569" s="113">
        <v>128673.16</v>
      </c>
      <c r="M5569" s="113">
        <v>0</v>
      </c>
      <c r="N5569" s="31">
        <v>140226.49</v>
      </c>
      <c r="O5569" s="32">
        <v>12455.66</v>
      </c>
      <c r="P5569" s="113">
        <v>128496.49</v>
      </c>
      <c r="Q5569" s="113">
        <v>0</v>
      </c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1714</v>
      </c>
      <c r="B5570" s="111" t="s">
        <v>1243</v>
      </c>
      <c r="C5570" s="112" t="s">
        <v>1244</v>
      </c>
      <c r="D5570" s="21">
        <f t="shared" si="122"/>
        <v>148210.5</v>
      </c>
      <c r="E5570" s="24">
        <f t="shared" si="123"/>
        <v>18572.22</v>
      </c>
      <c r="F5570" s="104">
        <v>19561.53</v>
      </c>
      <c r="G5570" s="104">
        <v>0</v>
      </c>
      <c r="H5570" s="105">
        <v>18910.939999999999</v>
      </c>
      <c r="I5570" s="105">
        <v>0</v>
      </c>
      <c r="J5570" s="106">
        <v>17854.45</v>
      </c>
      <c r="K5570" s="107">
        <v>0</v>
      </c>
      <c r="L5570" s="105">
        <v>21467.08</v>
      </c>
      <c r="M5570" s="105">
        <v>0</v>
      </c>
      <c r="N5570" s="106">
        <v>47443.86</v>
      </c>
      <c r="O5570" s="107">
        <v>18572.22</v>
      </c>
      <c r="P5570" s="113">
        <v>22972.639999999999</v>
      </c>
      <c r="Q5570" s="113">
        <v>0</v>
      </c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1714</v>
      </c>
      <c r="B5571" s="111" t="s">
        <v>1245</v>
      </c>
      <c r="C5571" s="112" t="s">
        <v>1246</v>
      </c>
      <c r="D5571" s="21">
        <f t="shared" si="122"/>
        <v>60613.66</v>
      </c>
      <c r="E5571" s="24">
        <f t="shared" si="123"/>
        <v>0</v>
      </c>
      <c r="F5571" s="104">
        <v>9752.7800000000007</v>
      </c>
      <c r="G5571" s="104">
        <v>0</v>
      </c>
      <c r="H5571" s="105">
        <v>11111.11</v>
      </c>
      <c r="I5571" s="105">
        <v>0</v>
      </c>
      <c r="J5571" s="106">
        <v>11108.11</v>
      </c>
      <c r="K5571" s="107">
        <v>0</v>
      </c>
      <c r="L5571" s="105">
        <v>9547.2199999999993</v>
      </c>
      <c r="M5571" s="105">
        <v>0</v>
      </c>
      <c r="N5571" s="106">
        <v>9547.2199999999993</v>
      </c>
      <c r="O5571" s="107">
        <v>0</v>
      </c>
      <c r="P5571" s="105">
        <v>9547.2199999999993</v>
      </c>
      <c r="Q5571" s="105">
        <v>0</v>
      </c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1714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1714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1714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1714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1714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1714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1714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1714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1714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1714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1714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1714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1714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1714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1714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1714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1714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1714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1714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1714</v>
      </c>
      <c r="B5591" s="111" t="s">
        <v>1281</v>
      </c>
      <c r="C5591" s="112" t="s">
        <v>1282</v>
      </c>
      <c r="D5591" s="21">
        <f t="shared" si="122"/>
        <v>7249856.6200000001</v>
      </c>
      <c r="E5591" s="24">
        <f t="shared" si="123"/>
        <v>5934978.2400000002</v>
      </c>
      <c r="F5591" s="104">
        <v>1118178.03</v>
      </c>
      <c r="G5591" s="104">
        <v>0</v>
      </c>
      <c r="H5591" s="113">
        <v>1139655.6299999999</v>
      </c>
      <c r="I5591" s="113">
        <v>1118178.03</v>
      </c>
      <c r="J5591" s="31">
        <v>1202505.73</v>
      </c>
      <c r="K5591" s="32">
        <v>1139655.6299999999</v>
      </c>
      <c r="L5591" s="113">
        <v>1226850.42</v>
      </c>
      <c r="M5591" s="113">
        <v>1202505.73</v>
      </c>
      <c r="N5591" s="31">
        <v>1247788.43</v>
      </c>
      <c r="O5591" s="32">
        <v>1226850.42</v>
      </c>
      <c r="P5591" s="113">
        <v>1314878.3799999999</v>
      </c>
      <c r="Q5591" s="113">
        <v>1247788.43</v>
      </c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1714</v>
      </c>
      <c r="B5592" s="111" t="s">
        <v>1283</v>
      </c>
      <c r="C5592" s="112" t="s">
        <v>1652</v>
      </c>
      <c r="D5592" s="21">
        <f t="shared" si="122"/>
        <v>2589610.6999999997</v>
      </c>
      <c r="E5592" s="24">
        <f t="shared" si="123"/>
        <v>2122092.9</v>
      </c>
      <c r="F5592" s="104">
        <v>415896.7</v>
      </c>
      <c r="G5592" s="104">
        <v>0</v>
      </c>
      <c r="H5592" s="113">
        <v>422603.7</v>
      </c>
      <c r="I5592" s="113">
        <v>415896.7</v>
      </c>
      <c r="J5592" s="31">
        <v>419423.1</v>
      </c>
      <c r="K5592" s="32">
        <v>422603.7</v>
      </c>
      <c r="L5592" s="113">
        <v>416758.35</v>
      </c>
      <c r="M5592" s="113">
        <v>419423.1</v>
      </c>
      <c r="N5592" s="31">
        <v>447411.05</v>
      </c>
      <c r="O5592" s="32">
        <v>416758.35</v>
      </c>
      <c r="P5592" s="113">
        <v>467517.8</v>
      </c>
      <c r="Q5592" s="113">
        <v>447411.05</v>
      </c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1714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1714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1714</v>
      </c>
      <c r="B5595" s="111" t="s">
        <v>1284</v>
      </c>
      <c r="C5595" s="112" t="s">
        <v>1285</v>
      </c>
      <c r="D5595" s="21">
        <f t="shared" si="122"/>
        <v>54239.5</v>
      </c>
      <c r="E5595" s="24">
        <f t="shared" si="123"/>
        <v>0</v>
      </c>
      <c r="F5595" s="104"/>
      <c r="G5595" s="104"/>
      <c r="H5595" s="105">
        <v>10414</v>
      </c>
      <c r="I5595" s="105">
        <v>0</v>
      </c>
      <c r="J5595" s="106">
        <v>465</v>
      </c>
      <c r="K5595" s="107">
        <v>0</v>
      </c>
      <c r="L5595" s="105">
        <v>16860.5</v>
      </c>
      <c r="M5595" s="105">
        <v>0</v>
      </c>
      <c r="N5595" s="106">
        <v>17686</v>
      </c>
      <c r="O5595" s="107">
        <v>0</v>
      </c>
      <c r="P5595" s="113">
        <v>8814</v>
      </c>
      <c r="Q5595" s="113">
        <v>0</v>
      </c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1714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1714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1714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1714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1714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1714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1714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1714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1714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1714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1714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1714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1714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1714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1714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1714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1714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1714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1714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1714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1714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1714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1714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1714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1714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1714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1714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1714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1714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1714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1714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1714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1714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1714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1714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1714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1714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1714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1714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1714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1714</v>
      </c>
      <c r="B5636" s="111" t="s">
        <v>1359</v>
      </c>
      <c r="C5636" s="112" t="s">
        <v>1663</v>
      </c>
      <c r="D5636" s="21">
        <f t="shared" si="124"/>
        <v>725080</v>
      </c>
      <c r="E5636" s="24">
        <f t="shared" si="125"/>
        <v>0</v>
      </c>
      <c r="F5636" s="104">
        <v>40200</v>
      </c>
      <c r="G5636" s="104">
        <v>0</v>
      </c>
      <c r="H5636" s="105">
        <v>68500</v>
      </c>
      <c r="I5636" s="105">
        <v>0</v>
      </c>
      <c r="J5636" s="106">
        <v>370080</v>
      </c>
      <c r="K5636" s="107">
        <v>0</v>
      </c>
      <c r="L5636" s="105">
        <v>76300</v>
      </c>
      <c r="M5636" s="105">
        <v>0</v>
      </c>
      <c r="N5636" s="106">
        <v>78900</v>
      </c>
      <c r="O5636" s="107">
        <v>0</v>
      </c>
      <c r="P5636" s="113">
        <v>91100</v>
      </c>
      <c r="Q5636" s="113">
        <v>0</v>
      </c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1714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1715</v>
      </c>
      <c r="B5638" s="111" t="s">
        <v>3</v>
      </c>
      <c r="C5638" s="112" t="s">
        <v>4</v>
      </c>
      <c r="D5638" s="21">
        <f t="shared" si="124"/>
        <v>788074.5</v>
      </c>
      <c r="E5638" s="24">
        <f t="shared" si="125"/>
        <v>788074.5</v>
      </c>
      <c r="F5638" s="104">
        <v>109271</v>
      </c>
      <c r="G5638" s="104">
        <v>109271</v>
      </c>
      <c r="H5638" s="113">
        <v>123530</v>
      </c>
      <c r="I5638" s="113">
        <v>123530</v>
      </c>
      <c r="J5638" s="31">
        <v>98170</v>
      </c>
      <c r="K5638" s="32">
        <v>98170</v>
      </c>
      <c r="L5638" s="113">
        <v>135587</v>
      </c>
      <c r="M5638" s="113">
        <v>135587</v>
      </c>
      <c r="N5638" s="31">
        <v>149979</v>
      </c>
      <c r="O5638" s="32">
        <v>149979</v>
      </c>
      <c r="P5638" s="113">
        <v>171537.5</v>
      </c>
      <c r="Q5638" s="113">
        <v>171537.5</v>
      </c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1715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1715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1715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1715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1715</v>
      </c>
      <c r="B5643" s="111" t="s">
        <v>12</v>
      </c>
      <c r="C5643" s="112" t="s">
        <v>1439</v>
      </c>
      <c r="D5643" s="21">
        <f t="shared" si="124"/>
        <v>7500</v>
      </c>
      <c r="E5643" s="24">
        <f t="shared" si="125"/>
        <v>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0</v>
      </c>
      <c r="K5643" s="107">
        <v>0</v>
      </c>
      <c r="L5643" s="105">
        <v>7500</v>
      </c>
      <c r="M5643" s="105">
        <v>0</v>
      </c>
      <c r="N5643" s="106">
        <v>0</v>
      </c>
      <c r="O5643" s="107">
        <v>0</v>
      </c>
      <c r="P5643" s="105">
        <v>0</v>
      </c>
      <c r="Q5643" s="105">
        <v>0</v>
      </c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1715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1715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1715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1715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1715</v>
      </c>
      <c r="B5648" s="111" t="s">
        <v>16</v>
      </c>
      <c r="C5648" s="112" t="s">
        <v>1445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1715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1715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1715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1715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1715</v>
      </c>
      <c r="B5653" s="111" t="s">
        <v>23</v>
      </c>
      <c r="C5653" s="112" t="s">
        <v>1699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1715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1715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1715</v>
      </c>
      <c r="B5656" s="111" t="s">
        <v>27</v>
      </c>
      <c r="C5656" s="112" t="s">
        <v>1449</v>
      </c>
      <c r="D5656" s="21">
        <f t="shared" si="124"/>
        <v>26544947.239999998</v>
      </c>
      <c r="E5656" s="24">
        <f t="shared" si="125"/>
        <v>17771326.899999999</v>
      </c>
      <c r="F5656" s="104">
        <v>465392.98</v>
      </c>
      <c r="G5656" s="104">
        <v>1896873.66</v>
      </c>
      <c r="H5656" s="113">
        <v>11800001.789999999</v>
      </c>
      <c r="I5656" s="113">
        <v>1660565.68</v>
      </c>
      <c r="J5656" s="31">
        <v>3611576.3</v>
      </c>
      <c r="K5656" s="32">
        <v>2300290.2000000002</v>
      </c>
      <c r="L5656" s="113">
        <v>5839398.1799999997</v>
      </c>
      <c r="M5656" s="113">
        <v>7057014.8899999997</v>
      </c>
      <c r="N5656" s="31">
        <v>3186923.09</v>
      </c>
      <c r="O5656" s="32">
        <v>2386565.35</v>
      </c>
      <c r="P5656" s="113">
        <v>1641654.9</v>
      </c>
      <c r="Q5656" s="113">
        <v>2470017.12</v>
      </c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1715</v>
      </c>
      <c r="B5657" s="111" t="s">
        <v>28</v>
      </c>
      <c r="C5657" s="112" t="s">
        <v>1450</v>
      </c>
      <c r="D5657" s="21">
        <f t="shared" si="124"/>
        <v>13907640.27</v>
      </c>
      <c r="E5657" s="24">
        <f t="shared" si="125"/>
        <v>12474076.810000001</v>
      </c>
      <c r="F5657" s="104">
        <v>0</v>
      </c>
      <c r="G5657" s="104">
        <v>5964.2</v>
      </c>
      <c r="H5657" s="113">
        <v>6933228.1699999999</v>
      </c>
      <c r="I5657" s="113">
        <v>5874160.5700000003</v>
      </c>
      <c r="J5657" s="31">
        <v>28383.94</v>
      </c>
      <c r="K5657" s="32">
        <v>25848.14</v>
      </c>
      <c r="L5657" s="113">
        <v>3466614.09</v>
      </c>
      <c r="M5657" s="113">
        <v>3147135.66</v>
      </c>
      <c r="N5657" s="31">
        <v>3466614.07</v>
      </c>
      <c r="O5657" s="32">
        <v>2254149.4</v>
      </c>
      <c r="P5657" s="113">
        <v>12800</v>
      </c>
      <c r="Q5657" s="113">
        <v>1166818.8400000001</v>
      </c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1715</v>
      </c>
      <c r="B5658" s="111" t="s">
        <v>29</v>
      </c>
      <c r="C5658" s="112" t="s">
        <v>1451</v>
      </c>
      <c r="D5658" s="21">
        <f t="shared" si="124"/>
        <v>19580</v>
      </c>
      <c r="E5658" s="24">
        <f t="shared" si="125"/>
        <v>46600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0</v>
      </c>
      <c r="O5658" s="32">
        <v>46600</v>
      </c>
      <c r="P5658" s="113">
        <v>19580</v>
      </c>
      <c r="Q5658" s="113">
        <v>0</v>
      </c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1715</v>
      </c>
      <c r="B5659" s="111" t="s">
        <v>30</v>
      </c>
      <c r="C5659" s="112" t="s">
        <v>1452</v>
      </c>
      <c r="D5659" s="21">
        <f t="shared" si="124"/>
        <v>2676277.2200000002</v>
      </c>
      <c r="E5659" s="24">
        <f t="shared" si="125"/>
        <v>950663.56</v>
      </c>
      <c r="F5659" s="104">
        <v>0</v>
      </c>
      <c r="G5659" s="104">
        <v>1028.04</v>
      </c>
      <c r="H5659" s="113">
        <v>0</v>
      </c>
      <c r="I5659" s="113">
        <v>0</v>
      </c>
      <c r="J5659" s="31">
        <v>0</v>
      </c>
      <c r="K5659" s="32">
        <v>0</v>
      </c>
      <c r="L5659" s="113">
        <v>2674120</v>
      </c>
      <c r="M5659" s="113">
        <v>0</v>
      </c>
      <c r="N5659" s="31">
        <v>0</v>
      </c>
      <c r="O5659" s="32">
        <v>272429.90000000002</v>
      </c>
      <c r="P5659" s="113">
        <v>2157.2199999999998</v>
      </c>
      <c r="Q5659" s="113">
        <v>677205.62</v>
      </c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1715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1715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1715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1715</v>
      </c>
      <c r="B5663" s="111" t="s">
        <v>36</v>
      </c>
      <c r="C5663" s="112" t="s">
        <v>1453</v>
      </c>
      <c r="D5663" s="21">
        <f t="shared" si="124"/>
        <v>0</v>
      </c>
      <c r="E5663" s="24">
        <f t="shared" si="125"/>
        <v>0</v>
      </c>
      <c r="F5663" s="104"/>
      <c r="G5663" s="104"/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1715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1715</v>
      </c>
      <c r="B5665" s="111" t="s">
        <v>38</v>
      </c>
      <c r="C5665" s="112" t="s">
        <v>1455</v>
      </c>
      <c r="D5665" s="21">
        <f t="shared" si="124"/>
        <v>1621291</v>
      </c>
      <c r="E5665" s="24">
        <f t="shared" si="125"/>
        <v>1452970</v>
      </c>
      <c r="F5665" s="104">
        <v>309000</v>
      </c>
      <c r="G5665" s="104">
        <v>271300</v>
      </c>
      <c r="H5665" s="113">
        <v>244120</v>
      </c>
      <c r="I5665" s="113">
        <v>192070</v>
      </c>
      <c r="J5665" s="31">
        <v>333300</v>
      </c>
      <c r="K5665" s="32">
        <v>291300</v>
      </c>
      <c r="L5665" s="113">
        <v>85760</v>
      </c>
      <c r="M5665" s="113">
        <v>80480</v>
      </c>
      <c r="N5665" s="31">
        <v>339860</v>
      </c>
      <c r="O5665" s="32">
        <v>324800</v>
      </c>
      <c r="P5665" s="113">
        <v>309251</v>
      </c>
      <c r="Q5665" s="113">
        <v>293020</v>
      </c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1715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1715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1715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1715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1715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1715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1715</v>
      </c>
      <c r="B5672" s="111" t="s">
        <v>1462</v>
      </c>
      <c r="C5672" s="112" t="s">
        <v>1463</v>
      </c>
      <c r="D5672" s="21">
        <f t="shared" si="126"/>
        <v>48000</v>
      </c>
      <c r="E5672" s="24">
        <f t="shared" si="127"/>
        <v>48000</v>
      </c>
      <c r="F5672" s="104">
        <v>12100</v>
      </c>
      <c r="G5672" s="104">
        <v>12100</v>
      </c>
      <c r="H5672" s="105">
        <v>5850</v>
      </c>
      <c r="I5672" s="105">
        <v>5850</v>
      </c>
      <c r="J5672" s="106">
        <v>10200</v>
      </c>
      <c r="K5672" s="107">
        <v>10200</v>
      </c>
      <c r="L5672" s="105">
        <v>10000</v>
      </c>
      <c r="M5672" s="105">
        <v>10000</v>
      </c>
      <c r="N5672" s="106">
        <v>9850</v>
      </c>
      <c r="O5672" s="107">
        <v>9850</v>
      </c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1715</v>
      </c>
      <c r="B5673" s="111" t="s">
        <v>1464</v>
      </c>
      <c r="C5673" s="112" t="s">
        <v>67</v>
      </c>
      <c r="D5673" s="21">
        <f t="shared" si="126"/>
        <v>7984956.5</v>
      </c>
      <c r="E5673" s="24">
        <f t="shared" si="127"/>
        <v>7984956.5</v>
      </c>
      <c r="F5673" s="104">
        <v>1079270</v>
      </c>
      <c r="G5673" s="104">
        <v>1079270</v>
      </c>
      <c r="H5673" s="113">
        <v>1385432</v>
      </c>
      <c r="I5673" s="113">
        <v>1385432</v>
      </c>
      <c r="J5673" s="31">
        <v>1332387</v>
      </c>
      <c r="K5673" s="32">
        <v>1332387</v>
      </c>
      <c r="L5673" s="113">
        <v>1419488</v>
      </c>
      <c r="M5673" s="113">
        <v>1419488</v>
      </c>
      <c r="N5673" s="31">
        <v>1297642</v>
      </c>
      <c r="O5673" s="32">
        <v>1297642</v>
      </c>
      <c r="P5673" s="105">
        <v>1470737.5</v>
      </c>
      <c r="Q5673" s="105">
        <v>1470737.5</v>
      </c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1715</v>
      </c>
      <c r="B5674" s="111" t="s">
        <v>1465</v>
      </c>
      <c r="C5674" s="112" t="s">
        <v>1466</v>
      </c>
      <c r="D5674" s="21">
        <f t="shared" si="126"/>
        <v>3702546</v>
      </c>
      <c r="E5674" s="24">
        <f t="shared" si="127"/>
        <v>2835824</v>
      </c>
      <c r="F5674" s="104">
        <v>613239.5</v>
      </c>
      <c r="G5674" s="104">
        <v>0</v>
      </c>
      <c r="H5674" s="113">
        <v>671160</v>
      </c>
      <c r="I5674" s="113">
        <v>433181</v>
      </c>
      <c r="J5674" s="31">
        <v>781122.5</v>
      </c>
      <c r="K5674" s="32">
        <v>774417</v>
      </c>
      <c r="L5674" s="113">
        <v>653265</v>
      </c>
      <c r="M5674" s="113">
        <v>527211.5</v>
      </c>
      <c r="N5674" s="31">
        <v>486271</v>
      </c>
      <c r="O5674" s="32">
        <v>769915.5</v>
      </c>
      <c r="P5674" s="113">
        <v>497488</v>
      </c>
      <c r="Q5674" s="113">
        <v>331099</v>
      </c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1715</v>
      </c>
      <c r="B5675" s="111" t="s">
        <v>1467</v>
      </c>
      <c r="C5675" s="112" t="s">
        <v>1468</v>
      </c>
      <c r="D5675" s="21">
        <f t="shared" si="126"/>
        <v>11190</v>
      </c>
      <c r="E5675" s="24">
        <f t="shared" si="127"/>
        <v>5382</v>
      </c>
      <c r="F5675" s="104">
        <v>2054</v>
      </c>
      <c r="G5675" s="104">
        <v>0</v>
      </c>
      <c r="H5675" s="105">
        <v>1067</v>
      </c>
      <c r="I5675" s="105">
        <v>160</v>
      </c>
      <c r="J5675" s="106">
        <v>995</v>
      </c>
      <c r="K5675" s="107">
        <v>0</v>
      </c>
      <c r="L5675" s="105">
        <v>3633</v>
      </c>
      <c r="M5675" s="105">
        <v>3809</v>
      </c>
      <c r="N5675" s="106">
        <v>1752</v>
      </c>
      <c r="O5675" s="107">
        <v>1413</v>
      </c>
      <c r="P5675" s="113">
        <v>1689</v>
      </c>
      <c r="Q5675" s="113">
        <v>0</v>
      </c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1715</v>
      </c>
      <c r="B5676" s="111" t="s">
        <v>1469</v>
      </c>
      <c r="C5676" s="112" t="s">
        <v>1470</v>
      </c>
      <c r="D5676" s="21">
        <f t="shared" si="126"/>
        <v>475</v>
      </c>
      <c r="E5676" s="24">
        <f t="shared" si="127"/>
        <v>0</v>
      </c>
      <c r="F5676" s="104">
        <v>0</v>
      </c>
      <c r="G5676" s="104">
        <v>0</v>
      </c>
      <c r="H5676" s="113">
        <v>0</v>
      </c>
      <c r="I5676" s="113">
        <v>0</v>
      </c>
      <c r="J5676" s="31">
        <v>0</v>
      </c>
      <c r="K5676" s="32">
        <v>0</v>
      </c>
      <c r="L5676" s="113">
        <v>0</v>
      </c>
      <c r="M5676" s="113">
        <v>0</v>
      </c>
      <c r="N5676" s="31">
        <v>475</v>
      </c>
      <c r="O5676" s="32">
        <v>0</v>
      </c>
      <c r="P5676" s="105">
        <v>0</v>
      </c>
      <c r="Q5676" s="105">
        <v>0</v>
      </c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1715</v>
      </c>
      <c r="B5677" s="111" t="s">
        <v>1471</v>
      </c>
      <c r="C5677" s="112" t="s">
        <v>68</v>
      </c>
      <c r="D5677" s="21">
        <f t="shared" si="126"/>
        <v>562104</v>
      </c>
      <c r="E5677" s="24">
        <f t="shared" si="127"/>
        <v>562104</v>
      </c>
      <c r="F5677" s="104">
        <v>86675</v>
      </c>
      <c r="G5677" s="104">
        <v>86675</v>
      </c>
      <c r="H5677" s="105">
        <v>34562</v>
      </c>
      <c r="I5677" s="105">
        <v>34562</v>
      </c>
      <c r="J5677" s="106">
        <v>70382</v>
      </c>
      <c r="K5677" s="107">
        <v>70382</v>
      </c>
      <c r="L5677" s="105">
        <v>63822</v>
      </c>
      <c r="M5677" s="105">
        <v>63822</v>
      </c>
      <c r="N5677" s="106">
        <v>68927</v>
      </c>
      <c r="O5677" s="107">
        <v>68927</v>
      </c>
      <c r="P5677" s="113">
        <v>237736</v>
      </c>
      <c r="Q5677" s="113">
        <v>237736</v>
      </c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1715</v>
      </c>
      <c r="B5678" s="111" t="s">
        <v>1472</v>
      </c>
      <c r="C5678" s="112" t="s">
        <v>1473</v>
      </c>
      <c r="D5678" s="21">
        <f t="shared" si="126"/>
        <v>117099.5</v>
      </c>
      <c r="E5678" s="24">
        <f t="shared" si="127"/>
        <v>99971</v>
      </c>
      <c r="F5678" s="104">
        <v>7656</v>
      </c>
      <c r="G5678" s="104">
        <v>0</v>
      </c>
      <c r="H5678" s="113">
        <v>14725</v>
      </c>
      <c r="I5678" s="113">
        <v>21978</v>
      </c>
      <c r="J5678" s="31">
        <v>22544.5</v>
      </c>
      <c r="K5678" s="32">
        <v>13471.5</v>
      </c>
      <c r="L5678" s="113">
        <v>17180.5</v>
      </c>
      <c r="M5678" s="113">
        <v>8961.5</v>
      </c>
      <c r="N5678" s="31">
        <v>18347</v>
      </c>
      <c r="O5678" s="32">
        <v>30450</v>
      </c>
      <c r="P5678" s="105">
        <v>36646.5</v>
      </c>
      <c r="Q5678" s="105">
        <v>25110</v>
      </c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1715</v>
      </c>
      <c r="B5679" s="111" t="s">
        <v>1474</v>
      </c>
      <c r="C5679" s="112" t="s">
        <v>1475</v>
      </c>
      <c r="D5679" s="21">
        <f t="shared" si="126"/>
        <v>153770.75</v>
      </c>
      <c r="E5679" s="24">
        <f t="shared" si="127"/>
        <v>139203.25</v>
      </c>
      <c r="F5679" s="104">
        <v>10171.5</v>
      </c>
      <c r="G5679" s="104">
        <v>0</v>
      </c>
      <c r="H5679" s="105">
        <v>28538.7</v>
      </c>
      <c r="I5679" s="105">
        <v>21916.7</v>
      </c>
      <c r="J5679" s="106">
        <v>55663.55</v>
      </c>
      <c r="K5679" s="107">
        <v>23397.05</v>
      </c>
      <c r="L5679" s="105">
        <v>27362.5</v>
      </c>
      <c r="M5679" s="105">
        <v>47217.5</v>
      </c>
      <c r="N5679" s="106">
        <v>5600</v>
      </c>
      <c r="O5679" s="107">
        <v>30223</v>
      </c>
      <c r="P5679" s="113">
        <v>26434.5</v>
      </c>
      <c r="Q5679" s="113">
        <v>16449</v>
      </c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1715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1715</v>
      </c>
      <c r="B5681" s="111" t="s">
        <v>1478</v>
      </c>
      <c r="C5681" s="112" t="s">
        <v>1479</v>
      </c>
      <c r="D5681" s="21">
        <f t="shared" si="126"/>
        <v>100</v>
      </c>
      <c r="E5681" s="24">
        <f t="shared" si="127"/>
        <v>100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>
        <v>100</v>
      </c>
      <c r="Q5681" s="113">
        <v>100</v>
      </c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1715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1715</v>
      </c>
      <c r="B5683" s="111" t="s">
        <v>1482</v>
      </c>
      <c r="C5683" s="112" t="s">
        <v>1483</v>
      </c>
      <c r="D5683" s="21">
        <f t="shared" si="126"/>
        <v>275101</v>
      </c>
      <c r="E5683" s="24">
        <f t="shared" si="127"/>
        <v>301352.52</v>
      </c>
      <c r="F5683" s="104">
        <v>54612</v>
      </c>
      <c r="G5683" s="104">
        <v>43426.29</v>
      </c>
      <c r="H5683" s="113">
        <v>27985</v>
      </c>
      <c r="I5683" s="113">
        <v>61792.83</v>
      </c>
      <c r="J5683" s="31">
        <v>51216</v>
      </c>
      <c r="K5683" s="32">
        <v>34512.080000000002</v>
      </c>
      <c r="L5683" s="113">
        <v>54790</v>
      </c>
      <c r="M5683" s="113">
        <v>38086.080000000002</v>
      </c>
      <c r="N5683" s="31">
        <v>38274</v>
      </c>
      <c r="O5683" s="32">
        <v>21570.080000000002</v>
      </c>
      <c r="P5683" s="113">
        <v>48224</v>
      </c>
      <c r="Q5683" s="113">
        <v>101965.16</v>
      </c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1715</v>
      </c>
      <c r="B5684" s="111" t="s">
        <v>1484</v>
      </c>
      <c r="C5684" s="112" t="s">
        <v>1485</v>
      </c>
      <c r="D5684" s="21">
        <f t="shared" si="126"/>
        <v>164556</v>
      </c>
      <c r="E5684" s="24">
        <f t="shared" si="127"/>
        <v>159625.54</v>
      </c>
      <c r="F5684" s="104">
        <v>67583</v>
      </c>
      <c r="G5684" s="104">
        <v>62413.82</v>
      </c>
      <c r="H5684" s="105">
        <v>11055</v>
      </c>
      <c r="I5684" s="105">
        <v>45488.84</v>
      </c>
      <c r="J5684" s="106">
        <v>3251</v>
      </c>
      <c r="K5684" s="107">
        <v>0</v>
      </c>
      <c r="L5684" s="105">
        <v>26516</v>
      </c>
      <c r="M5684" s="105">
        <v>11353.05</v>
      </c>
      <c r="N5684" s="106">
        <v>40193</v>
      </c>
      <c r="O5684" s="107">
        <v>25030.05</v>
      </c>
      <c r="P5684" s="113">
        <v>15958</v>
      </c>
      <c r="Q5684" s="113">
        <v>15339.78</v>
      </c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1715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1715</v>
      </c>
      <c r="B5686" s="111" t="s">
        <v>1488</v>
      </c>
      <c r="C5686" s="112" t="s">
        <v>1489</v>
      </c>
      <c r="D5686" s="21">
        <f t="shared" si="126"/>
        <v>0</v>
      </c>
      <c r="E5686" s="24">
        <f t="shared" si="127"/>
        <v>0</v>
      </c>
      <c r="F5686" s="104"/>
      <c r="G5686" s="104"/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1715</v>
      </c>
      <c r="B5687" s="111" t="s">
        <v>1490</v>
      </c>
      <c r="C5687" s="112" t="s">
        <v>1491</v>
      </c>
      <c r="D5687" s="21">
        <f t="shared" si="126"/>
        <v>23595</v>
      </c>
      <c r="E5687" s="24">
        <f t="shared" si="127"/>
        <v>14905</v>
      </c>
      <c r="F5687" s="104">
        <v>6850</v>
      </c>
      <c r="G5687" s="104">
        <v>0</v>
      </c>
      <c r="H5687" s="105">
        <v>2940</v>
      </c>
      <c r="I5687" s="105">
        <v>3695</v>
      </c>
      <c r="J5687" s="106">
        <v>4965</v>
      </c>
      <c r="K5687" s="107">
        <v>4960</v>
      </c>
      <c r="L5687" s="105">
        <v>3270</v>
      </c>
      <c r="M5687" s="105">
        <v>6250</v>
      </c>
      <c r="N5687" s="106">
        <v>1670</v>
      </c>
      <c r="O5687" s="107">
        <v>0</v>
      </c>
      <c r="P5687" s="105">
        <v>3900</v>
      </c>
      <c r="Q5687" s="105">
        <v>0</v>
      </c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1715</v>
      </c>
      <c r="B5688" s="111" t="s">
        <v>1492</v>
      </c>
      <c r="C5688" s="112" t="s">
        <v>70</v>
      </c>
      <c r="D5688" s="21">
        <f t="shared" si="126"/>
        <v>21595</v>
      </c>
      <c r="E5688" s="24">
        <f t="shared" si="127"/>
        <v>34475</v>
      </c>
      <c r="F5688" s="104">
        <v>0</v>
      </c>
      <c r="G5688" s="104">
        <v>0</v>
      </c>
      <c r="H5688" s="113">
        <v>0</v>
      </c>
      <c r="I5688" s="113">
        <v>10922</v>
      </c>
      <c r="J5688" s="31">
        <v>9064</v>
      </c>
      <c r="K5688" s="32">
        <v>0</v>
      </c>
      <c r="L5688" s="113">
        <v>2787</v>
      </c>
      <c r="M5688" s="113">
        <v>0</v>
      </c>
      <c r="N5688" s="31">
        <v>5911</v>
      </c>
      <c r="O5688" s="32">
        <v>0</v>
      </c>
      <c r="P5688" s="105">
        <v>3833</v>
      </c>
      <c r="Q5688" s="105">
        <v>23553</v>
      </c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1715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>
        <v>0</v>
      </c>
      <c r="G5689" s="104">
        <v>0</v>
      </c>
      <c r="H5689" s="105">
        <v>0</v>
      </c>
      <c r="I5689" s="105">
        <v>0</v>
      </c>
      <c r="J5689" s="106">
        <v>0</v>
      </c>
      <c r="K5689" s="107">
        <v>0</v>
      </c>
      <c r="L5689" s="105">
        <v>0</v>
      </c>
      <c r="M5689" s="105">
        <v>0</v>
      </c>
      <c r="N5689" s="106">
        <v>0</v>
      </c>
      <c r="O5689" s="107">
        <v>0</v>
      </c>
      <c r="P5689" s="113">
        <v>0</v>
      </c>
      <c r="Q5689" s="113">
        <v>0</v>
      </c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1715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1715</v>
      </c>
      <c r="B5691" s="111" t="s">
        <v>1497</v>
      </c>
      <c r="C5691" s="112" t="s">
        <v>71</v>
      </c>
      <c r="D5691" s="21">
        <f t="shared" si="126"/>
        <v>996740.25</v>
      </c>
      <c r="E5691" s="24">
        <f t="shared" si="127"/>
        <v>895014.75</v>
      </c>
      <c r="F5691" s="104">
        <v>127602</v>
      </c>
      <c r="G5691" s="104">
        <v>137269.25</v>
      </c>
      <c r="H5691" s="113">
        <v>140749.75</v>
      </c>
      <c r="I5691" s="113">
        <v>81948.5</v>
      </c>
      <c r="J5691" s="31">
        <v>145648.5</v>
      </c>
      <c r="K5691" s="32">
        <v>176300.75</v>
      </c>
      <c r="L5691" s="113">
        <v>182891.5</v>
      </c>
      <c r="M5691" s="113">
        <v>73472.75</v>
      </c>
      <c r="N5691" s="31">
        <v>214868</v>
      </c>
      <c r="O5691" s="32">
        <v>160233.5</v>
      </c>
      <c r="P5691" s="105">
        <v>184980.5</v>
      </c>
      <c r="Q5691" s="105">
        <v>265790</v>
      </c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1715</v>
      </c>
      <c r="B5692" s="111" t="s">
        <v>1498</v>
      </c>
      <c r="C5692" s="112" t="s">
        <v>1499</v>
      </c>
      <c r="D5692" s="21">
        <f t="shared" si="126"/>
        <v>364297.75</v>
      </c>
      <c r="E5692" s="24">
        <f t="shared" si="127"/>
        <v>185620.47</v>
      </c>
      <c r="F5692" s="104">
        <v>62049</v>
      </c>
      <c r="G5692" s="104">
        <v>0</v>
      </c>
      <c r="H5692" s="105">
        <v>38587.25</v>
      </c>
      <c r="I5692" s="105">
        <v>59571.57</v>
      </c>
      <c r="J5692" s="106">
        <v>62594</v>
      </c>
      <c r="K5692" s="107">
        <v>50092.19</v>
      </c>
      <c r="L5692" s="105">
        <v>81693.5</v>
      </c>
      <c r="M5692" s="105">
        <v>35467.93</v>
      </c>
      <c r="N5692" s="106">
        <v>31840</v>
      </c>
      <c r="O5692" s="107">
        <v>21137.81</v>
      </c>
      <c r="P5692" s="113">
        <v>87534</v>
      </c>
      <c r="Q5692" s="113">
        <v>19350.97</v>
      </c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1715</v>
      </c>
      <c r="B5693" s="111" t="s">
        <v>1500</v>
      </c>
      <c r="C5693" s="112" t="s">
        <v>1501</v>
      </c>
      <c r="D5693" s="21">
        <f t="shared" si="126"/>
        <v>99039.5</v>
      </c>
      <c r="E5693" s="24">
        <f t="shared" si="127"/>
        <v>99039.5</v>
      </c>
      <c r="F5693" s="104">
        <v>20636.5</v>
      </c>
      <c r="G5693" s="104">
        <v>20636.5</v>
      </c>
      <c r="H5693" s="113">
        <v>10511</v>
      </c>
      <c r="I5693" s="113">
        <v>10511</v>
      </c>
      <c r="J5693" s="31">
        <v>16009.5</v>
      </c>
      <c r="K5693" s="32">
        <v>16009.5</v>
      </c>
      <c r="L5693" s="113">
        <v>16517</v>
      </c>
      <c r="M5693" s="113">
        <v>16517</v>
      </c>
      <c r="N5693" s="31">
        <v>15675</v>
      </c>
      <c r="O5693" s="32">
        <v>15675</v>
      </c>
      <c r="P5693" s="105">
        <v>19690.5</v>
      </c>
      <c r="Q5693" s="105">
        <v>19690.5</v>
      </c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1715</v>
      </c>
      <c r="B5694" s="111" t="s">
        <v>1502</v>
      </c>
      <c r="C5694" s="112" t="s">
        <v>1503</v>
      </c>
      <c r="D5694" s="21">
        <f t="shared" si="126"/>
        <v>5237</v>
      </c>
      <c r="E5694" s="24">
        <f t="shared" si="127"/>
        <v>5237</v>
      </c>
      <c r="F5694" s="104"/>
      <c r="G5694" s="104"/>
      <c r="H5694" s="113"/>
      <c r="I5694" s="113"/>
      <c r="J5694" s="31">
        <v>1678.5</v>
      </c>
      <c r="K5694" s="32">
        <v>1678.5</v>
      </c>
      <c r="L5694" s="113">
        <v>1790</v>
      </c>
      <c r="M5694" s="113">
        <v>1790</v>
      </c>
      <c r="N5694" s="31"/>
      <c r="O5694" s="32"/>
      <c r="P5694" s="113">
        <v>1768.5</v>
      </c>
      <c r="Q5694" s="113">
        <v>1768.5</v>
      </c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1715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1715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1715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1715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1715</v>
      </c>
      <c r="B5699" s="111" t="s">
        <v>1511</v>
      </c>
      <c r="C5699" s="112" t="s">
        <v>1512</v>
      </c>
      <c r="D5699" s="21">
        <f t="shared" si="126"/>
        <v>45592</v>
      </c>
      <c r="E5699" s="24">
        <f t="shared" si="127"/>
        <v>45592</v>
      </c>
      <c r="F5699" s="104">
        <v>5080</v>
      </c>
      <c r="G5699" s="104">
        <v>5080</v>
      </c>
      <c r="H5699" s="113">
        <v>7556</v>
      </c>
      <c r="I5699" s="113">
        <v>7556</v>
      </c>
      <c r="J5699" s="31">
        <v>7048</v>
      </c>
      <c r="K5699" s="32">
        <v>7048</v>
      </c>
      <c r="L5699" s="113">
        <v>6234</v>
      </c>
      <c r="M5699" s="113">
        <v>6234</v>
      </c>
      <c r="N5699" s="31">
        <v>8779</v>
      </c>
      <c r="O5699" s="32">
        <v>8779</v>
      </c>
      <c r="P5699" s="113">
        <v>10895</v>
      </c>
      <c r="Q5699" s="113">
        <v>10895</v>
      </c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1715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1715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1715</v>
      </c>
      <c r="B5702" s="111" t="s">
        <v>1517</v>
      </c>
      <c r="C5702" s="112" t="s">
        <v>1518</v>
      </c>
      <c r="D5702" s="21">
        <f t="shared" si="126"/>
        <v>46481</v>
      </c>
      <c r="E5702" s="24">
        <f t="shared" si="127"/>
        <v>0</v>
      </c>
      <c r="F5702" s="104">
        <v>3001</v>
      </c>
      <c r="G5702" s="104">
        <v>0</v>
      </c>
      <c r="H5702" s="105">
        <v>0</v>
      </c>
      <c r="I5702" s="105">
        <v>0</v>
      </c>
      <c r="J5702" s="106">
        <v>0</v>
      </c>
      <c r="K5702" s="107">
        <v>0</v>
      </c>
      <c r="L5702" s="105">
        <v>0</v>
      </c>
      <c r="M5702" s="105">
        <v>0</v>
      </c>
      <c r="N5702" s="106">
        <v>26555</v>
      </c>
      <c r="O5702" s="107">
        <v>0</v>
      </c>
      <c r="P5702" s="113">
        <v>16925</v>
      </c>
      <c r="Q5702" s="113">
        <v>0</v>
      </c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1715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1715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1715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1715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1715</v>
      </c>
      <c r="B5707" s="111" t="s">
        <v>1524</v>
      </c>
      <c r="C5707" s="112" t="s">
        <v>1525</v>
      </c>
      <c r="D5707" s="21">
        <f t="shared" si="126"/>
        <v>63805</v>
      </c>
      <c r="E5707" s="24">
        <f t="shared" si="127"/>
        <v>8910</v>
      </c>
      <c r="F5707" s="104">
        <v>10273</v>
      </c>
      <c r="G5707" s="104">
        <v>0</v>
      </c>
      <c r="H5707" s="113">
        <v>15820</v>
      </c>
      <c r="I5707" s="113">
        <v>901</v>
      </c>
      <c r="J5707" s="31">
        <v>9553</v>
      </c>
      <c r="K5707" s="32">
        <v>4278</v>
      </c>
      <c r="L5707" s="113">
        <v>9461</v>
      </c>
      <c r="M5707" s="113">
        <v>3731</v>
      </c>
      <c r="N5707" s="31">
        <v>5321</v>
      </c>
      <c r="O5707" s="32">
        <v>0</v>
      </c>
      <c r="P5707" s="113">
        <v>13377</v>
      </c>
      <c r="Q5707" s="113">
        <v>0</v>
      </c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1715</v>
      </c>
      <c r="B5708" s="111" t="s">
        <v>1526</v>
      </c>
      <c r="C5708" s="112" t="s">
        <v>1527</v>
      </c>
      <c r="D5708" s="21">
        <f t="shared" si="126"/>
        <v>43126.5</v>
      </c>
      <c r="E5708" s="24">
        <f t="shared" si="127"/>
        <v>0</v>
      </c>
      <c r="F5708" s="104">
        <v>0</v>
      </c>
      <c r="G5708" s="104">
        <v>0</v>
      </c>
      <c r="H5708" s="113">
        <v>11763</v>
      </c>
      <c r="I5708" s="113">
        <v>0</v>
      </c>
      <c r="J5708" s="31">
        <v>3348</v>
      </c>
      <c r="K5708" s="32">
        <v>0</v>
      </c>
      <c r="L5708" s="113">
        <v>633</v>
      </c>
      <c r="M5708" s="113">
        <v>0</v>
      </c>
      <c r="N5708" s="31">
        <v>0</v>
      </c>
      <c r="O5708" s="32">
        <v>0</v>
      </c>
      <c r="P5708" s="113">
        <v>27382.5</v>
      </c>
      <c r="Q5708" s="113">
        <v>0</v>
      </c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1715</v>
      </c>
      <c r="B5709" s="111" t="s">
        <v>1528</v>
      </c>
      <c r="C5709" s="112" t="s">
        <v>1529</v>
      </c>
      <c r="D5709" s="21">
        <f t="shared" si="126"/>
        <v>19760.5</v>
      </c>
      <c r="E5709" s="24">
        <f t="shared" si="127"/>
        <v>3296</v>
      </c>
      <c r="F5709" s="104">
        <v>6680</v>
      </c>
      <c r="G5709" s="104">
        <v>3296</v>
      </c>
      <c r="H5709" s="113">
        <v>501</v>
      </c>
      <c r="I5709" s="113">
        <v>0</v>
      </c>
      <c r="J5709" s="31">
        <v>1270</v>
      </c>
      <c r="K5709" s="32">
        <v>0</v>
      </c>
      <c r="L5709" s="113">
        <v>1390</v>
      </c>
      <c r="M5709" s="113">
        <v>0</v>
      </c>
      <c r="N5709" s="31">
        <v>5052.5</v>
      </c>
      <c r="O5709" s="32">
        <v>0</v>
      </c>
      <c r="P5709" s="113">
        <v>4867</v>
      </c>
      <c r="Q5709" s="113">
        <v>0</v>
      </c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1715</v>
      </c>
      <c r="B5710" s="111" t="s">
        <v>1530</v>
      </c>
      <c r="C5710" s="112" t="s">
        <v>1531</v>
      </c>
      <c r="D5710" s="21">
        <f t="shared" si="126"/>
        <v>1373</v>
      </c>
      <c r="E5710" s="24">
        <f t="shared" si="127"/>
        <v>0</v>
      </c>
      <c r="F5710" s="104">
        <v>30</v>
      </c>
      <c r="G5710" s="104">
        <v>0</v>
      </c>
      <c r="H5710" s="113">
        <v>43</v>
      </c>
      <c r="I5710" s="113">
        <v>0</v>
      </c>
      <c r="J5710" s="31">
        <v>0</v>
      </c>
      <c r="K5710" s="32">
        <v>0</v>
      </c>
      <c r="L5710" s="113">
        <v>0</v>
      </c>
      <c r="M5710" s="113">
        <v>0</v>
      </c>
      <c r="N5710" s="31">
        <v>0</v>
      </c>
      <c r="O5710" s="32">
        <v>0</v>
      </c>
      <c r="P5710" s="113">
        <v>1300</v>
      </c>
      <c r="Q5710" s="113">
        <v>0</v>
      </c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1715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1715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1715</v>
      </c>
      <c r="B5713" s="111" t="s">
        <v>1536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1715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1715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1715</v>
      </c>
      <c r="B5716" s="111" t="s">
        <v>1541</v>
      </c>
      <c r="C5716" s="112" t="s">
        <v>1542</v>
      </c>
      <c r="D5716" s="21">
        <f t="shared" si="126"/>
        <v>59420</v>
      </c>
      <c r="E5716" s="24">
        <f t="shared" si="127"/>
        <v>57461</v>
      </c>
      <c r="F5716" s="104">
        <v>5550</v>
      </c>
      <c r="G5716" s="104">
        <v>16370</v>
      </c>
      <c r="H5716" s="113">
        <v>11481</v>
      </c>
      <c r="I5716" s="113">
        <v>5361</v>
      </c>
      <c r="J5716" s="31">
        <v>13469</v>
      </c>
      <c r="K5716" s="32">
        <v>18663</v>
      </c>
      <c r="L5716" s="113">
        <v>11442</v>
      </c>
      <c r="M5716" s="113">
        <v>8816</v>
      </c>
      <c r="N5716" s="31">
        <v>15648</v>
      </c>
      <c r="O5716" s="32">
        <v>0</v>
      </c>
      <c r="P5716" s="113">
        <v>1830</v>
      </c>
      <c r="Q5716" s="113">
        <v>8251</v>
      </c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1715</v>
      </c>
      <c r="B5717" s="111" t="s">
        <v>1543</v>
      </c>
      <c r="C5717" s="112" t="s">
        <v>1544</v>
      </c>
      <c r="D5717" s="21">
        <f t="shared" si="126"/>
        <v>77419</v>
      </c>
      <c r="E5717" s="24">
        <f t="shared" si="127"/>
        <v>53135</v>
      </c>
      <c r="F5717" s="104">
        <v>8618</v>
      </c>
      <c r="G5717" s="104">
        <v>1604</v>
      </c>
      <c r="H5717" s="113">
        <v>0</v>
      </c>
      <c r="I5717" s="113">
        <v>17721</v>
      </c>
      <c r="J5717" s="31">
        <v>11405</v>
      </c>
      <c r="K5717" s="32">
        <v>0</v>
      </c>
      <c r="L5717" s="113">
        <v>18653</v>
      </c>
      <c r="M5717" s="113">
        <v>20113</v>
      </c>
      <c r="N5717" s="31">
        <v>25641</v>
      </c>
      <c r="O5717" s="32">
        <v>0</v>
      </c>
      <c r="P5717" s="113">
        <v>13102</v>
      </c>
      <c r="Q5717" s="113">
        <v>13697</v>
      </c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1715</v>
      </c>
      <c r="B5718" s="111" t="s">
        <v>1545</v>
      </c>
      <c r="C5718" s="112" t="s">
        <v>1546</v>
      </c>
      <c r="D5718" s="21">
        <f t="shared" si="126"/>
        <v>135251.5</v>
      </c>
      <c r="E5718" s="24">
        <f t="shared" si="127"/>
        <v>119763</v>
      </c>
      <c r="F5718" s="104">
        <v>20684.25</v>
      </c>
      <c r="G5718" s="104">
        <v>11610</v>
      </c>
      <c r="H5718" s="113">
        <v>22126.25</v>
      </c>
      <c r="I5718" s="113">
        <v>0</v>
      </c>
      <c r="J5718" s="31">
        <v>24805</v>
      </c>
      <c r="K5718" s="32">
        <v>0</v>
      </c>
      <c r="L5718" s="113">
        <v>23453.5</v>
      </c>
      <c r="M5718" s="113">
        <v>64218.5</v>
      </c>
      <c r="N5718" s="31">
        <v>18208</v>
      </c>
      <c r="O5718" s="32">
        <v>10462.5</v>
      </c>
      <c r="P5718" s="113">
        <v>25974.5</v>
      </c>
      <c r="Q5718" s="113">
        <v>33472</v>
      </c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1715</v>
      </c>
      <c r="B5719" s="111" t="s">
        <v>1547</v>
      </c>
      <c r="C5719" s="112" t="s">
        <v>1548</v>
      </c>
      <c r="D5719" s="21">
        <f t="shared" si="126"/>
        <v>120781.5</v>
      </c>
      <c r="E5719" s="24">
        <f t="shared" si="127"/>
        <v>85895.82</v>
      </c>
      <c r="F5719" s="104">
        <v>27075.5</v>
      </c>
      <c r="G5719" s="104">
        <v>651.39</v>
      </c>
      <c r="H5719" s="113">
        <v>12182</v>
      </c>
      <c r="I5719" s="113">
        <v>4509.8999999999996</v>
      </c>
      <c r="J5719" s="31">
        <v>17935</v>
      </c>
      <c r="K5719" s="32">
        <v>38</v>
      </c>
      <c r="L5719" s="113">
        <v>36856</v>
      </c>
      <c r="M5719" s="113">
        <v>60183.34</v>
      </c>
      <c r="N5719" s="31">
        <v>0</v>
      </c>
      <c r="O5719" s="32">
        <v>10308.780000000001</v>
      </c>
      <c r="P5719" s="113">
        <v>26733</v>
      </c>
      <c r="Q5719" s="113">
        <v>10204.41</v>
      </c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1715</v>
      </c>
      <c r="B5720" s="111" t="s">
        <v>1549</v>
      </c>
      <c r="C5720" s="112" t="s">
        <v>1550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>
        <v>0</v>
      </c>
      <c r="K5720" s="32">
        <v>0</v>
      </c>
      <c r="L5720" s="113">
        <v>0</v>
      </c>
      <c r="M5720" s="113">
        <v>0</v>
      </c>
      <c r="N5720" s="31">
        <v>0</v>
      </c>
      <c r="O5720" s="32">
        <v>0</v>
      </c>
      <c r="P5720" s="113">
        <v>0</v>
      </c>
      <c r="Q5720" s="113">
        <v>0</v>
      </c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1715</v>
      </c>
      <c r="B5721" s="111" t="s">
        <v>1551</v>
      </c>
      <c r="C5721" s="112" t="s">
        <v>1552</v>
      </c>
      <c r="D5721" s="21">
        <f t="shared" si="126"/>
        <v>0</v>
      </c>
      <c r="E5721" s="24">
        <f t="shared" si="127"/>
        <v>0</v>
      </c>
      <c r="F5721" s="104">
        <v>0</v>
      </c>
      <c r="G5721" s="104">
        <v>0</v>
      </c>
      <c r="H5721" s="113">
        <v>0</v>
      </c>
      <c r="I5721" s="113">
        <v>0</v>
      </c>
      <c r="J5721" s="31">
        <v>0</v>
      </c>
      <c r="K5721" s="32">
        <v>0</v>
      </c>
      <c r="L5721" s="113">
        <v>0</v>
      </c>
      <c r="M5721" s="113">
        <v>0</v>
      </c>
      <c r="N5721" s="31">
        <v>0</v>
      </c>
      <c r="O5721" s="32">
        <v>0</v>
      </c>
      <c r="P5721" s="113">
        <v>0</v>
      </c>
      <c r="Q5721" s="113">
        <v>0</v>
      </c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1715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1715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0</v>
      </c>
      <c r="F5723" s="104">
        <v>0</v>
      </c>
      <c r="G5723" s="104">
        <v>0</v>
      </c>
      <c r="H5723" s="113">
        <v>0</v>
      </c>
      <c r="I5723" s="113">
        <v>0</v>
      </c>
      <c r="J5723" s="31">
        <v>0</v>
      </c>
      <c r="K5723" s="32">
        <v>0</v>
      </c>
      <c r="L5723" s="113">
        <v>0</v>
      </c>
      <c r="M5723" s="113">
        <v>0</v>
      </c>
      <c r="N5723" s="31">
        <v>0</v>
      </c>
      <c r="O5723" s="32">
        <v>0</v>
      </c>
      <c r="P5723" s="113">
        <v>0</v>
      </c>
      <c r="Q5723" s="113">
        <v>0</v>
      </c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1715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167183.56</v>
      </c>
      <c r="F5724" s="104">
        <v>0</v>
      </c>
      <c r="G5724" s="104">
        <v>167183.56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1715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>
        <v>0</v>
      </c>
      <c r="G5725" s="104">
        <v>0</v>
      </c>
      <c r="H5725" s="113">
        <v>0</v>
      </c>
      <c r="I5725" s="113">
        <v>0</v>
      </c>
      <c r="J5725" s="31">
        <v>0</v>
      </c>
      <c r="K5725" s="32">
        <v>0</v>
      </c>
      <c r="L5725" s="113">
        <v>0</v>
      </c>
      <c r="M5725" s="113">
        <v>0</v>
      </c>
      <c r="N5725" s="31">
        <v>0</v>
      </c>
      <c r="O5725" s="32">
        <v>0</v>
      </c>
      <c r="P5725" s="113">
        <v>0</v>
      </c>
      <c r="Q5725" s="113">
        <v>0</v>
      </c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1715</v>
      </c>
      <c r="B5726" s="111" t="s">
        <v>46</v>
      </c>
      <c r="C5726" s="112" t="s">
        <v>1556</v>
      </c>
      <c r="D5726" s="21">
        <f t="shared" si="126"/>
        <v>49570.630000000005</v>
      </c>
      <c r="E5726" s="24">
        <f t="shared" si="127"/>
        <v>35765.840000000004</v>
      </c>
      <c r="F5726" s="104">
        <v>651.39</v>
      </c>
      <c r="G5726" s="104">
        <v>0</v>
      </c>
      <c r="H5726" s="105">
        <v>17162.55</v>
      </c>
      <c r="I5726" s="105">
        <v>8280.56</v>
      </c>
      <c r="J5726" s="106">
        <v>8993.41</v>
      </c>
      <c r="K5726" s="107">
        <v>7485.69</v>
      </c>
      <c r="L5726" s="105">
        <v>663.33</v>
      </c>
      <c r="M5726" s="105">
        <v>13970.04</v>
      </c>
      <c r="N5726" s="106">
        <v>2190.33</v>
      </c>
      <c r="O5726" s="107">
        <v>3839.22</v>
      </c>
      <c r="P5726" s="113">
        <v>19909.62</v>
      </c>
      <c r="Q5726" s="113">
        <v>2190.33</v>
      </c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1715</v>
      </c>
      <c r="B5727" s="111" t="s">
        <v>47</v>
      </c>
      <c r="C5727" s="112" t="s">
        <v>1557</v>
      </c>
      <c r="D5727" s="21">
        <f t="shared" si="126"/>
        <v>0</v>
      </c>
      <c r="E5727" s="24">
        <f t="shared" si="127"/>
        <v>117117</v>
      </c>
      <c r="F5727" s="104">
        <v>0</v>
      </c>
      <c r="G5727" s="104">
        <v>0</v>
      </c>
      <c r="H5727" s="105">
        <v>0</v>
      </c>
      <c r="I5727" s="105">
        <v>0</v>
      </c>
      <c r="J5727" s="106">
        <v>0</v>
      </c>
      <c r="K5727" s="107">
        <v>0</v>
      </c>
      <c r="L5727" s="105">
        <v>0</v>
      </c>
      <c r="M5727" s="105">
        <v>117117</v>
      </c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1715</v>
      </c>
      <c r="B5728" s="111" t="s">
        <v>48</v>
      </c>
      <c r="C5728" s="112" t="s">
        <v>1558</v>
      </c>
      <c r="D5728" s="21">
        <f t="shared" si="126"/>
        <v>813244.07</v>
      </c>
      <c r="E5728" s="24">
        <f t="shared" si="127"/>
        <v>813144.07</v>
      </c>
      <c r="F5728" s="104">
        <v>0</v>
      </c>
      <c r="G5728" s="104">
        <v>0</v>
      </c>
      <c r="H5728" s="105">
        <v>159056.03</v>
      </c>
      <c r="I5728" s="105">
        <v>158956.03</v>
      </c>
      <c r="J5728" s="106">
        <v>218062.3</v>
      </c>
      <c r="K5728" s="107">
        <v>218062.3</v>
      </c>
      <c r="L5728" s="105">
        <v>159355.35999999999</v>
      </c>
      <c r="M5728" s="105">
        <v>159355.35999999999</v>
      </c>
      <c r="N5728" s="106">
        <v>191515</v>
      </c>
      <c r="O5728" s="107">
        <v>191515</v>
      </c>
      <c r="P5728" s="105">
        <v>85255.38</v>
      </c>
      <c r="Q5728" s="105">
        <v>85255.38</v>
      </c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1715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1715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1715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1715</v>
      </c>
      <c r="B5732" s="111" t="s">
        <v>51</v>
      </c>
      <c r="C5732" s="112" t="s">
        <v>1563</v>
      </c>
      <c r="D5732" s="21">
        <f t="shared" si="126"/>
        <v>1574643.05</v>
      </c>
      <c r="E5732" s="24">
        <f t="shared" si="127"/>
        <v>1626793.2999999998</v>
      </c>
      <c r="F5732" s="104">
        <v>239696.4</v>
      </c>
      <c r="G5732" s="104">
        <v>249455.75</v>
      </c>
      <c r="H5732" s="105">
        <v>249455.75</v>
      </c>
      <c r="I5732" s="105">
        <v>263628.79999999999</v>
      </c>
      <c r="J5732" s="106">
        <v>263628.79999999999</v>
      </c>
      <c r="K5732" s="107">
        <v>268640.05</v>
      </c>
      <c r="L5732" s="105">
        <v>268640.05</v>
      </c>
      <c r="M5732" s="105">
        <v>274083.55</v>
      </c>
      <c r="N5732" s="106">
        <v>274083.55</v>
      </c>
      <c r="O5732" s="107">
        <v>279138.5</v>
      </c>
      <c r="P5732" s="113">
        <v>279138.5</v>
      </c>
      <c r="Q5732" s="113">
        <v>291846.65000000002</v>
      </c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1715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666546.6</v>
      </c>
      <c r="E5733" s="24">
        <f t="shared" ref="E5733:E5796" si="129">G5733+I5733+K5733+M5733+O5733+Q5733+S5733+U5733+W5733+Y5733+AA5733+AC5733</f>
        <v>707516.78</v>
      </c>
      <c r="F5733" s="104">
        <v>101850.45</v>
      </c>
      <c r="G5733" s="104">
        <v>101850.45</v>
      </c>
      <c r="H5733" s="105">
        <v>101850.45</v>
      </c>
      <c r="I5733" s="105">
        <v>113025.3</v>
      </c>
      <c r="J5733" s="106">
        <v>113025.3</v>
      </c>
      <c r="K5733" s="107">
        <v>116205.9</v>
      </c>
      <c r="L5733" s="105">
        <v>116205.9</v>
      </c>
      <c r="M5733" s="105">
        <v>116807.25</v>
      </c>
      <c r="N5733" s="106">
        <v>116807.25</v>
      </c>
      <c r="O5733" s="107">
        <v>116807.25</v>
      </c>
      <c r="P5733" s="105">
        <v>116807.25</v>
      </c>
      <c r="Q5733" s="105">
        <v>142820.63</v>
      </c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1715</v>
      </c>
      <c r="B5734" s="111" t="s">
        <v>1700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1715</v>
      </c>
      <c r="B5735" s="111" t="s">
        <v>1701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1715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1715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1715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1715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1715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1715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1715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1715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1715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1715</v>
      </c>
      <c r="B5745" s="111" t="s">
        <v>82</v>
      </c>
      <c r="C5745" s="112" t="s">
        <v>83</v>
      </c>
      <c r="D5745" s="21">
        <f t="shared" si="128"/>
        <v>2580486.04</v>
      </c>
      <c r="E5745" s="24">
        <f t="shared" si="129"/>
        <v>2203417.8199999998</v>
      </c>
      <c r="F5745" s="104">
        <v>589659.62</v>
      </c>
      <c r="G5745" s="104">
        <v>310262.25</v>
      </c>
      <c r="H5745" s="105">
        <v>361633.28000000003</v>
      </c>
      <c r="I5745" s="105">
        <v>387588.31</v>
      </c>
      <c r="J5745" s="106">
        <v>174660.88</v>
      </c>
      <c r="K5745" s="107">
        <v>312853.90999999997</v>
      </c>
      <c r="L5745" s="105">
        <v>706529.71</v>
      </c>
      <c r="M5745" s="105">
        <v>369257.62</v>
      </c>
      <c r="N5745" s="106">
        <v>336949.47</v>
      </c>
      <c r="O5745" s="107">
        <v>300173.34000000003</v>
      </c>
      <c r="P5745" s="105">
        <v>411053.08</v>
      </c>
      <c r="Q5745" s="105">
        <v>523282.39</v>
      </c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1715</v>
      </c>
      <c r="B5746" s="111" t="s">
        <v>84</v>
      </c>
      <c r="C5746" s="112" t="s">
        <v>85</v>
      </c>
      <c r="D5746" s="21">
        <f t="shared" si="128"/>
        <v>63050</v>
      </c>
      <c r="E5746" s="24">
        <f t="shared" si="129"/>
        <v>40370</v>
      </c>
      <c r="F5746" s="104">
        <v>63050</v>
      </c>
      <c r="G5746" s="104">
        <v>6630</v>
      </c>
      <c r="H5746" s="113">
        <v>0</v>
      </c>
      <c r="I5746" s="113">
        <v>4020</v>
      </c>
      <c r="J5746" s="31">
        <v>0</v>
      </c>
      <c r="K5746" s="32">
        <v>6470</v>
      </c>
      <c r="L5746" s="113">
        <v>0</v>
      </c>
      <c r="M5746" s="113">
        <v>3090</v>
      </c>
      <c r="N5746" s="31">
        <v>0</v>
      </c>
      <c r="O5746" s="32">
        <v>6280</v>
      </c>
      <c r="P5746" s="105">
        <v>0</v>
      </c>
      <c r="Q5746" s="105">
        <v>13880</v>
      </c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1715</v>
      </c>
      <c r="B5747" s="111" t="s">
        <v>86</v>
      </c>
      <c r="C5747" s="112" t="s">
        <v>87</v>
      </c>
      <c r="D5747" s="21">
        <f t="shared" si="128"/>
        <v>640244.19999999995</v>
      </c>
      <c r="E5747" s="24">
        <f t="shared" si="129"/>
        <v>495657.19999999995</v>
      </c>
      <c r="F5747" s="104">
        <v>29603.4</v>
      </c>
      <c r="G5747" s="104">
        <v>41780.879999999997</v>
      </c>
      <c r="H5747" s="113">
        <v>49892.2</v>
      </c>
      <c r="I5747" s="113">
        <v>50644.74</v>
      </c>
      <c r="J5747" s="31">
        <v>36659</v>
      </c>
      <c r="K5747" s="32">
        <v>37493.96</v>
      </c>
      <c r="L5747" s="113">
        <v>264338.90000000002</v>
      </c>
      <c r="M5747" s="113">
        <v>45566.12</v>
      </c>
      <c r="N5747" s="31">
        <v>183129.7</v>
      </c>
      <c r="O5747" s="32">
        <v>32953.43</v>
      </c>
      <c r="P5747" s="113">
        <v>76621</v>
      </c>
      <c r="Q5747" s="113">
        <v>287218.07</v>
      </c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1715</v>
      </c>
      <c r="B5748" s="111" t="s">
        <v>88</v>
      </c>
      <c r="C5748" s="112" t="s">
        <v>89</v>
      </c>
      <c r="D5748" s="21">
        <f t="shared" si="128"/>
        <v>780854</v>
      </c>
      <c r="E5748" s="24">
        <f t="shared" si="129"/>
        <v>646532</v>
      </c>
      <c r="F5748" s="104">
        <v>330376</v>
      </c>
      <c r="G5748" s="104">
        <v>148543</v>
      </c>
      <c r="H5748" s="113">
        <v>94484</v>
      </c>
      <c r="I5748" s="113">
        <v>28302.25</v>
      </c>
      <c r="J5748" s="31">
        <v>138812</v>
      </c>
      <c r="K5748" s="32">
        <v>155857.75</v>
      </c>
      <c r="L5748" s="113">
        <v>54000</v>
      </c>
      <c r="M5748" s="113">
        <v>0</v>
      </c>
      <c r="N5748" s="31">
        <v>98192</v>
      </c>
      <c r="O5748" s="32">
        <v>201227.5</v>
      </c>
      <c r="P5748" s="113">
        <v>64990</v>
      </c>
      <c r="Q5748" s="113">
        <v>112601.5</v>
      </c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1715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>
        <v>0</v>
      </c>
      <c r="G5749" s="104">
        <v>0</v>
      </c>
      <c r="H5749" s="113">
        <v>0</v>
      </c>
      <c r="I5749" s="113">
        <v>0</v>
      </c>
      <c r="J5749" s="31">
        <v>0</v>
      </c>
      <c r="K5749" s="32">
        <v>0</v>
      </c>
      <c r="L5749" s="113">
        <v>0</v>
      </c>
      <c r="M5749" s="113">
        <v>0</v>
      </c>
      <c r="N5749" s="31">
        <v>0</v>
      </c>
      <c r="O5749" s="32">
        <v>0</v>
      </c>
      <c r="P5749" s="113">
        <v>0</v>
      </c>
      <c r="Q5749" s="113">
        <v>0</v>
      </c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1715</v>
      </c>
      <c r="B5750" s="111" t="s">
        <v>92</v>
      </c>
      <c r="C5750" s="112" t="s">
        <v>93</v>
      </c>
      <c r="D5750" s="21">
        <f t="shared" si="128"/>
        <v>121746.45</v>
      </c>
      <c r="E5750" s="24">
        <f t="shared" si="129"/>
        <v>96680.01999999999</v>
      </c>
      <c r="F5750" s="104">
        <v>0</v>
      </c>
      <c r="G5750" s="104">
        <v>0</v>
      </c>
      <c r="H5750" s="113">
        <v>56866.45</v>
      </c>
      <c r="I5750" s="113">
        <v>53386.45</v>
      </c>
      <c r="J5750" s="31">
        <v>1900</v>
      </c>
      <c r="K5750" s="32">
        <v>2705</v>
      </c>
      <c r="L5750" s="113">
        <v>10800</v>
      </c>
      <c r="M5750" s="113">
        <v>14153.57</v>
      </c>
      <c r="N5750" s="31">
        <v>34870</v>
      </c>
      <c r="O5750" s="32">
        <v>24170</v>
      </c>
      <c r="P5750" s="113">
        <v>17310</v>
      </c>
      <c r="Q5750" s="113">
        <v>2265</v>
      </c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1715</v>
      </c>
      <c r="B5751" s="111" t="s">
        <v>94</v>
      </c>
      <c r="C5751" s="112" t="s">
        <v>95</v>
      </c>
      <c r="D5751" s="21">
        <f t="shared" si="128"/>
        <v>225660</v>
      </c>
      <c r="E5751" s="24">
        <f t="shared" si="129"/>
        <v>225660</v>
      </c>
      <c r="F5751" s="104">
        <v>47260</v>
      </c>
      <c r="G5751" s="104">
        <v>47260</v>
      </c>
      <c r="H5751" s="105">
        <v>31500</v>
      </c>
      <c r="I5751" s="105">
        <v>31500</v>
      </c>
      <c r="J5751" s="106">
        <v>54580</v>
      </c>
      <c r="K5751" s="107">
        <v>34180</v>
      </c>
      <c r="L5751" s="105">
        <v>20530</v>
      </c>
      <c r="M5751" s="105">
        <v>40930</v>
      </c>
      <c r="N5751" s="106">
        <v>33560</v>
      </c>
      <c r="O5751" s="107">
        <v>33560</v>
      </c>
      <c r="P5751" s="113">
        <v>38230</v>
      </c>
      <c r="Q5751" s="113">
        <v>38230</v>
      </c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1715</v>
      </c>
      <c r="B5752" s="111" t="s">
        <v>96</v>
      </c>
      <c r="C5752" s="112" t="s">
        <v>97</v>
      </c>
      <c r="D5752" s="21">
        <f t="shared" si="128"/>
        <v>53900</v>
      </c>
      <c r="E5752" s="24">
        <f t="shared" si="129"/>
        <v>103720</v>
      </c>
      <c r="F5752" s="104">
        <v>0</v>
      </c>
      <c r="G5752" s="104">
        <v>0</v>
      </c>
      <c r="H5752" s="113">
        <v>53900</v>
      </c>
      <c r="I5752" s="113">
        <v>53900</v>
      </c>
      <c r="J5752" s="31">
        <v>0</v>
      </c>
      <c r="K5752" s="32">
        <v>0</v>
      </c>
      <c r="L5752" s="113">
        <v>0</v>
      </c>
      <c r="M5752" s="113">
        <v>15050</v>
      </c>
      <c r="N5752" s="31">
        <v>0</v>
      </c>
      <c r="O5752" s="32">
        <v>0</v>
      </c>
      <c r="P5752" s="105">
        <v>0</v>
      </c>
      <c r="Q5752" s="105">
        <v>34770</v>
      </c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1715</v>
      </c>
      <c r="B5753" s="111" t="s">
        <v>98</v>
      </c>
      <c r="C5753" s="112" t="s">
        <v>99</v>
      </c>
      <c r="D5753" s="21">
        <f t="shared" si="128"/>
        <v>71752</v>
      </c>
      <c r="E5753" s="24">
        <f t="shared" si="129"/>
        <v>62960.3</v>
      </c>
      <c r="F5753" s="104">
        <v>8200</v>
      </c>
      <c r="G5753" s="104">
        <v>9397</v>
      </c>
      <c r="H5753" s="105">
        <v>14255</v>
      </c>
      <c r="I5753" s="105">
        <v>7463</v>
      </c>
      <c r="J5753" s="106">
        <v>11815</v>
      </c>
      <c r="K5753" s="107">
        <v>12886</v>
      </c>
      <c r="L5753" s="105">
        <v>9478</v>
      </c>
      <c r="M5753" s="105">
        <v>13181</v>
      </c>
      <c r="N5753" s="106">
        <v>5400</v>
      </c>
      <c r="O5753" s="107">
        <v>12053</v>
      </c>
      <c r="P5753" s="113">
        <v>22604</v>
      </c>
      <c r="Q5753" s="113">
        <v>7980.3</v>
      </c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1715</v>
      </c>
      <c r="B5754" s="111" t="s">
        <v>100</v>
      </c>
      <c r="C5754" s="112" t="s">
        <v>101</v>
      </c>
      <c r="D5754" s="21">
        <f t="shared" si="128"/>
        <v>9500</v>
      </c>
      <c r="E5754" s="24">
        <f t="shared" si="129"/>
        <v>9500</v>
      </c>
      <c r="F5754" s="104"/>
      <c r="G5754" s="104"/>
      <c r="H5754" s="113"/>
      <c r="I5754" s="113"/>
      <c r="J5754" s="31">
        <v>9500</v>
      </c>
      <c r="K5754" s="32">
        <v>9500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1715</v>
      </c>
      <c r="B5755" s="111" t="s">
        <v>102</v>
      </c>
      <c r="C5755" s="112" t="s">
        <v>103</v>
      </c>
      <c r="D5755" s="21">
        <f t="shared" si="128"/>
        <v>162849.79999999999</v>
      </c>
      <c r="E5755" s="24">
        <f t="shared" si="129"/>
        <v>162849.79999999999</v>
      </c>
      <c r="F5755" s="104">
        <v>29840</v>
      </c>
      <c r="G5755" s="104">
        <v>29840</v>
      </c>
      <c r="H5755" s="113">
        <v>28840</v>
      </c>
      <c r="I5755" s="113">
        <v>28840</v>
      </c>
      <c r="J5755" s="31">
        <v>20070</v>
      </c>
      <c r="K5755" s="32">
        <v>20070</v>
      </c>
      <c r="L5755" s="113">
        <v>32994.800000000003</v>
      </c>
      <c r="M5755" s="113">
        <v>32994.800000000003</v>
      </c>
      <c r="N5755" s="31">
        <v>20595</v>
      </c>
      <c r="O5755" s="32">
        <v>20595</v>
      </c>
      <c r="P5755" s="113">
        <v>30510</v>
      </c>
      <c r="Q5755" s="113">
        <v>30510</v>
      </c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1715</v>
      </c>
      <c r="B5756" s="111" t="s">
        <v>104</v>
      </c>
      <c r="C5756" s="112" t="s">
        <v>105</v>
      </c>
      <c r="D5756" s="21">
        <f t="shared" si="128"/>
        <v>20017</v>
      </c>
      <c r="E5756" s="24">
        <f t="shared" si="129"/>
        <v>19885</v>
      </c>
      <c r="F5756" s="104">
        <v>4018</v>
      </c>
      <c r="G5756" s="104">
        <v>4558</v>
      </c>
      <c r="H5756" s="113">
        <v>810</v>
      </c>
      <c r="I5756" s="113">
        <v>810</v>
      </c>
      <c r="J5756" s="31">
        <v>0</v>
      </c>
      <c r="K5756" s="32">
        <v>0</v>
      </c>
      <c r="L5756" s="113">
        <v>13009</v>
      </c>
      <c r="M5756" s="113">
        <v>13009</v>
      </c>
      <c r="N5756" s="31">
        <v>1190</v>
      </c>
      <c r="O5756" s="32">
        <v>1190</v>
      </c>
      <c r="P5756" s="113">
        <v>990</v>
      </c>
      <c r="Q5756" s="113">
        <v>318</v>
      </c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1715</v>
      </c>
      <c r="B5757" s="111" t="s">
        <v>106</v>
      </c>
      <c r="C5757" s="112" t="s">
        <v>107</v>
      </c>
      <c r="D5757" s="21">
        <f t="shared" si="128"/>
        <v>0</v>
      </c>
      <c r="E5757" s="24">
        <f t="shared" si="129"/>
        <v>0</v>
      </c>
      <c r="F5757" s="104"/>
      <c r="G5757" s="104"/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1715</v>
      </c>
      <c r="B5758" s="111" t="s">
        <v>108</v>
      </c>
      <c r="C5758" s="112" t="s">
        <v>109</v>
      </c>
      <c r="D5758" s="21">
        <f t="shared" si="128"/>
        <v>132480</v>
      </c>
      <c r="E5758" s="24">
        <f t="shared" si="129"/>
        <v>63661</v>
      </c>
      <c r="F5758" s="104">
        <v>0</v>
      </c>
      <c r="G5758" s="104">
        <v>6600</v>
      </c>
      <c r="H5758" s="113">
        <v>0</v>
      </c>
      <c r="I5758" s="113">
        <v>1627</v>
      </c>
      <c r="J5758" s="31">
        <v>69780</v>
      </c>
      <c r="K5758" s="32">
        <v>22480</v>
      </c>
      <c r="L5758" s="113">
        <v>51700</v>
      </c>
      <c r="M5758" s="113">
        <v>13600</v>
      </c>
      <c r="N5758" s="31">
        <v>0</v>
      </c>
      <c r="O5758" s="32">
        <v>9227</v>
      </c>
      <c r="P5758" s="113">
        <v>11000</v>
      </c>
      <c r="Q5758" s="113">
        <v>10127</v>
      </c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1715</v>
      </c>
      <c r="B5759" s="111" t="s">
        <v>110</v>
      </c>
      <c r="C5759" s="112" t="s">
        <v>111</v>
      </c>
      <c r="D5759" s="21">
        <f t="shared" si="128"/>
        <v>151561.9</v>
      </c>
      <c r="E5759" s="24">
        <f t="shared" si="129"/>
        <v>100615</v>
      </c>
      <c r="F5759" s="104">
        <v>205</v>
      </c>
      <c r="G5759" s="104">
        <v>16356.15</v>
      </c>
      <c r="H5759" s="113">
        <v>62506.9</v>
      </c>
      <c r="I5759" s="113">
        <v>12298</v>
      </c>
      <c r="J5759" s="31">
        <v>38320</v>
      </c>
      <c r="K5759" s="32">
        <v>25039.7</v>
      </c>
      <c r="L5759" s="113">
        <v>35960</v>
      </c>
      <c r="M5759" s="113">
        <v>15850</v>
      </c>
      <c r="N5759" s="31">
        <v>4280</v>
      </c>
      <c r="O5759" s="32">
        <v>17755.150000000001</v>
      </c>
      <c r="P5759" s="113">
        <v>10290</v>
      </c>
      <c r="Q5759" s="113">
        <v>13316</v>
      </c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1715</v>
      </c>
      <c r="B5760" s="111" t="s">
        <v>112</v>
      </c>
      <c r="C5760" s="112" t="s">
        <v>113</v>
      </c>
      <c r="D5760" s="21">
        <f t="shared" si="128"/>
        <v>1700</v>
      </c>
      <c r="E5760" s="24">
        <f t="shared" si="129"/>
        <v>1700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>
        <v>1700</v>
      </c>
      <c r="Q5760" s="113">
        <v>1700</v>
      </c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1715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0</v>
      </c>
      <c r="F5761" s="104"/>
      <c r="G5761" s="104"/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1715</v>
      </c>
      <c r="B5762" s="111" t="s">
        <v>116</v>
      </c>
      <c r="C5762" s="112" t="s">
        <v>117</v>
      </c>
      <c r="D5762" s="21">
        <f t="shared" si="128"/>
        <v>0</v>
      </c>
      <c r="E5762" s="24">
        <f t="shared" si="129"/>
        <v>0</v>
      </c>
      <c r="F5762" s="104"/>
      <c r="G5762" s="104"/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1715</v>
      </c>
      <c r="B5763" s="111" t="s">
        <v>118</v>
      </c>
      <c r="C5763" s="112" t="s">
        <v>119</v>
      </c>
      <c r="D5763" s="21">
        <f t="shared" si="128"/>
        <v>21236.93</v>
      </c>
      <c r="E5763" s="24">
        <f t="shared" si="129"/>
        <v>21236.93</v>
      </c>
      <c r="F5763" s="104">
        <v>21236.93</v>
      </c>
      <c r="G5763" s="104">
        <v>0</v>
      </c>
      <c r="H5763" s="113">
        <v>0</v>
      </c>
      <c r="I5763" s="113">
        <v>21236.93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1715</v>
      </c>
      <c r="B5764" s="111" t="s">
        <v>120</v>
      </c>
      <c r="C5764" s="112" t="s">
        <v>121</v>
      </c>
      <c r="D5764" s="21">
        <f t="shared" si="128"/>
        <v>1439000</v>
      </c>
      <c r="E5764" s="24">
        <f t="shared" si="129"/>
        <v>271300</v>
      </c>
      <c r="F5764" s="104">
        <v>271300</v>
      </c>
      <c r="G5764" s="104">
        <v>0</v>
      </c>
      <c r="H5764" s="113">
        <v>186300</v>
      </c>
      <c r="I5764" s="113">
        <v>0</v>
      </c>
      <c r="J5764" s="31">
        <v>291300</v>
      </c>
      <c r="K5764" s="32">
        <v>71000</v>
      </c>
      <c r="L5764" s="113">
        <v>77000</v>
      </c>
      <c r="M5764" s="113">
        <v>0</v>
      </c>
      <c r="N5764" s="31">
        <v>324800</v>
      </c>
      <c r="O5764" s="32">
        <v>21000</v>
      </c>
      <c r="P5764" s="113">
        <v>288300</v>
      </c>
      <c r="Q5764" s="113">
        <v>179300</v>
      </c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1715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1715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1715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1715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1715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1715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1715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134400</v>
      </c>
      <c r="F5771" s="104">
        <v>0</v>
      </c>
      <c r="G5771" s="104">
        <v>22400</v>
      </c>
      <c r="H5771" s="113">
        <v>0</v>
      </c>
      <c r="I5771" s="113">
        <v>22400</v>
      </c>
      <c r="J5771" s="31">
        <v>0</v>
      </c>
      <c r="K5771" s="32">
        <v>22400</v>
      </c>
      <c r="L5771" s="113">
        <v>0</v>
      </c>
      <c r="M5771" s="113">
        <v>22400</v>
      </c>
      <c r="N5771" s="31">
        <v>0</v>
      </c>
      <c r="O5771" s="32">
        <v>22400</v>
      </c>
      <c r="P5771" s="113">
        <v>0</v>
      </c>
      <c r="Q5771" s="113">
        <v>22400</v>
      </c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1715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1715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1715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73200</v>
      </c>
      <c r="F5774" s="104">
        <v>0</v>
      </c>
      <c r="G5774" s="104">
        <v>12200</v>
      </c>
      <c r="H5774" s="113">
        <v>0</v>
      </c>
      <c r="I5774" s="113">
        <v>12200</v>
      </c>
      <c r="J5774" s="31">
        <v>0</v>
      </c>
      <c r="K5774" s="32">
        <v>12200</v>
      </c>
      <c r="L5774" s="113">
        <v>0</v>
      </c>
      <c r="M5774" s="113">
        <v>12200</v>
      </c>
      <c r="N5774" s="31">
        <v>0</v>
      </c>
      <c r="O5774" s="32">
        <v>12200</v>
      </c>
      <c r="P5774" s="113">
        <v>0</v>
      </c>
      <c r="Q5774" s="113">
        <v>12200</v>
      </c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1715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>
        <v>0</v>
      </c>
      <c r="K5775" s="32">
        <v>0</v>
      </c>
      <c r="L5775" s="113">
        <v>0</v>
      </c>
      <c r="M5775" s="113">
        <v>0</v>
      </c>
      <c r="N5775" s="31">
        <v>0</v>
      </c>
      <c r="O5775" s="32">
        <v>0</v>
      </c>
      <c r="P5775" s="113">
        <v>0</v>
      </c>
      <c r="Q5775" s="113">
        <v>0</v>
      </c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1715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1715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>
        <v>0</v>
      </c>
      <c r="G5777" s="104">
        <v>0</v>
      </c>
      <c r="H5777" s="113">
        <v>0</v>
      </c>
      <c r="I5777" s="113">
        <v>0</v>
      </c>
      <c r="J5777" s="31">
        <v>0</v>
      </c>
      <c r="K5777" s="32">
        <v>0</v>
      </c>
      <c r="L5777" s="113">
        <v>0</v>
      </c>
      <c r="M5777" s="113">
        <v>0</v>
      </c>
      <c r="N5777" s="31">
        <v>0</v>
      </c>
      <c r="O5777" s="32">
        <v>0</v>
      </c>
      <c r="P5777" s="113">
        <v>0</v>
      </c>
      <c r="Q5777" s="113">
        <v>0</v>
      </c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1715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1715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1715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1715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1715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1715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>
        <v>0</v>
      </c>
      <c r="G5783" s="104">
        <v>0</v>
      </c>
      <c r="H5783" s="105">
        <v>0</v>
      </c>
      <c r="I5783" s="105">
        <v>0</v>
      </c>
      <c r="J5783" s="106">
        <v>0</v>
      </c>
      <c r="K5783" s="107">
        <v>0</v>
      </c>
      <c r="L5783" s="105">
        <v>0</v>
      </c>
      <c r="M5783" s="105">
        <v>0</v>
      </c>
      <c r="N5783" s="106">
        <v>0</v>
      </c>
      <c r="O5783" s="107">
        <v>0</v>
      </c>
      <c r="P5783" s="105">
        <v>0</v>
      </c>
      <c r="Q5783" s="105">
        <v>0</v>
      </c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1715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1715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1715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1715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1715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1715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1715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1715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1715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1715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1715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46000.02</v>
      </c>
      <c r="F5794" s="104">
        <v>0</v>
      </c>
      <c r="G5794" s="104">
        <v>7666.67</v>
      </c>
      <c r="H5794" s="105">
        <v>0</v>
      </c>
      <c r="I5794" s="105">
        <v>7666.67</v>
      </c>
      <c r="J5794" s="106">
        <v>0</v>
      </c>
      <c r="K5794" s="107">
        <v>7666.67</v>
      </c>
      <c r="L5794" s="105">
        <v>0</v>
      </c>
      <c r="M5794" s="105">
        <v>7666.67</v>
      </c>
      <c r="N5794" s="106">
        <v>0</v>
      </c>
      <c r="O5794" s="107">
        <v>7666.67</v>
      </c>
      <c r="P5794" s="105">
        <v>0</v>
      </c>
      <c r="Q5794" s="105">
        <v>7666.67</v>
      </c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1715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>
        <v>0</v>
      </c>
      <c r="G5795" s="104">
        <v>0</v>
      </c>
      <c r="H5795" s="113">
        <v>0</v>
      </c>
      <c r="I5795" s="113">
        <v>0</v>
      </c>
      <c r="J5795" s="31">
        <v>0</v>
      </c>
      <c r="K5795" s="32">
        <v>0</v>
      </c>
      <c r="L5795" s="113">
        <v>0</v>
      </c>
      <c r="M5795" s="113">
        <v>0</v>
      </c>
      <c r="N5795" s="31">
        <v>0</v>
      </c>
      <c r="O5795" s="32">
        <v>0</v>
      </c>
      <c r="P5795" s="105">
        <v>0</v>
      </c>
      <c r="Q5795" s="105">
        <v>0</v>
      </c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1715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>
        <v>0</v>
      </c>
      <c r="G5796" s="104">
        <v>0</v>
      </c>
      <c r="H5796" s="105">
        <v>0</v>
      </c>
      <c r="I5796" s="105">
        <v>0</v>
      </c>
      <c r="J5796" s="106">
        <v>0</v>
      </c>
      <c r="K5796" s="107">
        <v>0</v>
      </c>
      <c r="L5796" s="105">
        <v>0</v>
      </c>
      <c r="M5796" s="105">
        <v>0</v>
      </c>
      <c r="N5796" s="106">
        <v>0</v>
      </c>
      <c r="O5796" s="107">
        <v>0</v>
      </c>
      <c r="P5796" s="113">
        <v>0</v>
      </c>
      <c r="Q5796" s="113">
        <v>0</v>
      </c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1715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1715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>
        <v>0</v>
      </c>
      <c r="K5798" s="107">
        <v>0</v>
      </c>
      <c r="L5798" s="105">
        <v>0</v>
      </c>
      <c r="M5798" s="105">
        <v>0</v>
      </c>
      <c r="N5798" s="106">
        <v>0</v>
      </c>
      <c r="O5798" s="107">
        <v>0</v>
      </c>
      <c r="P5798" s="113">
        <v>0</v>
      </c>
      <c r="Q5798" s="113">
        <v>0</v>
      </c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1715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1715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0</v>
      </c>
      <c r="Q5800" s="113">
        <v>0</v>
      </c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1715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1715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>
        <v>0</v>
      </c>
      <c r="Q5802" s="113">
        <v>0</v>
      </c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1715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1715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1715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/>
      <c r="G5805" s="104"/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1715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1715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1715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1715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61099.02</v>
      </c>
      <c r="F5809" s="104">
        <v>0</v>
      </c>
      <c r="G5809" s="104">
        <v>10183.17</v>
      </c>
      <c r="H5809" s="113">
        <v>0</v>
      </c>
      <c r="I5809" s="113">
        <v>10183.17</v>
      </c>
      <c r="J5809" s="31">
        <v>0</v>
      </c>
      <c r="K5809" s="32">
        <v>10183.17</v>
      </c>
      <c r="L5809" s="113">
        <v>0</v>
      </c>
      <c r="M5809" s="113">
        <v>10183.17</v>
      </c>
      <c r="N5809" s="31">
        <v>0</v>
      </c>
      <c r="O5809" s="32">
        <v>10183.17</v>
      </c>
      <c r="P5809" s="113">
        <v>0</v>
      </c>
      <c r="Q5809" s="113">
        <v>10183.17</v>
      </c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1715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2666.64</v>
      </c>
      <c r="F5810" s="104">
        <v>0</v>
      </c>
      <c r="G5810" s="104">
        <v>444.44</v>
      </c>
      <c r="H5810" s="113">
        <v>0</v>
      </c>
      <c r="I5810" s="113">
        <v>444.44</v>
      </c>
      <c r="J5810" s="31">
        <v>0</v>
      </c>
      <c r="K5810" s="32">
        <v>444.44</v>
      </c>
      <c r="L5810" s="113">
        <v>0</v>
      </c>
      <c r="M5810" s="113">
        <v>444.44</v>
      </c>
      <c r="N5810" s="31">
        <v>0</v>
      </c>
      <c r="O5810" s="32">
        <v>444.44</v>
      </c>
      <c r="P5810" s="113">
        <v>0</v>
      </c>
      <c r="Q5810" s="113">
        <v>444.44</v>
      </c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1715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19983.480000000003</v>
      </c>
      <c r="F5811" s="104">
        <v>0</v>
      </c>
      <c r="G5811" s="104">
        <v>3330.58</v>
      </c>
      <c r="H5811" s="105">
        <v>0</v>
      </c>
      <c r="I5811" s="105">
        <v>3330.58</v>
      </c>
      <c r="J5811" s="106">
        <v>0</v>
      </c>
      <c r="K5811" s="107">
        <v>3330.58</v>
      </c>
      <c r="L5811" s="105">
        <v>0</v>
      </c>
      <c r="M5811" s="105">
        <v>3330.58</v>
      </c>
      <c r="N5811" s="106">
        <v>0</v>
      </c>
      <c r="O5811" s="107">
        <v>3330.58</v>
      </c>
      <c r="P5811" s="113">
        <v>0</v>
      </c>
      <c r="Q5811" s="113">
        <v>3330.58</v>
      </c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1715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1715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1715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0</v>
      </c>
      <c r="F5814" s="104"/>
      <c r="G5814" s="104"/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1715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1715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1900.0200000000002</v>
      </c>
      <c r="F5816" s="104">
        <v>0</v>
      </c>
      <c r="G5816" s="104">
        <v>316.67</v>
      </c>
      <c r="H5816" s="105">
        <v>0</v>
      </c>
      <c r="I5816" s="105">
        <v>316.67</v>
      </c>
      <c r="J5816" s="106">
        <v>0</v>
      </c>
      <c r="K5816" s="107">
        <v>316.67</v>
      </c>
      <c r="L5816" s="105">
        <v>0</v>
      </c>
      <c r="M5816" s="105">
        <v>316.67</v>
      </c>
      <c r="N5816" s="106">
        <v>0</v>
      </c>
      <c r="O5816" s="107">
        <v>316.67</v>
      </c>
      <c r="P5816" s="113">
        <v>0</v>
      </c>
      <c r="Q5816" s="113">
        <v>316.67</v>
      </c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1715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1715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1715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>
        <v>0</v>
      </c>
      <c r="G5819" s="104">
        <v>0</v>
      </c>
      <c r="H5819" s="113">
        <v>0</v>
      </c>
      <c r="I5819" s="113">
        <v>0</v>
      </c>
      <c r="J5819" s="31">
        <v>0</v>
      </c>
      <c r="K5819" s="32">
        <v>0</v>
      </c>
      <c r="L5819" s="113">
        <v>0</v>
      </c>
      <c r="M5819" s="113">
        <v>0</v>
      </c>
      <c r="N5819" s="31">
        <v>0</v>
      </c>
      <c r="O5819" s="32">
        <v>0</v>
      </c>
      <c r="P5819" s="113">
        <v>0</v>
      </c>
      <c r="Q5819" s="113">
        <v>0</v>
      </c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1715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1715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>
        <v>0</v>
      </c>
      <c r="K5821" s="32">
        <v>0</v>
      </c>
      <c r="L5821" s="113">
        <v>0</v>
      </c>
      <c r="M5821" s="113">
        <v>0</v>
      </c>
      <c r="N5821" s="31">
        <v>0</v>
      </c>
      <c r="O5821" s="32">
        <v>0</v>
      </c>
      <c r="P5821" s="105">
        <v>0</v>
      </c>
      <c r="Q5821" s="105">
        <v>0</v>
      </c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1715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1715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1715</v>
      </c>
      <c r="B5824" s="111" t="s">
        <v>238</v>
      </c>
      <c r="C5824" s="112" t="s">
        <v>239</v>
      </c>
      <c r="D5824" s="21">
        <f t="shared" si="130"/>
        <v>1</v>
      </c>
      <c r="E5824" s="24">
        <f t="shared" si="131"/>
        <v>132933.48000000001</v>
      </c>
      <c r="F5824" s="104">
        <v>0</v>
      </c>
      <c r="G5824" s="104">
        <v>33233.33</v>
      </c>
      <c r="H5824" s="113">
        <v>0</v>
      </c>
      <c r="I5824" s="113">
        <v>33233.33</v>
      </c>
      <c r="J5824" s="31">
        <v>0</v>
      </c>
      <c r="K5824" s="32">
        <v>33233.33</v>
      </c>
      <c r="L5824" s="113">
        <v>0</v>
      </c>
      <c r="M5824" s="113">
        <v>33233.49</v>
      </c>
      <c r="N5824" s="31">
        <v>1</v>
      </c>
      <c r="O5824" s="32">
        <v>0</v>
      </c>
      <c r="P5824" s="105">
        <v>0</v>
      </c>
      <c r="Q5824" s="105">
        <v>0</v>
      </c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1715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>
        <v>0</v>
      </c>
      <c r="K5825" s="32">
        <v>0</v>
      </c>
      <c r="L5825" s="113">
        <v>0</v>
      </c>
      <c r="M5825" s="113">
        <v>0</v>
      </c>
      <c r="N5825" s="31">
        <v>0</v>
      </c>
      <c r="O5825" s="32">
        <v>0</v>
      </c>
      <c r="P5825" s="113">
        <v>0</v>
      </c>
      <c r="Q5825" s="113">
        <v>0</v>
      </c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1715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1715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>
        <v>0</v>
      </c>
      <c r="G5827" s="104">
        <v>0</v>
      </c>
      <c r="H5827" s="105">
        <v>0</v>
      </c>
      <c r="I5827" s="105">
        <v>0</v>
      </c>
      <c r="J5827" s="106">
        <v>0</v>
      </c>
      <c r="K5827" s="107">
        <v>0</v>
      </c>
      <c r="L5827" s="105">
        <v>0</v>
      </c>
      <c r="M5827" s="105">
        <v>0</v>
      </c>
      <c r="N5827" s="106">
        <v>0</v>
      </c>
      <c r="O5827" s="107">
        <v>0</v>
      </c>
      <c r="P5827" s="113">
        <v>0</v>
      </c>
      <c r="Q5827" s="113">
        <v>0</v>
      </c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1715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>
        <v>0</v>
      </c>
      <c r="G5828" s="104">
        <v>0</v>
      </c>
      <c r="H5828" s="105">
        <v>0</v>
      </c>
      <c r="I5828" s="105">
        <v>0</v>
      </c>
      <c r="J5828" s="106">
        <v>0</v>
      </c>
      <c r="K5828" s="107">
        <v>0</v>
      </c>
      <c r="L5828" s="105">
        <v>0</v>
      </c>
      <c r="M5828" s="105">
        <v>0</v>
      </c>
      <c r="N5828" s="106">
        <v>0</v>
      </c>
      <c r="O5828" s="107">
        <v>0</v>
      </c>
      <c r="P5828" s="105">
        <v>0</v>
      </c>
      <c r="Q5828" s="105">
        <v>0</v>
      </c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1715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1715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>
        <v>0</v>
      </c>
      <c r="G5830" s="104">
        <v>0</v>
      </c>
      <c r="H5830" s="113">
        <v>0</v>
      </c>
      <c r="I5830" s="113">
        <v>0</v>
      </c>
      <c r="J5830" s="31">
        <v>0</v>
      </c>
      <c r="K5830" s="32">
        <v>0</v>
      </c>
      <c r="L5830" s="113">
        <v>0</v>
      </c>
      <c r="M5830" s="113">
        <v>0</v>
      </c>
      <c r="N5830" s="31">
        <v>0</v>
      </c>
      <c r="O5830" s="32">
        <v>0</v>
      </c>
      <c r="P5830" s="113">
        <v>0</v>
      </c>
      <c r="Q5830" s="113">
        <v>0</v>
      </c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1715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>
        <v>0</v>
      </c>
      <c r="G5831" s="104">
        <v>0</v>
      </c>
      <c r="H5831" s="105">
        <v>0</v>
      </c>
      <c r="I5831" s="105">
        <v>0</v>
      </c>
      <c r="J5831" s="106">
        <v>0</v>
      </c>
      <c r="K5831" s="107">
        <v>0</v>
      </c>
      <c r="L5831" s="105">
        <v>0</v>
      </c>
      <c r="M5831" s="105">
        <v>0</v>
      </c>
      <c r="N5831" s="106">
        <v>0</v>
      </c>
      <c r="O5831" s="107">
        <v>0</v>
      </c>
      <c r="P5831" s="113">
        <v>0</v>
      </c>
      <c r="Q5831" s="113">
        <v>0</v>
      </c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1715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1715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>
        <v>0</v>
      </c>
      <c r="G5833" s="104">
        <v>0</v>
      </c>
      <c r="H5833" s="105">
        <v>0</v>
      </c>
      <c r="I5833" s="105">
        <v>0</v>
      </c>
      <c r="J5833" s="106">
        <v>0</v>
      </c>
      <c r="K5833" s="107">
        <v>0</v>
      </c>
      <c r="L5833" s="105">
        <v>0</v>
      </c>
      <c r="M5833" s="105">
        <v>0</v>
      </c>
      <c r="N5833" s="106">
        <v>0</v>
      </c>
      <c r="O5833" s="107">
        <v>0</v>
      </c>
      <c r="P5833" s="113">
        <v>0</v>
      </c>
      <c r="Q5833" s="113">
        <v>0</v>
      </c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1715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>
        <v>0</v>
      </c>
      <c r="G5834" s="104">
        <v>0</v>
      </c>
      <c r="H5834" s="105">
        <v>0</v>
      </c>
      <c r="I5834" s="105">
        <v>0</v>
      </c>
      <c r="J5834" s="106">
        <v>0</v>
      </c>
      <c r="K5834" s="107">
        <v>0</v>
      </c>
      <c r="L5834" s="105">
        <v>0</v>
      </c>
      <c r="M5834" s="105">
        <v>0</v>
      </c>
      <c r="N5834" s="106">
        <v>0</v>
      </c>
      <c r="O5834" s="107">
        <v>0</v>
      </c>
      <c r="P5834" s="105">
        <v>0</v>
      </c>
      <c r="Q5834" s="105">
        <v>0</v>
      </c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1715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1715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>
        <v>0</v>
      </c>
      <c r="G5836" s="104">
        <v>0</v>
      </c>
      <c r="H5836" s="105">
        <v>0</v>
      </c>
      <c r="I5836" s="105">
        <v>0</v>
      </c>
      <c r="J5836" s="106">
        <v>0</v>
      </c>
      <c r="K5836" s="107">
        <v>0</v>
      </c>
      <c r="L5836" s="105">
        <v>0</v>
      </c>
      <c r="M5836" s="105">
        <v>0</v>
      </c>
      <c r="N5836" s="106">
        <v>0</v>
      </c>
      <c r="O5836" s="107">
        <v>0</v>
      </c>
      <c r="P5836" s="113">
        <v>0</v>
      </c>
      <c r="Q5836" s="113">
        <v>0</v>
      </c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1715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0</v>
      </c>
      <c r="Q5837" s="105">
        <v>0</v>
      </c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1715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1715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127000.01999999999</v>
      </c>
      <c r="F5839" s="104">
        <v>0</v>
      </c>
      <c r="G5839" s="104">
        <v>21166.67</v>
      </c>
      <c r="H5839" s="105">
        <v>0</v>
      </c>
      <c r="I5839" s="105">
        <v>21166.67</v>
      </c>
      <c r="J5839" s="106">
        <v>0</v>
      </c>
      <c r="K5839" s="107">
        <v>21166.67</v>
      </c>
      <c r="L5839" s="105">
        <v>0</v>
      </c>
      <c r="M5839" s="105">
        <v>21166.67</v>
      </c>
      <c r="N5839" s="106">
        <v>0</v>
      </c>
      <c r="O5839" s="107">
        <v>21166.67</v>
      </c>
      <c r="P5839" s="113">
        <v>0</v>
      </c>
      <c r="Q5839" s="113">
        <v>21166.67</v>
      </c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1715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>
        <v>0</v>
      </c>
      <c r="Q5840" s="105">
        <v>0</v>
      </c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1715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1715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>
        <v>0</v>
      </c>
      <c r="Q5842" s="113">
        <v>0</v>
      </c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1715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1715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1715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1715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1715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1715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1715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1715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1715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1715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1715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1715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1715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1715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1715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1715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>
        <v>0</v>
      </c>
      <c r="G5858" s="104">
        <v>0</v>
      </c>
      <c r="H5858" s="113">
        <v>0</v>
      </c>
      <c r="I5858" s="113">
        <v>0</v>
      </c>
      <c r="J5858" s="31">
        <v>0</v>
      </c>
      <c r="K5858" s="32">
        <v>0</v>
      </c>
      <c r="L5858" s="113">
        <v>0</v>
      </c>
      <c r="M5858" s="113">
        <v>0</v>
      </c>
      <c r="N5858" s="31">
        <v>0</v>
      </c>
      <c r="O5858" s="32">
        <v>0</v>
      </c>
      <c r="P5858" s="113">
        <v>0</v>
      </c>
      <c r="Q5858" s="113">
        <v>0</v>
      </c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1715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1715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>
        <v>0</v>
      </c>
      <c r="G5860" s="104">
        <v>0</v>
      </c>
      <c r="H5860" s="113">
        <v>0</v>
      </c>
      <c r="I5860" s="113">
        <v>0</v>
      </c>
      <c r="J5860" s="31">
        <v>0</v>
      </c>
      <c r="K5860" s="32">
        <v>0</v>
      </c>
      <c r="L5860" s="113">
        <v>0</v>
      </c>
      <c r="M5860" s="113">
        <v>0</v>
      </c>
      <c r="N5860" s="31">
        <v>0</v>
      </c>
      <c r="O5860" s="32">
        <v>0</v>
      </c>
      <c r="P5860" s="113">
        <v>0</v>
      </c>
      <c r="Q5860" s="113">
        <v>0</v>
      </c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1715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263000</v>
      </c>
      <c r="E5861" s="24">
        <f t="shared" ref="E5861:E5924" si="133">G5861+I5861+K5861+M5861+O5861+Q5861+S5861+U5861+W5861+Y5861+AA5861+AC5861</f>
        <v>0</v>
      </c>
      <c r="F5861" s="104">
        <v>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129500</v>
      </c>
      <c r="M5861" s="105">
        <v>0</v>
      </c>
      <c r="N5861" s="106">
        <v>0</v>
      </c>
      <c r="O5861" s="107">
        <v>0</v>
      </c>
      <c r="P5861" s="113">
        <v>133500</v>
      </c>
      <c r="Q5861" s="113">
        <v>0</v>
      </c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1715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1715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1715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1715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/>
      <c r="G5865" s="104"/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1715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1715</v>
      </c>
      <c r="B5867" s="111" t="s">
        <v>320</v>
      </c>
      <c r="C5867" s="112" t="s">
        <v>321</v>
      </c>
      <c r="D5867" s="21">
        <f t="shared" si="132"/>
        <v>1466500</v>
      </c>
      <c r="E5867" s="24">
        <f t="shared" si="133"/>
        <v>0</v>
      </c>
      <c r="F5867" s="104">
        <v>530000</v>
      </c>
      <c r="G5867" s="104">
        <v>0</v>
      </c>
      <c r="H5867" s="105">
        <v>0</v>
      </c>
      <c r="I5867" s="105">
        <v>0</v>
      </c>
      <c r="J5867" s="106">
        <v>77000</v>
      </c>
      <c r="K5867" s="107">
        <v>0</v>
      </c>
      <c r="L5867" s="105">
        <v>211500</v>
      </c>
      <c r="M5867" s="105">
        <v>0</v>
      </c>
      <c r="N5867" s="106">
        <v>504500</v>
      </c>
      <c r="O5867" s="107">
        <v>0</v>
      </c>
      <c r="P5867" s="105">
        <v>143500</v>
      </c>
      <c r="Q5867" s="105">
        <v>0</v>
      </c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1715</v>
      </c>
      <c r="B5868" s="111" t="s">
        <v>322</v>
      </c>
      <c r="C5868" s="112" t="s">
        <v>323</v>
      </c>
      <c r="D5868" s="21">
        <f t="shared" si="132"/>
        <v>112450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112450</v>
      </c>
      <c r="Q5868" s="105">
        <v>0</v>
      </c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1715</v>
      </c>
      <c r="B5869" s="111" t="s">
        <v>324</v>
      </c>
      <c r="C5869" s="112" t="s">
        <v>325</v>
      </c>
      <c r="D5869" s="21">
        <f t="shared" si="132"/>
        <v>219700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19700</v>
      </c>
      <c r="O5869" s="32">
        <v>0</v>
      </c>
      <c r="P5869" s="105">
        <v>200000</v>
      </c>
      <c r="Q5869" s="105">
        <v>0</v>
      </c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1715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1715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38370.54</v>
      </c>
      <c r="F5871" s="104">
        <v>0</v>
      </c>
      <c r="G5871" s="104">
        <v>3996.94</v>
      </c>
      <c r="H5871" s="113">
        <v>0</v>
      </c>
      <c r="I5871" s="113">
        <v>3996.94</v>
      </c>
      <c r="J5871" s="31">
        <v>0</v>
      </c>
      <c r="K5871" s="32">
        <v>3996.94</v>
      </c>
      <c r="L5871" s="113">
        <v>0</v>
      </c>
      <c r="M5871" s="113">
        <v>11190.78</v>
      </c>
      <c r="N5871" s="31">
        <v>0</v>
      </c>
      <c r="O5871" s="32">
        <v>7594.16</v>
      </c>
      <c r="P5871" s="113">
        <v>0</v>
      </c>
      <c r="Q5871" s="113">
        <v>7594.78</v>
      </c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1715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0</v>
      </c>
      <c r="F5872" s="104">
        <v>0</v>
      </c>
      <c r="G5872" s="104">
        <v>0</v>
      </c>
      <c r="H5872" s="113">
        <v>0</v>
      </c>
      <c r="I5872" s="113">
        <v>0</v>
      </c>
      <c r="J5872" s="31">
        <v>0</v>
      </c>
      <c r="K5872" s="32">
        <v>0</v>
      </c>
      <c r="L5872" s="113">
        <v>0</v>
      </c>
      <c r="M5872" s="113">
        <v>0</v>
      </c>
      <c r="N5872" s="31">
        <v>0</v>
      </c>
      <c r="O5872" s="32">
        <v>0</v>
      </c>
      <c r="P5872" s="113">
        <v>0</v>
      </c>
      <c r="Q5872" s="113">
        <v>0</v>
      </c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1715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145000.01999999999</v>
      </c>
      <c r="F5873" s="104">
        <v>0</v>
      </c>
      <c r="G5873" s="104">
        <v>24166.67</v>
      </c>
      <c r="H5873" s="113">
        <v>0</v>
      </c>
      <c r="I5873" s="113">
        <v>24166.67</v>
      </c>
      <c r="J5873" s="31">
        <v>0</v>
      </c>
      <c r="K5873" s="32">
        <v>24166.67</v>
      </c>
      <c r="L5873" s="113">
        <v>0</v>
      </c>
      <c r="M5873" s="113">
        <v>24166.67</v>
      </c>
      <c r="N5873" s="31">
        <v>0</v>
      </c>
      <c r="O5873" s="32">
        <v>24166.67</v>
      </c>
      <c r="P5873" s="113">
        <v>0</v>
      </c>
      <c r="Q5873" s="113">
        <v>24166.67</v>
      </c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1715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20341.079999999998</v>
      </c>
      <c r="F5874" s="104">
        <v>0</v>
      </c>
      <c r="G5874" s="104">
        <v>3390.18</v>
      </c>
      <c r="H5874" s="113">
        <v>0</v>
      </c>
      <c r="I5874" s="113">
        <v>3390.18</v>
      </c>
      <c r="J5874" s="31">
        <v>0</v>
      </c>
      <c r="K5874" s="32">
        <v>3390.18</v>
      </c>
      <c r="L5874" s="113">
        <v>0</v>
      </c>
      <c r="M5874" s="113">
        <v>3390.18</v>
      </c>
      <c r="N5874" s="31">
        <v>0</v>
      </c>
      <c r="O5874" s="32">
        <v>3390.18</v>
      </c>
      <c r="P5874" s="113">
        <v>0</v>
      </c>
      <c r="Q5874" s="113">
        <v>3390.18</v>
      </c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1715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0</v>
      </c>
      <c r="F5875" s="104"/>
      <c r="G5875" s="104"/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1715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1715</v>
      </c>
      <c r="B5877" s="111" t="s">
        <v>340</v>
      </c>
      <c r="C5877" s="112" t="s">
        <v>341</v>
      </c>
      <c r="D5877" s="21">
        <f t="shared" si="132"/>
        <v>7877.02</v>
      </c>
      <c r="E5877" s="24">
        <f t="shared" si="133"/>
        <v>780285.32</v>
      </c>
      <c r="F5877" s="104">
        <v>0</v>
      </c>
      <c r="G5877" s="104">
        <v>115818.39</v>
      </c>
      <c r="H5877" s="113">
        <v>0</v>
      </c>
      <c r="I5877" s="113">
        <v>133485.04999999999</v>
      </c>
      <c r="J5877" s="31">
        <v>0</v>
      </c>
      <c r="K5877" s="32">
        <v>125935.05</v>
      </c>
      <c r="L5877" s="113">
        <v>0</v>
      </c>
      <c r="M5877" s="113">
        <v>125935.05</v>
      </c>
      <c r="N5877" s="31">
        <v>7877.02</v>
      </c>
      <c r="O5877" s="32">
        <v>133943.37</v>
      </c>
      <c r="P5877" s="113">
        <v>0</v>
      </c>
      <c r="Q5877" s="113">
        <v>145168.41</v>
      </c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1715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73545.56</v>
      </c>
      <c r="F5878" s="104">
        <v>0</v>
      </c>
      <c r="G5878" s="104">
        <v>11216.39</v>
      </c>
      <c r="H5878" s="113">
        <v>0</v>
      </c>
      <c r="I5878" s="113">
        <v>11216.39</v>
      </c>
      <c r="J5878" s="31">
        <v>0</v>
      </c>
      <c r="K5878" s="32">
        <v>11216.39</v>
      </c>
      <c r="L5878" s="113">
        <v>0</v>
      </c>
      <c r="M5878" s="113">
        <v>11216.39</v>
      </c>
      <c r="N5878" s="31">
        <v>0</v>
      </c>
      <c r="O5878" s="32">
        <v>11216.39</v>
      </c>
      <c r="P5878" s="113">
        <v>0</v>
      </c>
      <c r="Q5878" s="113">
        <v>17463.61</v>
      </c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1715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33377.800000000003</v>
      </c>
      <c r="F5879" s="104">
        <v>0</v>
      </c>
      <c r="G5879" s="104">
        <v>5225</v>
      </c>
      <c r="H5879" s="113">
        <v>0</v>
      </c>
      <c r="I5879" s="113">
        <v>5225</v>
      </c>
      <c r="J5879" s="31">
        <v>0</v>
      </c>
      <c r="K5879" s="32">
        <v>5225</v>
      </c>
      <c r="L5879" s="113">
        <v>0</v>
      </c>
      <c r="M5879" s="113">
        <v>5225</v>
      </c>
      <c r="N5879" s="31">
        <v>0</v>
      </c>
      <c r="O5879" s="32">
        <v>6002.8</v>
      </c>
      <c r="P5879" s="113">
        <v>0</v>
      </c>
      <c r="Q5879" s="113">
        <v>6475</v>
      </c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1715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0</v>
      </c>
      <c r="F5880" s="104">
        <v>0</v>
      </c>
      <c r="G5880" s="104">
        <v>0</v>
      </c>
      <c r="H5880" s="113">
        <v>0</v>
      </c>
      <c r="I5880" s="113">
        <v>0</v>
      </c>
      <c r="J5880" s="31">
        <v>0</v>
      </c>
      <c r="K5880" s="32">
        <v>0</v>
      </c>
      <c r="L5880" s="113">
        <v>0</v>
      </c>
      <c r="M5880" s="113">
        <v>0</v>
      </c>
      <c r="N5880" s="31">
        <v>0</v>
      </c>
      <c r="O5880" s="32">
        <v>0</v>
      </c>
      <c r="P5880" s="113">
        <v>0</v>
      </c>
      <c r="Q5880" s="113">
        <v>0</v>
      </c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1715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1715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1715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>
        <v>0</v>
      </c>
      <c r="Q5883" s="113">
        <v>0</v>
      </c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1715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1715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>
        <v>0</v>
      </c>
      <c r="Q5885" s="105">
        <v>0</v>
      </c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1715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1715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1715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1715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1715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1715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1715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1715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1715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1715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1715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1715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1715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1715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1715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1715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1715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1715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1715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1715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1715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1715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1715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1715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1715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1715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1715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1715</v>
      </c>
      <c r="B5913" s="111" t="s">
        <v>412</v>
      </c>
      <c r="C5913" s="112" t="s">
        <v>413</v>
      </c>
      <c r="D5913" s="21">
        <f t="shared" si="132"/>
        <v>1078600.08</v>
      </c>
      <c r="E5913" s="24">
        <f t="shared" si="133"/>
        <v>2113414.65</v>
      </c>
      <c r="F5913" s="104">
        <v>176259.25</v>
      </c>
      <c r="G5913" s="104">
        <v>438122.28</v>
      </c>
      <c r="H5913" s="105">
        <v>59266.6</v>
      </c>
      <c r="I5913" s="105">
        <v>295094.34999999998</v>
      </c>
      <c r="J5913" s="106">
        <v>68681.899999999994</v>
      </c>
      <c r="K5913" s="107">
        <v>121266.73</v>
      </c>
      <c r="L5913" s="105">
        <v>83377.789999999994</v>
      </c>
      <c r="M5913" s="105">
        <v>607924.77</v>
      </c>
      <c r="N5913" s="106">
        <v>363846.42</v>
      </c>
      <c r="O5913" s="107">
        <v>327910.69</v>
      </c>
      <c r="P5913" s="105">
        <v>327168.12</v>
      </c>
      <c r="Q5913" s="105">
        <v>323095.83</v>
      </c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1715</v>
      </c>
      <c r="B5914" s="111" t="s">
        <v>414</v>
      </c>
      <c r="C5914" s="112" t="s">
        <v>415</v>
      </c>
      <c r="D5914" s="21">
        <f t="shared" si="132"/>
        <v>734439.9</v>
      </c>
      <c r="E5914" s="24">
        <f t="shared" si="133"/>
        <v>640244.19999999995</v>
      </c>
      <c r="F5914" s="104">
        <v>19260</v>
      </c>
      <c r="G5914" s="104">
        <v>29603.4</v>
      </c>
      <c r="H5914" s="105">
        <v>183304</v>
      </c>
      <c r="I5914" s="105">
        <v>49892.2</v>
      </c>
      <c r="J5914" s="106">
        <v>206650.9</v>
      </c>
      <c r="K5914" s="107">
        <v>36659</v>
      </c>
      <c r="L5914" s="105">
        <v>89767</v>
      </c>
      <c r="M5914" s="105">
        <v>264338.90000000002</v>
      </c>
      <c r="N5914" s="106">
        <v>47705</v>
      </c>
      <c r="O5914" s="107">
        <v>183129.7</v>
      </c>
      <c r="P5914" s="105">
        <v>187753</v>
      </c>
      <c r="Q5914" s="105">
        <v>76621</v>
      </c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1715</v>
      </c>
      <c r="B5915" s="111" t="s">
        <v>416</v>
      </c>
      <c r="C5915" s="112" t="s">
        <v>417</v>
      </c>
      <c r="D5915" s="21">
        <f t="shared" si="132"/>
        <v>514458.7</v>
      </c>
      <c r="E5915" s="24">
        <f t="shared" si="133"/>
        <v>780854</v>
      </c>
      <c r="F5915" s="104">
        <v>80925</v>
      </c>
      <c r="G5915" s="104">
        <v>330376</v>
      </c>
      <c r="H5915" s="113">
        <v>0</v>
      </c>
      <c r="I5915" s="113">
        <v>94484</v>
      </c>
      <c r="J5915" s="31">
        <v>265906.7</v>
      </c>
      <c r="K5915" s="32">
        <v>138812</v>
      </c>
      <c r="L5915" s="113">
        <v>130067</v>
      </c>
      <c r="M5915" s="113">
        <v>54000</v>
      </c>
      <c r="N5915" s="31">
        <v>6000</v>
      </c>
      <c r="O5915" s="32">
        <v>98192</v>
      </c>
      <c r="P5915" s="105">
        <v>31560</v>
      </c>
      <c r="Q5915" s="105">
        <v>64990</v>
      </c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1715</v>
      </c>
      <c r="B5916" s="111" t="s">
        <v>418</v>
      </c>
      <c r="C5916" s="112" t="s">
        <v>419</v>
      </c>
      <c r="D5916" s="21">
        <f t="shared" si="132"/>
        <v>837171.7</v>
      </c>
      <c r="E5916" s="24">
        <f t="shared" si="133"/>
        <v>829420.7</v>
      </c>
      <c r="F5916" s="104">
        <v>112145</v>
      </c>
      <c r="G5916" s="104">
        <v>89523</v>
      </c>
      <c r="H5916" s="113">
        <v>47773</v>
      </c>
      <c r="I5916" s="113">
        <v>191811.9</v>
      </c>
      <c r="J5916" s="31">
        <v>117435</v>
      </c>
      <c r="K5916" s="32">
        <v>204065</v>
      </c>
      <c r="L5916" s="113">
        <v>335506.7</v>
      </c>
      <c r="M5916" s="113">
        <v>163671.79999999999</v>
      </c>
      <c r="N5916" s="31">
        <v>78059</v>
      </c>
      <c r="O5916" s="32">
        <v>65025</v>
      </c>
      <c r="P5916" s="113">
        <v>146253</v>
      </c>
      <c r="Q5916" s="113">
        <v>115324</v>
      </c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1715</v>
      </c>
      <c r="B5917" s="111" t="s">
        <v>420</v>
      </c>
      <c r="C5917" s="112" t="s">
        <v>421</v>
      </c>
      <c r="D5917" s="21">
        <f t="shared" si="132"/>
        <v>645596.69999999995</v>
      </c>
      <c r="E5917" s="24">
        <f t="shared" si="133"/>
        <v>645968</v>
      </c>
      <c r="F5917" s="104">
        <v>4656</v>
      </c>
      <c r="G5917" s="104">
        <v>4978</v>
      </c>
      <c r="H5917" s="113">
        <v>48056</v>
      </c>
      <c r="I5917" s="113">
        <v>50708</v>
      </c>
      <c r="J5917" s="31">
        <v>124190.7</v>
      </c>
      <c r="K5917" s="32">
        <v>148585</v>
      </c>
      <c r="L5917" s="113">
        <v>121788.5</v>
      </c>
      <c r="M5917" s="113">
        <v>214882</v>
      </c>
      <c r="N5917" s="31">
        <v>151138.79999999999</v>
      </c>
      <c r="O5917" s="32">
        <v>189132</v>
      </c>
      <c r="P5917" s="113">
        <v>195766.7</v>
      </c>
      <c r="Q5917" s="113">
        <v>37683</v>
      </c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1715</v>
      </c>
      <c r="B5918" s="111" t="s">
        <v>422</v>
      </c>
      <c r="C5918" s="112" t="s">
        <v>423</v>
      </c>
      <c r="D5918" s="21">
        <f t="shared" si="132"/>
        <v>597800</v>
      </c>
      <c r="E5918" s="24">
        <f t="shared" si="133"/>
        <v>668550</v>
      </c>
      <c r="F5918" s="104">
        <v>36200</v>
      </c>
      <c r="G5918" s="104">
        <v>1000</v>
      </c>
      <c r="H5918" s="105">
        <v>26000</v>
      </c>
      <c r="I5918" s="105">
        <v>23000</v>
      </c>
      <c r="J5918" s="106">
        <v>5250</v>
      </c>
      <c r="K5918" s="107">
        <v>199550</v>
      </c>
      <c r="L5918" s="105">
        <v>325800</v>
      </c>
      <c r="M5918" s="105">
        <v>190350</v>
      </c>
      <c r="N5918" s="106">
        <v>34200</v>
      </c>
      <c r="O5918" s="107">
        <v>122700</v>
      </c>
      <c r="P5918" s="113">
        <v>170350</v>
      </c>
      <c r="Q5918" s="113">
        <v>131950</v>
      </c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1715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1715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1715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1715</v>
      </c>
      <c r="B5922" s="111" t="s">
        <v>430</v>
      </c>
      <c r="C5922" s="112" t="s">
        <v>431</v>
      </c>
      <c r="D5922" s="21">
        <f t="shared" si="132"/>
        <v>50800</v>
      </c>
      <c r="E5922" s="24">
        <f t="shared" si="133"/>
        <v>63050</v>
      </c>
      <c r="F5922" s="104">
        <v>0</v>
      </c>
      <c r="G5922" s="104">
        <v>63050</v>
      </c>
      <c r="H5922" s="105">
        <v>15300</v>
      </c>
      <c r="I5922" s="105">
        <v>0</v>
      </c>
      <c r="J5922" s="106">
        <v>0</v>
      </c>
      <c r="K5922" s="107">
        <v>0</v>
      </c>
      <c r="L5922" s="105">
        <v>35500</v>
      </c>
      <c r="M5922" s="105">
        <v>0</v>
      </c>
      <c r="N5922" s="106">
        <v>0</v>
      </c>
      <c r="O5922" s="107">
        <v>0</v>
      </c>
      <c r="P5922" s="113">
        <v>0</v>
      </c>
      <c r="Q5922" s="113">
        <v>0</v>
      </c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1715</v>
      </c>
      <c r="B5923" s="111" t="s">
        <v>432</v>
      </c>
      <c r="C5923" s="112" t="s">
        <v>433</v>
      </c>
      <c r="D5923" s="21">
        <f t="shared" si="132"/>
        <v>61250</v>
      </c>
      <c r="E5923" s="24">
        <f t="shared" si="133"/>
        <v>121746.45</v>
      </c>
      <c r="F5923" s="104">
        <v>0</v>
      </c>
      <c r="G5923" s="104">
        <v>0</v>
      </c>
      <c r="H5923" s="105">
        <v>0</v>
      </c>
      <c r="I5923" s="105">
        <v>56866.45</v>
      </c>
      <c r="J5923" s="106">
        <v>0</v>
      </c>
      <c r="K5923" s="107">
        <v>1900</v>
      </c>
      <c r="L5923" s="105">
        <v>0</v>
      </c>
      <c r="M5923" s="105">
        <v>10800</v>
      </c>
      <c r="N5923" s="106">
        <v>61250</v>
      </c>
      <c r="O5923" s="107">
        <v>34870</v>
      </c>
      <c r="P5923" s="105">
        <v>0</v>
      </c>
      <c r="Q5923" s="105">
        <v>17310</v>
      </c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1715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1715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1715</v>
      </c>
      <c r="B5926" s="111" t="s">
        <v>438</v>
      </c>
      <c r="C5926" s="112" t="s">
        <v>1579</v>
      </c>
      <c r="D5926" s="21">
        <f t="shared" si="134"/>
        <v>190220</v>
      </c>
      <c r="E5926" s="24">
        <f t="shared" si="135"/>
        <v>224478</v>
      </c>
      <c r="F5926" s="104">
        <v>52250</v>
      </c>
      <c r="G5926" s="104">
        <v>38690</v>
      </c>
      <c r="H5926" s="105">
        <v>0</v>
      </c>
      <c r="I5926" s="105">
        <v>25945</v>
      </c>
      <c r="J5926" s="106">
        <v>0</v>
      </c>
      <c r="K5926" s="107">
        <v>48596</v>
      </c>
      <c r="L5926" s="105">
        <v>20795</v>
      </c>
      <c r="M5926" s="105">
        <v>31637</v>
      </c>
      <c r="N5926" s="106">
        <v>117175</v>
      </c>
      <c r="O5926" s="107">
        <v>61328</v>
      </c>
      <c r="P5926" s="105">
        <v>0</v>
      </c>
      <c r="Q5926" s="105">
        <v>18282</v>
      </c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1715</v>
      </c>
      <c r="B5927" s="111" t="s">
        <v>439</v>
      </c>
      <c r="C5927" s="112" t="s">
        <v>1580</v>
      </c>
      <c r="D5927" s="21">
        <f t="shared" si="134"/>
        <v>552680.5</v>
      </c>
      <c r="E5927" s="24">
        <f t="shared" si="135"/>
        <v>409520.5</v>
      </c>
      <c r="F5927" s="104">
        <v>0</v>
      </c>
      <c r="G5927" s="104">
        <v>0</v>
      </c>
      <c r="H5927" s="105">
        <v>0</v>
      </c>
      <c r="I5927" s="105">
        <v>28275</v>
      </c>
      <c r="J5927" s="106">
        <v>0</v>
      </c>
      <c r="K5927" s="107">
        <v>0</v>
      </c>
      <c r="L5927" s="105">
        <v>309420.5</v>
      </c>
      <c r="M5927" s="105">
        <v>71825</v>
      </c>
      <c r="N5927" s="106">
        <v>243260</v>
      </c>
      <c r="O5927" s="107">
        <v>309420.5</v>
      </c>
      <c r="P5927" s="105">
        <v>0</v>
      </c>
      <c r="Q5927" s="105">
        <v>0</v>
      </c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1715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1715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1715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1715</v>
      </c>
      <c r="B5931" s="111" t="s">
        <v>444</v>
      </c>
      <c r="C5931" s="112" t="s">
        <v>445</v>
      </c>
      <c r="D5931" s="21">
        <f t="shared" si="134"/>
        <v>956000</v>
      </c>
      <c r="E5931" s="24">
        <f t="shared" si="135"/>
        <v>1089500</v>
      </c>
      <c r="F5931" s="104"/>
      <c r="G5931" s="104"/>
      <c r="H5931" s="113"/>
      <c r="I5931" s="113"/>
      <c r="J5931" s="31"/>
      <c r="K5931" s="32"/>
      <c r="L5931" s="113">
        <v>0</v>
      </c>
      <c r="M5931" s="113">
        <v>200000</v>
      </c>
      <c r="N5931" s="31">
        <v>275000</v>
      </c>
      <c r="O5931" s="32">
        <v>432000</v>
      </c>
      <c r="P5931" s="113">
        <v>681000</v>
      </c>
      <c r="Q5931" s="113">
        <v>457500</v>
      </c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1715</v>
      </c>
      <c r="B5932" s="111" t="s">
        <v>446</v>
      </c>
      <c r="C5932" s="112" t="s">
        <v>447</v>
      </c>
      <c r="D5932" s="21">
        <f t="shared" si="134"/>
        <v>357205.5</v>
      </c>
      <c r="E5932" s="24">
        <f t="shared" si="135"/>
        <v>317732</v>
      </c>
      <c r="F5932" s="104">
        <v>0</v>
      </c>
      <c r="G5932" s="104">
        <v>75193</v>
      </c>
      <c r="H5932" s="105">
        <v>0</v>
      </c>
      <c r="I5932" s="105">
        <v>91628</v>
      </c>
      <c r="J5932" s="106">
        <v>0</v>
      </c>
      <c r="K5932" s="107">
        <v>0</v>
      </c>
      <c r="L5932" s="105">
        <v>47785</v>
      </c>
      <c r="M5932" s="105">
        <v>103126</v>
      </c>
      <c r="N5932" s="106">
        <v>309420.5</v>
      </c>
      <c r="O5932" s="107">
        <v>47785</v>
      </c>
      <c r="P5932" s="113">
        <v>0</v>
      </c>
      <c r="Q5932" s="113">
        <v>0</v>
      </c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1715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1715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1715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1715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3210</v>
      </c>
      <c r="F5936" s="104">
        <v>0</v>
      </c>
      <c r="G5936" s="104">
        <v>0</v>
      </c>
      <c r="H5936" s="113">
        <v>0</v>
      </c>
      <c r="I5936" s="113">
        <v>0</v>
      </c>
      <c r="J5936" s="31">
        <v>0</v>
      </c>
      <c r="K5936" s="32">
        <v>0</v>
      </c>
      <c r="L5936" s="113">
        <v>0</v>
      </c>
      <c r="M5936" s="113">
        <v>2190</v>
      </c>
      <c r="N5936" s="31">
        <v>0</v>
      </c>
      <c r="O5936" s="32">
        <v>1020</v>
      </c>
      <c r="P5936" s="113">
        <v>0</v>
      </c>
      <c r="Q5936" s="113">
        <v>0</v>
      </c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1715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1715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2336</v>
      </c>
      <c r="F5938" s="104">
        <v>0</v>
      </c>
      <c r="G5938" s="104">
        <v>0</v>
      </c>
      <c r="H5938" s="113">
        <v>0</v>
      </c>
      <c r="I5938" s="113">
        <v>0</v>
      </c>
      <c r="J5938" s="31">
        <v>0</v>
      </c>
      <c r="K5938" s="32">
        <v>0</v>
      </c>
      <c r="L5938" s="113">
        <v>0</v>
      </c>
      <c r="M5938" s="113">
        <v>1806</v>
      </c>
      <c r="N5938" s="31">
        <v>0</v>
      </c>
      <c r="O5938" s="32">
        <v>530</v>
      </c>
      <c r="P5938" s="113">
        <v>0</v>
      </c>
      <c r="Q5938" s="113">
        <v>0</v>
      </c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1715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1715</v>
      </c>
      <c r="B5940" s="111" t="s">
        <v>462</v>
      </c>
      <c r="C5940" s="112" t="s">
        <v>463</v>
      </c>
      <c r="D5940" s="21">
        <f t="shared" si="134"/>
        <v>83000</v>
      </c>
      <c r="E5940" s="24">
        <f t="shared" si="135"/>
        <v>0</v>
      </c>
      <c r="F5940" s="104">
        <v>83000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1715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1715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1715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1715</v>
      </c>
      <c r="B5944" s="111" t="s">
        <v>470</v>
      </c>
      <c r="C5944" s="112" t="s">
        <v>471</v>
      </c>
      <c r="D5944" s="21">
        <f t="shared" si="134"/>
        <v>20183.560000000001</v>
      </c>
      <c r="E5944" s="24">
        <f t="shared" si="135"/>
        <v>0</v>
      </c>
      <c r="F5944" s="104">
        <v>20183.560000000001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1715</v>
      </c>
      <c r="B5945" s="111" t="s">
        <v>472</v>
      </c>
      <c r="C5945" s="112" t="s">
        <v>473</v>
      </c>
      <c r="D5945" s="21">
        <f t="shared" si="134"/>
        <v>159416.15</v>
      </c>
      <c r="E5945" s="24">
        <f t="shared" si="135"/>
        <v>0</v>
      </c>
      <c r="F5945" s="104">
        <v>0</v>
      </c>
      <c r="G5945" s="104">
        <v>0</v>
      </c>
      <c r="H5945" s="113">
        <v>0</v>
      </c>
      <c r="I5945" s="113">
        <v>0</v>
      </c>
      <c r="J5945" s="31">
        <v>0</v>
      </c>
      <c r="K5945" s="32">
        <v>0</v>
      </c>
      <c r="L5945" s="113">
        <v>0</v>
      </c>
      <c r="M5945" s="113">
        <v>0</v>
      </c>
      <c r="N5945" s="31">
        <v>159416.15</v>
      </c>
      <c r="O5945" s="32">
        <v>0</v>
      </c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1715</v>
      </c>
      <c r="B5946" s="111" t="s">
        <v>474</v>
      </c>
      <c r="C5946" s="112" t="s">
        <v>475</v>
      </c>
      <c r="D5946" s="21">
        <f t="shared" si="134"/>
        <v>64000</v>
      </c>
      <c r="E5946" s="24">
        <f t="shared" si="135"/>
        <v>0</v>
      </c>
      <c r="F5946" s="104">
        <v>64000</v>
      </c>
      <c r="G5946" s="104">
        <v>0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1715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1715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1715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1715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1715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1715</v>
      </c>
      <c r="B5952" s="111" t="s">
        <v>486</v>
      </c>
      <c r="C5952" s="112" t="s">
        <v>1586</v>
      </c>
      <c r="D5952" s="21">
        <f t="shared" si="134"/>
        <v>2921879</v>
      </c>
      <c r="E5952" s="24">
        <f t="shared" si="135"/>
        <v>2921879</v>
      </c>
      <c r="F5952" s="104">
        <v>500000</v>
      </c>
      <c r="G5952" s="104">
        <v>470000</v>
      </c>
      <c r="H5952" s="105">
        <v>470000</v>
      </c>
      <c r="I5952" s="105">
        <v>470000</v>
      </c>
      <c r="J5952" s="106">
        <v>470000</v>
      </c>
      <c r="K5952" s="107">
        <v>470000</v>
      </c>
      <c r="L5952" s="105">
        <v>481879</v>
      </c>
      <c r="M5952" s="105">
        <v>511879</v>
      </c>
      <c r="N5952" s="106">
        <v>500000</v>
      </c>
      <c r="O5952" s="107">
        <v>500000</v>
      </c>
      <c r="P5952" s="113">
        <v>500000</v>
      </c>
      <c r="Q5952" s="113">
        <v>500000</v>
      </c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1715</v>
      </c>
      <c r="B5953" s="111" t="s">
        <v>488</v>
      </c>
      <c r="C5953" s="112" t="s">
        <v>489</v>
      </c>
      <c r="D5953" s="21">
        <f t="shared" si="134"/>
        <v>355027.25</v>
      </c>
      <c r="E5953" s="24">
        <f t="shared" si="135"/>
        <v>355027.25</v>
      </c>
      <c r="F5953" s="104">
        <v>60000</v>
      </c>
      <c r="G5953" s="104">
        <v>56000</v>
      </c>
      <c r="H5953" s="113">
        <v>57754.75</v>
      </c>
      <c r="I5953" s="113">
        <v>59754.75</v>
      </c>
      <c r="J5953" s="31">
        <v>58272.5</v>
      </c>
      <c r="K5953" s="32">
        <v>59272.5</v>
      </c>
      <c r="L5953" s="113">
        <v>59000</v>
      </c>
      <c r="M5953" s="113">
        <v>60000</v>
      </c>
      <c r="N5953" s="31">
        <v>60000</v>
      </c>
      <c r="O5953" s="32">
        <v>60000</v>
      </c>
      <c r="P5953" s="105">
        <v>60000</v>
      </c>
      <c r="Q5953" s="105">
        <v>60000</v>
      </c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1715</v>
      </c>
      <c r="B5954" s="111" t="s">
        <v>490</v>
      </c>
      <c r="C5954" s="112" t="s">
        <v>1587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1715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1715</v>
      </c>
      <c r="B5956" s="111" t="s">
        <v>494</v>
      </c>
      <c r="C5956" s="112" t="s">
        <v>495</v>
      </c>
      <c r="D5956" s="21">
        <f t="shared" si="134"/>
        <v>306300</v>
      </c>
      <c r="E5956" s="24">
        <f t="shared" si="135"/>
        <v>1474000</v>
      </c>
      <c r="F5956" s="104">
        <v>0</v>
      </c>
      <c r="G5956" s="104">
        <v>271300</v>
      </c>
      <c r="H5956" s="113">
        <v>0</v>
      </c>
      <c r="I5956" s="113">
        <v>186300</v>
      </c>
      <c r="J5956" s="31">
        <v>106000</v>
      </c>
      <c r="K5956" s="32">
        <v>326300</v>
      </c>
      <c r="L5956" s="113">
        <v>0</v>
      </c>
      <c r="M5956" s="113">
        <v>77000</v>
      </c>
      <c r="N5956" s="31">
        <v>21000</v>
      </c>
      <c r="O5956" s="32">
        <v>324800</v>
      </c>
      <c r="P5956" s="105">
        <v>179300</v>
      </c>
      <c r="Q5956" s="105">
        <v>288300</v>
      </c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1715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1715</v>
      </c>
      <c r="B5958" s="111" t="s">
        <v>498</v>
      </c>
      <c r="C5958" s="112" t="s">
        <v>461</v>
      </c>
      <c r="D5958" s="21">
        <f t="shared" si="134"/>
        <v>514757.4</v>
      </c>
      <c r="E5958" s="24">
        <f t="shared" si="135"/>
        <v>381377.57999999996</v>
      </c>
      <c r="F5958" s="104">
        <v>199205.96</v>
      </c>
      <c r="G5958" s="104">
        <v>7361.85</v>
      </c>
      <c r="H5958" s="113">
        <v>1502.38</v>
      </c>
      <c r="I5958" s="113">
        <v>91649.04</v>
      </c>
      <c r="J5958" s="31">
        <v>91491.11</v>
      </c>
      <c r="K5958" s="32">
        <v>66986</v>
      </c>
      <c r="L5958" s="113">
        <v>143737.87</v>
      </c>
      <c r="M5958" s="113">
        <v>76915.87</v>
      </c>
      <c r="N5958" s="31">
        <v>2398.64</v>
      </c>
      <c r="O5958" s="32">
        <v>66103.17</v>
      </c>
      <c r="P5958" s="113">
        <v>76421.440000000002</v>
      </c>
      <c r="Q5958" s="113">
        <v>72361.649999999994</v>
      </c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1715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>
        <v>0</v>
      </c>
      <c r="G5959" s="104">
        <v>0</v>
      </c>
      <c r="H5959" s="113">
        <v>0</v>
      </c>
      <c r="I5959" s="113">
        <v>0</v>
      </c>
      <c r="J5959" s="31">
        <v>0</v>
      </c>
      <c r="K5959" s="32">
        <v>0</v>
      </c>
      <c r="L5959" s="113">
        <v>0</v>
      </c>
      <c r="M5959" s="113">
        <v>0</v>
      </c>
      <c r="N5959" s="31">
        <v>0</v>
      </c>
      <c r="O5959" s="32">
        <v>0</v>
      </c>
      <c r="P5959" s="113">
        <v>0</v>
      </c>
      <c r="Q5959" s="113">
        <v>0</v>
      </c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1715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1715</v>
      </c>
      <c r="B5961" s="111" t="s">
        <v>503</v>
      </c>
      <c r="C5961" s="112" t="s">
        <v>504</v>
      </c>
      <c r="D5961" s="21">
        <f t="shared" si="134"/>
        <v>29518.439999999995</v>
      </c>
      <c r="E5961" s="24">
        <f t="shared" si="135"/>
        <v>7312</v>
      </c>
      <c r="F5961" s="104">
        <v>4919.74</v>
      </c>
      <c r="G5961" s="104">
        <v>0</v>
      </c>
      <c r="H5961" s="113">
        <v>4919.74</v>
      </c>
      <c r="I5961" s="113">
        <v>0</v>
      </c>
      <c r="J5961" s="31">
        <v>4919.74</v>
      </c>
      <c r="K5961" s="32">
        <v>0</v>
      </c>
      <c r="L5961" s="113">
        <v>4919.74</v>
      </c>
      <c r="M5961" s="113">
        <v>0</v>
      </c>
      <c r="N5961" s="31">
        <v>4919.74</v>
      </c>
      <c r="O5961" s="32">
        <v>0</v>
      </c>
      <c r="P5961" s="113">
        <v>4919.74</v>
      </c>
      <c r="Q5961" s="113">
        <v>7312</v>
      </c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1715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1715</v>
      </c>
      <c r="B5963" s="111" t="s">
        <v>507</v>
      </c>
      <c r="C5963" s="112" t="s">
        <v>508</v>
      </c>
      <c r="D5963" s="21">
        <f t="shared" si="134"/>
        <v>46600</v>
      </c>
      <c r="E5963" s="24">
        <f t="shared" si="135"/>
        <v>0</v>
      </c>
      <c r="F5963" s="104">
        <v>0</v>
      </c>
      <c r="G5963" s="104">
        <v>0</v>
      </c>
      <c r="H5963" s="113">
        <v>0</v>
      </c>
      <c r="I5963" s="113">
        <v>0</v>
      </c>
      <c r="J5963" s="31">
        <v>0</v>
      </c>
      <c r="K5963" s="32">
        <v>0</v>
      </c>
      <c r="L5963" s="113">
        <v>0</v>
      </c>
      <c r="M5963" s="113">
        <v>0</v>
      </c>
      <c r="N5963" s="31">
        <v>46600</v>
      </c>
      <c r="O5963" s="32">
        <v>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1715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19580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>
        <v>0</v>
      </c>
      <c r="Q5964" s="113">
        <v>19580</v>
      </c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1715</v>
      </c>
      <c r="B5965" s="111" t="s">
        <v>511</v>
      </c>
      <c r="C5965" s="112" t="s">
        <v>512</v>
      </c>
      <c r="D5965" s="21">
        <f t="shared" si="134"/>
        <v>1044.46</v>
      </c>
      <c r="E5965" s="24">
        <f t="shared" si="135"/>
        <v>28383.94</v>
      </c>
      <c r="F5965" s="104">
        <v>1044.46</v>
      </c>
      <c r="G5965" s="104">
        <v>0</v>
      </c>
      <c r="H5965" s="113">
        <v>0</v>
      </c>
      <c r="I5965" s="113">
        <v>0</v>
      </c>
      <c r="J5965" s="31">
        <v>0</v>
      </c>
      <c r="K5965" s="32">
        <v>28383.94</v>
      </c>
      <c r="L5965" s="113">
        <v>0</v>
      </c>
      <c r="M5965" s="113">
        <v>0</v>
      </c>
      <c r="N5965" s="31">
        <v>0</v>
      </c>
      <c r="O5965" s="32">
        <v>0</v>
      </c>
      <c r="P5965" s="113">
        <v>0</v>
      </c>
      <c r="Q5965" s="113">
        <v>0</v>
      </c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1715</v>
      </c>
      <c r="B5966" s="111" t="s">
        <v>513</v>
      </c>
      <c r="C5966" s="112" t="s">
        <v>514</v>
      </c>
      <c r="D5966" s="21">
        <f t="shared" si="134"/>
        <v>550</v>
      </c>
      <c r="E5966" s="24">
        <f t="shared" si="135"/>
        <v>5700</v>
      </c>
      <c r="F5966" s="104"/>
      <c r="G5966" s="104"/>
      <c r="H5966" s="113"/>
      <c r="I5966" s="113"/>
      <c r="J5966" s="31"/>
      <c r="K5966" s="32"/>
      <c r="L5966" s="113">
        <v>0</v>
      </c>
      <c r="M5966" s="113">
        <v>500</v>
      </c>
      <c r="N5966" s="31">
        <v>550</v>
      </c>
      <c r="O5966" s="32">
        <v>50</v>
      </c>
      <c r="P5966" s="113">
        <v>0</v>
      </c>
      <c r="Q5966" s="113">
        <v>5150</v>
      </c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1715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1715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1715</v>
      </c>
      <c r="B5969" s="111" t="s">
        <v>519</v>
      </c>
      <c r="C5969" s="112" t="s">
        <v>520</v>
      </c>
      <c r="D5969" s="21">
        <f t="shared" si="134"/>
        <v>44064.36</v>
      </c>
      <c r="E5969" s="24">
        <f t="shared" si="135"/>
        <v>54241.340000000004</v>
      </c>
      <c r="F5969" s="104">
        <v>6543.77</v>
      </c>
      <c r="G5969" s="104">
        <v>4361.03</v>
      </c>
      <c r="H5969" s="113">
        <v>4361.03</v>
      </c>
      <c r="I5969" s="113">
        <v>3468.16</v>
      </c>
      <c r="J5969" s="31">
        <v>3367.69</v>
      </c>
      <c r="K5969" s="32">
        <v>7412.16</v>
      </c>
      <c r="L5969" s="113">
        <v>7512.63</v>
      </c>
      <c r="M5969" s="113">
        <v>10780.12</v>
      </c>
      <c r="N5969" s="31">
        <v>10780.12</v>
      </c>
      <c r="O5969" s="32">
        <v>11499.12</v>
      </c>
      <c r="P5969" s="113">
        <v>11499.12</v>
      </c>
      <c r="Q5969" s="113">
        <v>16720.75</v>
      </c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1715</v>
      </c>
      <c r="B5970" s="111" t="s">
        <v>521</v>
      </c>
      <c r="C5970" s="112" t="s">
        <v>1588</v>
      </c>
      <c r="D5970" s="21">
        <f t="shared" si="134"/>
        <v>0</v>
      </c>
      <c r="E5970" s="24">
        <f t="shared" si="135"/>
        <v>0</v>
      </c>
      <c r="F5970" s="104"/>
      <c r="G5970" s="104"/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1715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1715</v>
      </c>
      <c r="B5972" s="111" t="s">
        <v>523</v>
      </c>
      <c r="C5972" s="112" t="s">
        <v>1670</v>
      </c>
      <c r="D5972" s="21">
        <f t="shared" si="134"/>
        <v>52579</v>
      </c>
      <c r="E5972" s="24">
        <f t="shared" si="135"/>
        <v>47340</v>
      </c>
      <c r="F5972" s="104">
        <v>7103</v>
      </c>
      <c r="G5972" s="104">
        <v>7103</v>
      </c>
      <c r="H5972" s="113">
        <v>7103</v>
      </c>
      <c r="I5972" s="113">
        <v>7103</v>
      </c>
      <c r="J5972" s="31">
        <v>7103</v>
      </c>
      <c r="K5972" s="32">
        <v>18842</v>
      </c>
      <c r="L5972" s="113">
        <v>18842</v>
      </c>
      <c r="M5972" s="113">
        <v>10563</v>
      </c>
      <c r="N5972" s="31">
        <v>10563</v>
      </c>
      <c r="O5972" s="32">
        <v>1865</v>
      </c>
      <c r="P5972" s="113">
        <v>1865</v>
      </c>
      <c r="Q5972" s="113">
        <v>1864</v>
      </c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1715</v>
      </c>
      <c r="B5973" s="111" t="s">
        <v>524</v>
      </c>
      <c r="C5973" s="112" t="s">
        <v>525</v>
      </c>
      <c r="D5973" s="21">
        <f t="shared" si="134"/>
        <v>13866456.33</v>
      </c>
      <c r="E5973" s="24">
        <f t="shared" si="135"/>
        <v>14084003.82</v>
      </c>
      <c r="F5973" s="104"/>
      <c r="G5973" s="104"/>
      <c r="H5973" s="113">
        <v>6933228.1699999999</v>
      </c>
      <c r="I5973" s="113">
        <v>7150775.6600000001</v>
      </c>
      <c r="J5973" s="31">
        <v>0</v>
      </c>
      <c r="K5973" s="32">
        <v>0</v>
      </c>
      <c r="L5973" s="113">
        <v>3466614.09</v>
      </c>
      <c r="M5973" s="113">
        <v>3466614.09</v>
      </c>
      <c r="N5973" s="31">
        <v>3466614.07</v>
      </c>
      <c r="O5973" s="32">
        <v>3466614.07</v>
      </c>
      <c r="P5973" s="113">
        <v>0</v>
      </c>
      <c r="Q5973" s="113">
        <v>0</v>
      </c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1715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1715</v>
      </c>
      <c r="B5975" s="111" t="s">
        <v>528</v>
      </c>
      <c r="C5975" s="112" t="s">
        <v>529</v>
      </c>
      <c r="D5975" s="21">
        <f t="shared" si="134"/>
        <v>137085.07</v>
      </c>
      <c r="E5975" s="24">
        <f t="shared" si="135"/>
        <v>340000</v>
      </c>
      <c r="F5975" s="104"/>
      <c r="G5975" s="104"/>
      <c r="H5975" s="113">
        <v>63084.15</v>
      </c>
      <c r="I5975" s="113">
        <v>340000</v>
      </c>
      <c r="J5975" s="31">
        <v>20928.400000000001</v>
      </c>
      <c r="K5975" s="32">
        <v>0</v>
      </c>
      <c r="L5975" s="113">
        <v>11781.83</v>
      </c>
      <c r="M5975" s="113">
        <v>0</v>
      </c>
      <c r="N5975" s="31">
        <v>17595.59</v>
      </c>
      <c r="O5975" s="32">
        <v>0</v>
      </c>
      <c r="P5975" s="113">
        <v>23695.1</v>
      </c>
      <c r="Q5975" s="113">
        <v>0</v>
      </c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1715</v>
      </c>
      <c r="B5976" s="111" t="s">
        <v>530</v>
      </c>
      <c r="C5976" s="112" t="s">
        <v>531</v>
      </c>
      <c r="D5976" s="21">
        <f t="shared" si="134"/>
        <v>942600</v>
      </c>
      <c r="E5976" s="24">
        <f t="shared" si="135"/>
        <v>942600</v>
      </c>
      <c r="F5976" s="104"/>
      <c r="G5976" s="104"/>
      <c r="H5976" s="113">
        <v>0</v>
      </c>
      <c r="I5976" s="113">
        <v>477600</v>
      </c>
      <c r="J5976" s="31">
        <v>0</v>
      </c>
      <c r="K5976" s="32">
        <v>0</v>
      </c>
      <c r="L5976" s="113">
        <v>0</v>
      </c>
      <c r="M5976" s="113">
        <v>232500</v>
      </c>
      <c r="N5976" s="31">
        <v>0</v>
      </c>
      <c r="O5976" s="32">
        <v>232500</v>
      </c>
      <c r="P5976" s="113">
        <v>942600</v>
      </c>
      <c r="Q5976" s="113">
        <v>0</v>
      </c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1715</v>
      </c>
      <c r="B5977" s="111" t="s">
        <v>532</v>
      </c>
      <c r="C5977" s="112" t="s">
        <v>533</v>
      </c>
      <c r="D5977" s="21">
        <f t="shared" si="134"/>
        <v>195604</v>
      </c>
      <c r="E5977" s="24">
        <f t="shared" si="135"/>
        <v>1198084</v>
      </c>
      <c r="F5977" s="104"/>
      <c r="G5977" s="104"/>
      <c r="H5977" s="113">
        <v>0</v>
      </c>
      <c r="I5977" s="113">
        <v>91924</v>
      </c>
      <c r="J5977" s="31">
        <v>0</v>
      </c>
      <c r="K5977" s="32">
        <v>0</v>
      </c>
      <c r="L5977" s="113">
        <v>0</v>
      </c>
      <c r="M5977" s="113">
        <v>103680</v>
      </c>
      <c r="N5977" s="31">
        <v>0</v>
      </c>
      <c r="O5977" s="32">
        <v>1002480</v>
      </c>
      <c r="P5977" s="113">
        <v>195604</v>
      </c>
      <c r="Q5977" s="113">
        <v>0</v>
      </c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1715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1715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1715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1040</v>
      </c>
      <c r="F5980" s="104">
        <v>0</v>
      </c>
      <c r="G5980" s="104">
        <v>0</v>
      </c>
      <c r="H5980" s="113">
        <v>0</v>
      </c>
      <c r="I5980" s="113">
        <v>0</v>
      </c>
      <c r="J5980" s="31">
        <v>0</v>
      </c>
      <c r="K5980" s="32">
        <v>0</v>
      </c>
      <c r="L5980" s="113">
        <v>0</v>
      </c>
      <c r="M5980" s="113">
        <v>0</v>
      </c>
      <c r="N5980" s="31">
        <v>0</v>
      </c>
      <c r="O5980" s="32">
        <v>0</v>
      </c>
      <c r="P5980" s="113">
        <v>0</v>
      </c>
      <c r="Q5980" s="113">
        <v>1040</v>
      </c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1715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2800</v>
      </c>
      <c r="F5981" s="104">
        <v>0</v>
      </c>
      <c r="G5981" s="104">
        <v>0</v>
      </c>
      <c r="H5981" s="113">
        <v>0</v>
      </c>
      <c r="I5981" s="113">
        <v>0</v>
      </c>
      <c r="J5981" s="31">
        <v>0</v>
      </c>
      <c r="K5981" s="32">
        <v>0</v>
      </c>
      <c r="L5981" s="113">
        <v>0</v>
      </c>
      <c r="M5981" s="113">
        <v>0</v>
      </c>
      <c r="N5981" s="31">
        <v>0</v>
      </c>
      <c r="O5981" s="32">
        <v>0</v>
      </c>
      <c r="P5981" s="113">
        <v>0</v>
      </c>
      <c r="Q5981" s="113">
        <v>2800</v>
      </c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1715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1648</v>
      </c>
      <c r="F5982" s="104">
        <v>0</v>
      </c>
      <c r="G5982" s="104">
        <v>0</v>
      </c>
      <c r="H5982" s="113">
        <v>0</v>
      </c>
      <c r="I5982" s="113">
        <v>0</v>
      </c>
      <c r="J5982" s="31">
        <v>0</v>
      </c>
      <c r="K5982" s="32">
        <v>0</v>
      </c>
      <c r="L5982" s="113">
        <v>0</v>
      </c>
      <c r="M5982" s="113">
        <v>0</v>
      </c>
      <c r="N5982" s="31">
        <v>0</v>
      </c>
      <c r="O5982" s="32">
        <v>0</v>
      </c>
      <c r="P5982" s="113">
        <v>0</v>
      </c>
      <c r="Q5982" s="113">
        <v>1648</v>
      </c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1715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1715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1715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1715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7500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0</v>
      </c>
      <c r="M5986" s="113">
        <v>7500</v>
      </c>
      <c r="N5986" s="31">
        <v>0</v>
      </c>
      <c r="O5986" s="32">
        <v>0</v>
      </c>
      <c r="P5986" s="113">
        <v>0</v>
      </c>
      <c r="Q5986" s="113">
        <v>0</v>
      </c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1715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1715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1715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1715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1715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1715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1715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1715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1715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1715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1715</v>
      </c>
      <c r="B5997" s="111" t="s">
        <v>571</v>
      </c>
      <c r="C5997" s="112" t="s">
        <v>572</v>
      </c>
      <c r="D5997" s="21">
        <f t="shared" si="136"/>
        <v>343766.68999999994</v>
      </c>
      <c r="E5997" s="24">
        <f t="shared" si="137"/>
        <v>530000</v>
      </c>
      <c r="F5997" s="104">
        <v>49933.34</v>
      </c>
      <c r="G5997" s="104">
        <v>530000</v>
      </c>
      <c r="H5997" s="113">
        <v>58766.67</v>
      </c>
      <c r="I5997" s="113">
        <v>0</v>
      </c>
      <c r="J5997" s="31">
        <v>58766.67</v>
      </c>
      <c r="K5997" s="32">
        <v>0</v>
      </c>
      <c r="L5997" s="113">
        <v>58766.67</v>
      </c>
      <c r="M5997" s="113">
        <v>0</v>
      </c>
      <c r="N5997" s="31">
        <v>58766.67</v>
      </c>
      <c r="O5997" s="32">
        <v>0</v>
      </c>
      <c r="P5997" s="113">
        <v>58766.67</v>
      </c>
      <c r="Q5997" s="113">
        <v>0</v>
      </c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1715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1715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>
        <v>0</v>
      </c>
      <c r="G5999" s="104">
        <v>0</v>
      </c>
      <c r="H5999" s="105">
        <v>0</v>
      </c>
      <c r="I5999" s="105">
        <v>0</v>
      </c>
      <c r="J5999" s="106">
        <v>0</v>
      </c>
      <c r="K5999" s="107">
        <v>0</v>
      </c>
      <c r="L5999" s="105">
        <v>0</v>
      </c>
      <c r="M5999" s="105">
        <v>0</v>
      </c>
      <c r="N5999" s="106">
        <v>0</v>
      </c>
      <c r="O5999" s="107">
        <v>0</v>
      </c>
      <c r="P5999" s="113">
        <v>0</v>
      </c>
      <c r="Q5999" s="113">
        <v>0</v>
      </c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1715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1715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1715</v>
      </c>
      <c r="B6002" s="111" t="s">
        <v>580</v>
      </c>
      <c r="C6002" s="112" t="s">
        <v>581</v>
      </c>
      <c r="D6002" s="21">
        <f t="shared" si="136"/>
        <v>115621.54000000001</v>
      </c>
      <c r="E6002" s="24">
        <f t="shared" si="137"/>
        <v>864146.78</v>
      </c>
      <c r="F6002" s="104">
        <v>0</v>
      </c>
      <c r="G6002" s="104">
        <v>344842.85</v>
      </c>
      <c r="H6002" s="113">
        <v>0</v>
      </c>
      <c r="I6002" s="113">
        <v>29563.16</v>
      </c>
      <c r="J6002" s="31">
        <v>0</v>
      </c>
      <c r="K6002" s="32">
        <v>0</v>
      </c>
      <c r="L6002" s="113">
        <v>33231.54</v>
      </c>
      <c r="M6002" s="113">
        <v>0</v>
      </c>
      <c r="N6002" s="31">
        <v>18760</v>
      </c>
      <c r="O6002" s="32">
        <v>191807.07</v>
      </c>
      <c r="P6002" s="105">
        <v>63630</v>
      </c>
      <c r="Q6002" s="105">
        <v>297933.7</v>
      </c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1715</v>
      </c>
      <c r="B6003" s="111" t="s">
        <v>582</v>
      </c>
      <c r="C6003" s="112" t="s">
        <v>1591</v>
      </c>
      <c r="D6003" s="21">
        <f t="shared" si="136"/>
        <v>0</v>
      </c>
      <c r="E6003" s="24">
        <f t="shared" si="137"/>
        <v>272756.59999999998</v>
      </c>
      <c r="F6003" s="104">
        <v>0</v>
      </c>
      <c r="G6003" s="104">
        <v>272756.59999999998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>
        <v>0</v>
      </c>
      <c r="Q6003" s="113">
        <v>0</v>
      </c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1715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1715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1715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1715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1715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1715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1715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1715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1715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1715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1715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1715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1715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1715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1715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1715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1715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1715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1715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1715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1715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1715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48000</v>
      </c>
      <c r="F6025" s="104">
        <v>0</v>
      </c>
      <c r="G6025" s="104">
        <v>12100</v>
      </c>
      <c r="H6025" s="113">
        <v>0</v>
      </c>
      <c r="I6025" s="113">
        <v>5850</v>
      </c>
      <c r="J6025" s="31">
        <v>0</v>
      </c>
      <c r="K6025" s="32">
        <v>10200</v>
      </c>
      <c r="L6025" s="113">
        <v>0</v>
      </c>
      <c r="M6025" s="113">
        <v>10000</v>
      </c>
      <c r="N6025" s="31">
        <v>0</v>
      </c>
      <c r="O6025" s="32">
        <v>9850</v>
      </c>
      <c r="P6025" s="113">
        <v>0</v>
      </c>
      <c r="Q6025" s="113">
        <v>0</v>
      </c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1715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42391.72</v>
      </c>
      <c r="F6026" s="104"/>
      <c r="G6026" s="104"/>
      <c r="H6026" s="113">
        <v>0</v>
      </c>
      <c r="I6026" s="113">
        <v>19691.38</v>
      </c>
      <c r="J6026" s="31">
        <v>0</v>
      </c>
      <c r="K6026" s="32">
        <v>2238.9699999999998</v>
      </c>
      <c r="L6026" s="113">
        <v>0</v>
      </c>
      <c r="M6026" s="113">
        <v>18232.490000000002</v>
      </c>
      <c r="N6026" s="31">
        <v>0</v>
      </c>
      <c r="O6026" s="32">
        <v>186.18</v>
      </c>
      <c r="P6026" s="113">
        <v>0</v>
      </c>
      <c r="Q6026" s="113">
        <v>2042.7</v>
      </c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1715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16464.5</v>
      </c>
      <c r="F6027" s="104">
        <v>0</v>
      </c>
      <c r="G6027" s="104">
        <v>3384</v>
      </c>
      <c r="H6027" s="113">
        <v>0</v>
      </c>
      <c r="I6027" s="113">
        <v>501</v>
      </c>
      <c r="J6027" s="31">
        <v>0</v>
      </c>
      <c r="K6027" s="32">
        <v>1270</v>
      </c>
      <c r="L6027" s="113">
        <v>0</v>
      </c>
      <c r="M6027" s="113">
        <v>1390</v>
      </c>
      <c r="N6027" s="31">
        <v>0</v>
      </c>
      <c r="O6027" s="32">
        <v>5052.5</v>
      </c>
      <c r="P6027" s="113">
        <v>0</v>
      </c>
      <c r="Q6027" s="113">
        <v>4867</v>
      </c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1715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1373</v>
      </c>
      <c r="F6028" s="104">
        <v>0</v>
      </c>
      <c r="G6028" s="104">
        <v>30</v>
      </c>
      <c r="H6028" s="113">
        <v>0</v>
      </c>
      <c r="I6028" s="113">
        <v>43</v>
      </c>
      <c r="J6028" s="31">
        <v>0</v>
      </c>
      <c r="K6028" s="32">
        <v>0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1300</v>
      </c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1715</v>
      </c>
      <c r="B6029" s="111" t="s">
        <v>629</v>
      </c>
      <c r="C6029" s="112" t="s">
        <v>630</v>
      </c>
      <c r="D6029" s="21">
        <f t="shared" si="136"/>
        <v>8910</v>
      </c>
      <c r="E6029" s="24">
        <f t="shared" si="137"/>
        <v>381789.5</v>
      </c>
      <c r="F6029" s="104">
        <v>0</v>
      </c>
      <c r="G6029" s="104">
        <v>53113</v>
      </c>
      <c r="H6029" s="105">
        <v>901</v>
      </c>
      <c r="I6029" s="105">
        <v>55056</v>
      </c>
      <c r="J6029" s="106">
        <v>4278</v>
      </c>
      <c r="K6029" s="107">
        <v>54044</v>
      </c>
      <c r="L6029" s="105">
        <v>3731</v>
      </c>
      <c r="M6029" s="105">
        <v>76928</v>
      </c>
      <c r="N6029" s="106">
        <v>0</v>
      </c>
      <c r="O6029" s="107">
        <v>63146</v>
      </c>
      <c r="P6029" s="113">
        <v>0</v>
      </c>
      <c r="Q6029" s="113">
        <v>79502.5</v>
      </c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1715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226796.5</v>
      </c>
      <c r="F6030" s="104">
        <v>0</v>
      </c>
      <c r="G6030" s="104">
        <v>42925</v>
      </c>
      <c r="H6030" s="105">
        <v>0</v>
      </c>
      <c r="I6030" s="105">
        <v>59870</v>
      </c>
      <c r="J6030" s="106">
        <v>0</v>
      </c>
      <c r="K6030" s="107">
        <v>27567</v>
      </c>
      <c r="L6030" s="105">
        <v>0</v>
      </c>
      <c r="M6030" s="105">
        <v>18229</v>
      </c>
      <c r="N6030" s="106">
        <v>0</v>
      </c>
      <c r="O6030" s="107">
        <v>25844</v>
      </c>
      <c r="P6030" s="105">
        <v>0</v>
      </c>
      <c r="Q6030" s="105">
        <v>52361.5</v>
      </c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1715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1715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1715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1715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1715</v>
      </c>
      <c r="B6035" s="111" t="s">
        <v>639</v>
      </c>
      <c r="C6035" s="112" t="s">
        <v>640</v>
      </c>
      <c r="D6035" s="21">
        <f t="shared" si="136"/>
        <v>1270</v>
      </c>
      <c r="E6035" s="24">
        <f t="shared" si="137"/>
        <v>996740.25</v>
      </c>
      <c r="F6035" s="104">
        <v>0</v>
      </c>
      <c r="G6035" s="104">
        <v>127602</v>
      </c>
      <c r="H6035" s="105">
        <v>0</v>
      </c>
      <c r="I6035" s="105">
        <v>140749.75</v>
      </c>
      <c r="J6035" s="106">
        <v>1270</v>
      </c>
      <c r="K6035" s="107">
        <v>145648.5</v>
      </c>
      <c r="L6035" s="105">
        <v>0</v>
      </c>
      <c r="M6035" s="105">
        <v>182891.5</v>
      </c>
      <c r="N6035" s="106">
        <v>0</v>
      </c>
      <c r="O6035" s="107">
        <v>214868</v>
      </c>
      <c r="P6035" s="105">
        <v>0</v>
      </c>
      <c r="Q6035" s="105">
        <v>184980.5</v>
      </c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1715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364297.75</v>
      </c>
      <c r="F6036" s="104">
        <v>0</v>
      </c>
      <c r="G6036" s="104">
        <v>62049</v>
      </c>
      <c r="H6036" s="113">
        <v>0</v>
      </c>
      <c r="I6036" s="113">
        <v>38587.25</v>
      </c>
      <c r="J6036" s="31">
        <v>0</v>
      </c>
      <c r="K6036" s="32">
        <v>62594</v>
      </c>
      <c r="L6036" s="113">
        <v>0</v>
      </c>
      <c r="M6036" s="113">
        <v>81693.5</v>
      </c>
      <c r="N6036" s="31">
        <v>0</v>
      </c>
      <c r="O6036" s="32">
        <v>31840</v>
      </c>
      <c r="P6036" s="105">
        <v>0</v>
      </c>
      <c r="Q6036" s="105">
        <v>87534</v>
      </c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1715</v>
      </c>
      <c r="B6037" s="111" t="s">
        <v>643</v>
      </c>
      <c r="C6037" s="112" t="s">
        <v>644</v>
      </c>
      <c r="D6037" s="21">
        <f t="shared" si="136"/>
        <v>33304.410000000003</v>
      </c>
      <c r="E6037" s="24">
        <f t="shared" si="137"/>
        <v>0</v>
      </c>
      <c r="F6037" s="104"/>
      <c r="G6037" s="104"/>
      <c r="H6037" s="113">
        <v>12108.32</v>
      </c>
      <c r="I6037" s="113">
        <v>0</v>
      </c>
      <c r="J6037" s="31">
        <v>1845.12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19350.97</v>
      </c>
      <c r="Q6037" s="113">
        <v>0</v>
      </c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1715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36794</v>
      </c>
      <c r="F6038" s="104"/>
      <c r="G6038" s="104"/>
      <c r="H6038" s="113">
        <v>0</v>
      </c>
      <c r="I6038" s="113">
        <v>12652.65</v>
      </c>
      <c r="J6038" s="31">
        <v>0</v>
      </c>
      <c r="K6038" s="32">
        <v>4231.7299999999996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19909.62</v>
      </c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1715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59420</v>
      </c>
      <c r="F6039" s="104">
        <v>0</v>
      </c>
      <c r="G6039" s="104">
        <v>5550</v>
      </c>
      <c r="H6039" s="113">
        <v>0</v>
      </c>
      <c r="I6039" s="113">
        <v>11481</v>
      </c>
      <c r="J6039" s="31">
        <v>0</v>
      </c>
      <c r="K6039" s="32">
        <v>13469</v>
      </c>
      <c r="L6039" s="113">
        <v>0</v>
      </c>
      <c r="M6039" s="113">
        <v>11442</v>
      </c>
      <c r="N6039" s="31">
        <v>0</v>
      </c>
      <c r="O6039" s="32">
        <v>15648</v>
      </c>
      <c r="P6039" s="113">
        <v>0</v>
      </c>
      <c r="Q6039" s="113">
        <v>1830</v>
      </c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1715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77419</v>
      </c>
      <c r="F6040" s="104">
        <v>0</v>
      </c>
      <c r="G6040" s="104">
        <v>8618</v>
      </c>
      <c r="H6040" s="113">
        <v>0</v>
      </c>
      <c r="I6040" s="113">
        <v>0</v>
      </c>
      <c r="J6040" s="31">
        <v>0</v>
      </c>
      <c r="K6040" s="32">
        <v>11405</v>
      </c>
      <c r="L6040" s="113">
        <v>0</v>
      </c>
      <c r="M6040" s="113">
        <v>18653</v>
      </c>
      <c r="N6040" s="31">
        <v>0</v>
      </c>
      <c r="O6040" s="32">
        <v>25641</v>
      </c>
      <c r="P6040" s="113">
        <v>0</v>
      </c>
      <c r="Q6040" s="113">
        <v>13102</v>
      </c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1715</v>
      </c>
      <c r="B6041" s="111" t="s">
        <v>651</v>
      </c>
      <c r="C6041" s="112" t="s">
        <v>652</v>
      </c>
      <c r="D6041" s="21">
        <f t="shared" si="136"/>
        <v>1000</v>
      </c>
      <c r="E6041" s="24">
        <f t="shared" si="137"/>
        <v>135251.5</v>
      </c>
      <c r="F6041" s="104">
        <v>0</v>
      </c>
      <c r="G6041" s="104">
        <v>20684.25</v>
      </c>
      <c r="H6041" s="105">
        <v>0</v>
      </c>
      <c r="I6041" s="105">
        <v>22126.25</v>
      </c>
      <c r="J6041" s="106">
        <v>0</v>
      </c>
      <c r="K6041" s="107">
        <v>24805</v>
      </c>
      <c r="L6041" s="105">
        <v>1000</v>
      </c>
      <c r="M6041" s="105">
        <v>23453.5</v>
      </c>
      <c r="N6041" s="106">
        <v>0</v>
      </c>
      <c r="O6041" s="107">
        <v>18208</v>
      </c>
      <c r="P6041" s="113">
        <v>0</v>
      </c>
      <c r="Q6041" s="113">
        <v>25974.5</v>
      </c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1715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120781.5</v>
      </c>
      <c r="F6042" s="104">
        <v>0</v>
      </c>
      <c r="G6042" s="104">
        <v>27075.5</v>
      </c>
      <c r="H6042" s="105">
        <v>0</v>
      </c>
      <c r="I6042" s="105">
        <v>12182</v>
      </c>
      <c r="J6042" s="106">
        <v>0</v>
      </c>
      <c r="K6042" s="107">
        <v>17935</v>
      </c>
      <c r="L6042" s="105">
        <v>0</v>
      </c>
      <c r="M6042" s="105">
        <v>36856</v>
      </c>
      <c r="N6042" s="106">
        <v>0</v>
      </c>
      <c r="O6042" s="107">
        <v>0</v>
      </c>
      <c r="P6042" s="105">
        <v>0</v>
      </c>
      <c r="Q6042" s="105">
        <v>26733</v>
      </c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1715</v>
      </c>
      <c r="B6043" s="111" t="s">
        <v>654</v>
      </c>
      <c r="C6043" s="112" t="s">
        <v>1598</v>
      </c>
      <c r="D6043" s="21">
        <f t="shared" si="136"/>
        <v>8781.69</v>
      </c>
      <c r="E6043" s="24">
        <f t="shared" si="137"/>
        <v>0</v>
      </c>
      <c r="F6043" s="104">
        <v>651.39</v>
      </c>
      <c r="G6043" s="104">
        <v>0</v>
      </c>
      <c r="H6043" s="105">
        <v>4509.8999999999996</v>
      </c>
      <c r="I6043" s="105">
        <v>0</v>
      </c>
      <c r="J6043" s="106">
        <v>38</v>
      </c>
      <c r="K6043" s="107">
        <v>0</v>
      </c>
      <c r="L6043" s="105">
        <v>3447.31</v>
      </c>
      <c r="M6043" s="105">
        <v>0</v>
      </c>
      <c r="N6043" s="106">
        <v>135.09</v>
      </c>
      <c r="O6043" s="107">
        <v>0</v>
      </c>
      <c r="P6043" s="105">
        <v>0</v>
      </c>
      <c r="Q6043" s="105">
        <v>0</v>
      </c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1715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12776.630000000001</v>
      </c>
      <c r="F6044" s="104">
        <v>0</v>
      </c>
      <c r="G6044" s="104">
        <v>651.39</v>
      </c>
      <c r="H6044" s="105">
        <v>0</v>
      </c>
      <c r="I6044" s="105">
        <v>4509.8999999999996</v>
      </c>
      <c r="J6044" s="106">
        <v>0</v>
      </c>
      <c r="K6044" s="107">
        <v>4761.68</v>
      </c>
      <c r="L6044" s="105">
        <v>0</v>
      </c>
      <c r="M6044" s="105">
        <v>663.33</v>
      </c>
      <c r="N6044" s="106">
        <v>0</v>
      </c>
      <c r="O6044" s="107">
        <v>2190.33</v>
      </c>
      <c r="P6044" s="105">
        <v>0</v>
      </c>
      <c r="Q6044" s="105">
        <v>0</v>
      </c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1715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1715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1715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1715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1715</v>
      </c>
      <c r="B6049" s="111" t="s">
        <v>663</v>
      </c>
      <c r="C6049" s="112" t="s">
        <v>664</v>
      </c>
      <c r="D6049" s="21">
        <f t="shared" si="136"/>
        <v>73384</v>
      </c>
      <c r="E6049" s="24">
        <f t="shared" si="137"/>
        <v>7984956.5</v>
      </c>
      <c r="F6049" s="104">
        <v>0</v>
      </c>
      <c r="G6049" s="104">
        <v>1079270</v>
      </c>
      <c r="H6049" s="113">
        <v>12719</v>
      </c>
      <c r="I6049" s="113">
        <v>1385432</v>
      </c>
      <c r="J6049" s="31">
        <v>11070.5</v>
      </c>
      <c r="K6049" s="32">
        <v>1332387</v>
      </c>
      <c r="L6049" s="113">
        <v>8961.5</v>
      </c>
      <c r="M6049" s="113">
        <v>1419488</v>
      </c>
      <c r="N6049" s="31">
        <v>16108</v>
      </c>
      <c r="O6049" s="32">
        <v>1297642</v>
      </c>
      <c r="P6049" s="105">
        <v>24525</v>
      </c>
      <c r="Q6049" s="105">
        <v>1470737.5</v>
      </c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1715</v>
      </c>
      <c r="B6050" s="111" t="s">
        <v>665</v>
      </c>
      <c r="C6050" s="112" t="s">
        <v>666</v>
      </c>
      <c r="D6050" s="21">
        <f t="shared" si="136"/>
        <v>11202.75</v>
      </c>
      <c r="E6050" s="24">
        <f t="shared" si="137"/>
        <v>3702546</v>
      </c>
      <c r="F6050" s="104">
        <v>0</v>
      </c>
      <c r="G6050" s="104">
        <v>613239.5</v>
      </c>
      <c r="H6050" s="105">
        <v>69.7</v>
      </c>
      <c r="I6050" s="105">
        <v>671160</v>
      </c>
      <c r="J6050" s="106">
        <v>2561.0500000000002</v>
      </c>
      <c r="K6050" s="107">
        <v>781122.5</v>
      </c>
      <c r="L6050" s="105">
        <v>3382</v>
      </c>
      <c r="M6050" s="105">
        <v>653265</v>
      </c>
      <c r="N6050" s="106">
        <v>3547</v>
      </c>
      <c r="O6050" s="107">
        <v>486271</v>
      </c>
      <c r="P6050" s="113">
        <v>1643</v>
      </c>
      <c r="Q6050" s="113">
        <v>497488</v>
      </c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1715</v>
      </c>
      <c r="B6051" s="111" t="s">
        <v>667</v>
      </c>
      <c r="C6051" s="112" t="s">
        <v>668</v>
      </c>
      <c r="D6051" s="21">
        <f t="shared" si="136"/>
        <v>240</v>
      </c>
      <c r="E6051" s="24">
        <f t="shared" si="137"/>
        <v>11190</v>
      </c>
      <c r="F6051" s="104">
        <v>0</v>
      </c>
      <c r="G6051" s="104">
        <v>2054</v>
      </c>
      <c r="H6051" s="113">
        <v>0</v>
      </c>
      <c r="I6051" s="113">
        <v>1067</v>
      </c>
      <c r="J6051" s="31">
        <v>0</v>
      </c>
      <c r="K6051" s="32">
        <v>995</v>
      </c>
      <c r="L6051" s="113">
        <v>0</v>
      </c>
      <c r="M6051" s="113">
        <v>3633</v>
      </c>
      <c r="N6051" s="31">
        <v>240</v>
      </c>
      <c r="O6051" s="32">
        <v>1752</v>
      </c>
      <c r="P6051" s="105">
        <v>0</v>
      </c>
      <c r="Q6051" s="105">
        <v>1689</v>
      </c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1715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475</v>
      </c>
      <c r="F6052" s="104"/>
      <c r="G6052" s="104"/>
      <c r="H6052" s="113"/>
      <c r="I6052" s="113"/>
      <c r="J6052" s="31"/>
      <c r="K6052" s="32"/>
      <c r="L6052" s="113"/>
      <c r="M6052" s="113"/>
      <c r="N6052" s="31">
        <v>0</v>
      </c>
      <c r="O6052" s="32">
        <v>475</v>
      </c>
      <c r="P6052" s="113">
        <v>0</v>
      </c>
      <c r="Q6052" s="113">
        <v>0</v>
      </c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1715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1715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2606794.5099999998</v>
      </c>
      <c r="F6054" s="104"/>
      <c r="G6054" s="104"/>
      <c r="H6054" s="113"/>
      <c r="I6054" s="113"/>
      <c r="J6054" s="31">
        <v>0</v>
      </c>
      <c r="K6054" s="32">
        <v>2606794.5099999998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1715</v>
      </c>
      <c r="B6055" s="111" t="s">
        <v>674</v>
      </c>
      <c r="C6055" s="112" t="s">
        <v>675</v>
      </c>
      <c r="D6055" s="21">
        <f t="shared" si="138"/>
        <v>8074480.5</v>
      </c>
      <c r="E6055" s="24">
        <f t="shared" si="139"/>
        <v>16594053.609999999</v>
      </c>
      <c r="F6055" s="104"/>
      <c r="G6055" s="104"/>
      <c r="H6055" s="113">
        <v>2551377</v>
      </c>
      <c r="I6055" s="113">
        <v>12322213.26</v>
      </c>
      <c r="J6055" s="31">
        <v>1332387</v>
      </c>
      <c r="K6055" s="32">
        <v>11070.5</v>
      </c>
      <c r="L6055" s="113">
        <v>1422337</v>
      </c>
      <c r="M6055" s="113">
        <v>2557649.1800000002</v>
      </c>
      <c r="N6055" s="31">
        <v>1297642</v>
      </c>
      <c r="O6055" s="32">
        <v>1665995.67</v>
      </c>
      <c r="P6055" s="113">
        <v>1470737.5</v>
      </c>
      <c r="Q6055" s="113">
        <v>37125</v>
      </c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1715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1715</v>
      </c>
      <c r="B6057" s="111" t="s">
        <v>678</v>
      </c>
      <c r="C6057" s="112" t="s">
        <v>679</v>
      </c>
      <c r="D6057" s="21">
        <f t="shared" si="138"/>
        <v>475429</v>
      </c>
      <c r="E6057" s="24">
        <f t="shared" si="139"/>
        <v>3019945.7399999998</v>
      </c>
      <c r="F6057" s="104"/>
      <c r="G6057" s="104"/>
      <c r="H6057" s="113">
        <v>34562</v>
      </c>
      <c r="I6057" s="113">
        <v>1856452.93</v>
      </c>
      <c r="J6057" s="31">
        <v>70382</v>
      </c>
      <c r="K6057" s="32">
        <v>0</v>
      </c>
      <c r="L6057" s="113">
        <v>63822</v>
      </c>
      <c r="M6057" s="113">
        <v>581746.41</v>
      </c>
      <c r="N6057" s="31">
        <v>68927</v>
      </c>
      <c r="O6057" s="32">
        <v>581746.4</v>
      </c>
      <c r="P6057" s="113">
        <v>237736</v>
      </c>
      <c r="Q6057" s="113">
        <v>0</v>
      </c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1715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870716.71</v>
      </c>
      <c r="F6058" s="104">
        <v>0</v>
      </c>
      <c r="G6058" s="104">
        <v>166036.29999999999</v>
      </c>
      <c r="H6058" s="113">
        <v>0</v>
      </c>
      <c r="I6058" s="113">
        <v>25374.799999999999</v>
      </c>
      <c r="J6058" s="31">
        <v>0</v>
      </c>
      <c r="K6058" s="32">
        <v>9208</v>
      </c>
      <c r="L6058" s="113">
        <v>0</v>
      </c>
      <c r="M6058" s="113">
        <v>32020.240000000002</v>
      </c>
      <c r="N6058" s="31">
        <v>0</v>
      </c>
      <c r="O6058" s="32">
        <v>12927.6</v>
      </c>
      <c r="P6058" s="113">
        <v>0</v>
      </c>
      <c r="Q6058" s="113">
        <v>625149.77</v>
      </c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1715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222334.47</v>
      </c>
      <c r="F6059" s="104">
        <v>0</v>
      </c>
      <c r="G6059" s="104">
        <v>4950.55</v>
      </c>
      <c r="H6059" s="105">
        <v>0</v>
      </c>
      <c r="I6059" s="105">
        <v>21472.75</v>
      </c>
      <c r="J6059" s="106">
        <v>0</v>
      </c>
      <c r="K6059" s="107">
        <v>51155.18</v>
      </c>
      <c r="L6059" s="105">
        <v>0</v>
      </c>
      <c r="M6059" s="105">
        <v>48652.21</v>
      </c>
      <c r="N6059" s="106">
        <v>0</v>
      </c>
      <c r="O6059" s="107">
        <v>46600</v>
      </c>
      <c r="P6059" s="113">
        <v>0</v>
      </c>
      <c r="Q6059" s="113">
        <v>49503.78</v>
      </c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1715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82276.639999999999</v>
      </c>
      <c r="F6060" s="104">
        <v>0</v>
      </c>
      <c r="G6060" s="104">
        <v>24781.64</v>
      </c>
      <c r="H6060" s="113">
        <v>0</v>
      </c>
      <c r="I6060" s="113">
        <v>8000</v>
      </c>
      <c r="J6060" s="31">
        <v>0</v>
      </c>
      <c r="K6060" s="32">
        <v>34075</v>
      </c>
      <c r="L6060" s="113">
        <v>0</v>
      </c>
      <c r="M6060" s="113">
        <v>0</v>
      </c>
      <c r="N6060" s="31">
        <v>0</v>
      </c>
      <c r="O6060" s="32">
        <v>4020</v>
      </c>
      <c r="P6060" s="105">
        <v>0</v>
      </c>
      <c r="Q6060" s="105">
        <v>11400</v>
      </c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1715</v>
      </c>
      <c r="B6061" s="111" t="s">
        <v>686</v>
      </c>
      <c r="C6061" s="112" t="s">
        <v>687</v>
      </c>
      <c r="D6061" s="21">
        <f t="shared" si="138"/>
        <v>1165945</v>
      </c>
      <c r="E6061" s="24">
        <f t="shared" si="139"/>
        <v>1165945</v>
      </c>
      <c r="F6061" s="104">
        <v>1165945</v>
      </c>
      <c r="G6061" s="104">
        <v>0</v>
      </c>
      <c r="H6061" s="113">
        <v>0</v>
      </c>
      <c r="I6061" s="113">
        <v>1165945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1715</v>
      </c>
      <c r="B6062" s="111" t="s">
        <v>688</v>
      </c>
      <c r="C6062" s="112" t="s">
        <v>689</v>
      </c>
      <c r="D6062" s="21">
        <f t="shared" si="138"/>
        <v>671337.08000000007</v>
      </c>
      <c r="E6062" s="24">
        <f t="shared" si="139"/>
        <v>0</v>
      </c>
      <c r="F6062" s="104"/>
      <c r="G6062" s="104"/>
      <c r="H6062" s="105">
        <v>90813.19</v>
      </c>
      <c r="I6062" s="105">
        <v>0</v>
      </c>
      <c r="J6062" s="106">
        <v>181796.33</v>
      </c>
      <c r="K6062" s="107">
        <v>0</v>
      </c>
      <c r="L6062" s="105">
        <v>102744.77</v>
      </c>
      <c r="M6062" s="105">
        <v>0</v>
      </c>
      <c r="N6062" s="106">
        <v>227806.37</v>
      </c>
      <c r="O6062" s="107">
        <v>0</v>
      </c>
      <c r="P6062" s="113">
        <v>68176.42</v>
      </c>
      <c r="Q6062" s="113">
        <v>0</v>
      </c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1715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813044.07</v>
      </c>
      <c r="F6063" s="104"/>
      <c r="G6063" s="104"/>
      <c r="H6063" s="105">
        <v>0</v>
      </c>
      <c r="I6063" s="105">
        <v>158856.03</v>
      </c>
      <c r="J6063" s="106">
        <v>0</v>
      </c>
      <c r="K6063" s="107">
        <v>218062.3</v>
      </c>
      <c r="L6063" s="105">
        <v>0</v>
      </c>
      <c r="M6063" s="105">
        <v>159355.35999999999</v>
      </c>
      <c r="N6063" s="106">
        <v>0</v>
      </c>
      <c r="O6063" s="107">
        <v>191515</v>
      </c>
      <c r="P6063" s="105">
        <v>0</v>
      </c>
      <c r="Q6063" s="105">
        <v>85255.38</v>
      </c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1715</v>
      </c>
      <c r="B6064" s="111" t="s">
        <v>692</v>
      </c>
      <c r="C6064" s="112" t="s">
        <v>693</v>
      </c>
      <c r="D6064" s="21">
        <f t="shared" si="138"/>
        <v>2293</v>
      </c>
      <c r="E6064" s="24">
        <f t="shared" si="139"/>
        <v>260883.5</v>
      </c>
      <c r="F6064" s="104"/>
      <c r="G6064" s="104"/>
      <c r="H6064" s="105">
        <v>160</v>
      </c>
      <c r="I6064" s="105">
        <v>0</v>
      </c>
      <c r="J6064" s="106">
        <v>0</v>
      </c>
      <c r="K6064" s="107">
        <v>0</v>
      </c>
      <c r="L6064" s="105">
        <v>960</v>
      </c>
      <c r="M6064" s="105">
        <v>260883.5</v>
      </c>
      <c r="N6064" s="106">
        <v>1173</v>
      </c>
      <c r="O6064" s="107">
        <v>0</v>
      </c>
      <c r="P6064" s="105">
        <v>0</v>
      </c>
      <c r="Q6064" s="105">
        <v>0</v>
      </c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1715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153174.5</v>
      </c>
      <c r="F6065" s="104">
        <v>0</v>
      </c>
      <c r="G6065" s="104">
        <v>49481</v>
      </c>
      <c r="H6065" s="105">
        <v>0</v>
      </c>
      <c r="I6065" s="105">
        <v>45034.5</v>
      </c>
      <c r="J6065" s="106">
        <v>0</v>
      </c>
      <c r="K6065" s="107">
        <v>0</v>
      </c>
      <c r="L6065" s="105">
        <v>0</v>
      </c>
      <c r="M6065" s="105">
        <v>58659</v>
      </c>
      <c r="N6065" s="106">
        <v>0</v>
      </c>
      <c r="O6065" s="107">
        <v>0</v>
      </c>
      <c r="P6065" s="105">
        <v>0</v>
      </c>
      <c r="Q6065" s="105">
        <v>0</v>
      </c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1715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562104</v>
      </c>
      <c r="F6066" s="104">
        <v>0</v>
      </c>
      <c r="G6066" s="104">
        <v>86675</v>
      </c>
      <c r="H6066" s="105">
        <v>0</v>
      </c>
      <c r="I6066" s="105">
        <v>34562</v>
      </c>
      <c r="J6066" s="106">
        <v>0</v>
      </c>
      <c r="K6066" s="107">
        <v>70382</v>
      </c>
      <c r="L6066" s="105">
        <v>0</v>
      </c>
      <c r="M6066" s="105">
        <v>63822</v>
      </c>
      <c r="N6066" s="106">
        <v>0</v>
      </c>
      <c r="O6066" s="107">
        <v>68927</v>
      </c>
      <c r="P6066" s="105">
        <v>0</v>
      </c>
      <c r="Q6066" s="105">
        <v>237736</v>
      </c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1715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3918736.81</v>
      </c>
      <c r="F6067" s="104"/>
      <c r="G6067" s="104"/>
      <c r="H6067" s="113">
        <v>0</v>
      </c>
      <c r="I6067" s="113">
        <v>3918736.81</v>
      </c>
      <c r="J6067" s="31">
        <v>0</v>
      </c>
      <c r="K6067" s="32">
        <v>0</v>
      </c>
      <c r="L6067" s="113">
        <v>0</v>
      </c>
      <c r="M6067" s="113">
        <v>0</v>
      </c>
      <c r="N6067" s="31">
        <v>0</v>
      </c>
      <c r="O6067" s="32">
        <v>0</v>
      </c>
      <c r="P6067" s="105">
        <v>0</v>
      </c>
      <c r="Q6067" s="105">
        <v>0</v>
      </c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1715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1118455.28</v>
      </c>
      <c r="F6068" s="104">
        <v>0</v>
      </c>
      <c r="G6068" s="104">
        <v>10664.68</v>
      </c>
      <c r="H6068" s="113">
        <v>0</v>
      </c>
      <c r="I6068" s="113">
        <v>1107790.6000000001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1715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117099.5</v>
      </c>
      <c r="F6069" s="104">
        <v>0</v>
      </c>
      <c r="G6069" s="104">
        <v>7656</v>
      </c>
      <c r="H6069" s="113">
        <v>0</v>
      </c>
      <c r="I6069" s="113">
        <v>14725</v>
      </c>
      <c r="J6069" s="31">
        <v>0</v>
      </c>
      <c r="K6069" s="32">
        <v>22544.5</v>
      </c>
      <c r="L6069" s="113">
        <v>0</v>
      </c>
      <c r="M6069" s="113">
        <v>17180.5</v>
      </c>
      <c r="N6069" s="31">
        <v>0</v>
      </c>
      <c r="O6069" s="32">
        <v>18347</v>
      </c>
      <c r="P6069" s="113">
        <v>0</v>
      </c>
      <c r="Q6069" s="113">
        <v>36646.5</v>
      </c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1715</v>
      </c>
      <c r="B6070" s="111" t="s">
        <v>703</v>
      </c>
      <c r="C6070" s="112" t="s">
        <v>704</v>
      </c>
      <c r="D6070" s="21">
        <f t="shared" si="138"/>
        <v>125067.5</v>
      </c>
      <c r="E6070" s="24">
        <f t="shared" si="139"/>
        <v>153770.75</v>
      </c>
      <c r="F6070" s="104">
        <v>0</v>
      </c>
      <c r="G6070" s="104">
        <v>10171.5</v>
      </c>
      <c r="H6070" s="105">
        <v>21847</v>
      </c>
      <c r="I6070" s="105">
        <v>28538.7</v>
      </c>
      <c r="J6070" s="106">
        <v>17903</v>
      </c>
      <c r="K6070" s="107">
        <v>55663.55</v>
      </c>
      <c r="L6070" s="105">
        <v>43835.5</v>
      </c>
      <c r="M6070" s="105">
        <v>27362.5</v>
      </c>
      <c r="N6070" s="106">
        <v>26676</v>
      </c>
      <c r="O6070" s="107">
        <v>5600</v>
      </c>
      <c r="P6070" s="113">
        <v>14806</v>
      </c>
      <c r="Q6070" s="113">
        <v>26434.5</v>
      </c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1715</v>
      </c>
      <c r="B6071" s="111" t="s">
        <v>705</v>
      </c>
      <c r="C6071" s="112" t="s">
        <v>1673</v>
      </c>
      <c r="D6071" s="21">
        <f t="shared" si="138"/>
        <v>811.26</v>
      </c>
      <c r="E6071" s="24">
        <f t="shared" si="139"/>
        <v>0</v>
      </c>
      <c r="F6071" s="104"/>
      <c r="G6071" s="104"/>
      <c r="H6071" s="113"/>
      <c r="I6071" s="113"/>
      <c r="J6071" s="31">
        <v>811.26</v>
      </c>
      <c r="K6071" s="32">
        <v>0</v>
      </c>
      <c r="L6071" s="113">
        <v>0</v>
      </c>
      <c r="M6071" s="113">
        <v>0</v>
      </c>
      <c r="N6071" s="31">
        <v>0</v>
      </c>
      <c r="O6071" s="32">
        <v>0</v>
      </c>
      <c r="P6071" s="105">
        <v>0</v>
      </c>
      <c r="Q6071" s="105">
        <v>0</v>
      </c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1715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200</v>
      </c>
      <c r="F6072" s="104"/>
      <c r="G6072" s="104"/>
      <c r="H6072" s="113">
        <v>0</v>
      </c>
      <c r="I6072" s="113">
        <v>200</v>
      </c>
      <c r="J6072" s="31">
        <v>0</v>
      </c>
      <c r="K6072" s="32">
        <v>0</v>
      </c>
      <c r="L6072" s="113">
        <v>0</v>
      </c>
      <c r="M6072" s="113">
        <v>0</v>
      </c>
      <c r="N6072" s="31">
        <v>0</v>
      </c>
      <c r="O6072" s="32">
        <v>0</v>
      </c>
      <c r="P6072" s="113">
        <v>0</v>
      </c>
      <c r="Q6072" s="113">
        <v>0</v>
      </c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1715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1715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1715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1715</v>
      </c>
      <c r="B6076" s="111" t="s">
        <v>713</v>
      </c>
      <c r="C6076" s="112" t="s">
        <v>714</v>
      </c>
      <c r="D6076" s="21">
        <f t="shared" si="138"/>
        <v>63680.5</v>
      </c>
      <c r="E6076" s="24">
        <f t="shared" si="139"/>
        <v>0</v>
      </c>
      <c r="F6076" s="104"/>
      <c r="G6076" s="104"/>
      <c r="H6076" s="113">
        <v>9968.5</v>
      </c>
      <c r="I6076" s="113">
        <v>0</v>
      </c>
      <c r="J6076" s="31">
        <v>10086.5</v>
      </c>
      <c r="K6076" s="32">
        <v>0</v>
      </c>
      <c r="L6076" s="113">
        <v>7050.5</v>
      </c>
      <c r="M6076" s="113">
        <v>0</v>
      </c>
      <c r="N6076" s="31">
        <v>14975</v>
      </c>
      <c r="O6076" s="32">
        <v>0</v>
      </c>
      <c r="P6076" s="113">
        <v>21600</v>
      </c>
      <c r="Q6076" s="113">
        <v>0</v>
      </c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1715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1715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1715</v>
      </c>
      <c r="B6079" s="111" t="s">
        <v>719</v>
      </c>
      <c r="C6079" s="112" t="s">
        <v>720</v>
      </c>
      <c r="D6079" s="21">
        <f t="shared" si="138"/>
        <v>6867536.5</v>
      </c>
      <c r="E6079" s="24">
        <f t="shared" si="139"/>
        <v>0</v>
      </c>
      <c r="F6079" s="104"/>
      <c r="G6079" s="104"/>
      <c r="H6079" s="113">
        <v>6867536.5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1715</v>
      </c>
      <c r="B6080" s="111" t="s">
        <v>721</v>
      </c>
      <c r="C6080" s="112" t="s">
        <v>722</v>
      </c>
      <c r="D6080" s="21">
        <f t="shared" si="138"/>
        <v>1201929.1499999999</v>
      </c>
      <c r="E6080" s="24">
        <f t="shared" si="139"/>
        <v>0</v>
      </c>
      <c r="F6080" s="104"/>
      <c r="G6080" s="104"/>
      <c r="H6080" s="113">
        <v>240385.83</v>
      </c>
      <c r="I6080" s="113">
        <v>0</v>
      </c>
      <c r="J6080" s="31">
        <v>240385.83</v>
      </c>
      <c r="K6080" s="32">
        <v>0</v>
      </c>
      <c r="L6080" s="113">
        <v>240385.83</v>
      </c>
      <c r="M6080" s="113">
        <v>0</v>
      </c>
      <c r="N6080" s="31">
        <v>240385.83</v>
      </c>
      <c r="O6080" s="32">
        <v>0</v>
      </c>
      <c r="P6080" s="113">
        <v>240385.83</v>
      </c>
      <c r="Q6080" s="113">
        <v>0</v>
      </c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1715</v>
      </c>
      <c r="B6081" s="111" t="s">
        <v>723</v>
      </c>
      <c r="C6081" s="112" t="s">
        <v>724</v>
      </c>
      <c r="D6081" s="21">
        <f t="shared" si="138"/>
        <v>1274706.52</v>
      </c>
      <c r="E6081" s="24">
        <f t="shared" si="139"/>
        <v>0</v>
      </c>
      <c r="F6081" s="104"/>
      <c r="G6081" s="104"/>
      <c r="H6081" s="113">
        <v>1274706.52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1715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100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>
        <v>0</v>
      </c>
      <c r="Q6082" s="113">
        <v>100</v>
      </c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1715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1715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1715</v>
      </c>
      <c r="B6085" s="111" t="s">
        <v>727</v>
      </c>
      <c r="C6085" s="112" t="s">
        <v>728</v>
      </c>
      <c r="D6085" s="21">
        <f t="shared" si="138"/>
        <v>950</v>
      </c>
      <c r="E6085" s="24">
        <f t="shared" si="139"/>
        <v>275101</v>
      </c>
      <c r="F6085" s="104">
        <v>0</v>
      </c>
      <c r="G6085" s="104">
        <v>54612</v>
      </c>
      <c r="H6085" s="105">
        <v>400</v>
      </c>
      <c r="I6085" s="105">
        <v>27985</v>
      </c>
      <c r="J6085" s="106">
        <v>0</v>
      </c>
      <c r="K6085" s="107">
        <v>51216</v>
      </c>
      <c r="L6085" s="105">
        <v>550</v>
      </c>
      <c r="M6085" s="105">
        <v>54790</v>
      </c>
      <c r="N6085" s="106">
        <v>0</v>
      </c>
      <c r="O6085" s="107">
        <v>38274</v>
      </c>
      <c r="P6085" s="105">
        <v>0</v>
      </c>
      <c r="Q6085" s="105">
        <v>48224</v>
      </c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1715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164556</v>
      </c>
      <c r="F6086" s="104">
        <v>0</v>
      </c>
      <c r="G6086" s="104">
        <v>67583</v>
      </c>
      <c r="H6086" s="113">
        <v>0</v>
      </c>
      <c r="I6086" s="113">
        <v>11055</v>
      </c>
      <c r="J6086" s="31">
        <v>0</v>
      </c>
      <c r="K6086" s="32">
        <v>3251</v>
      </c>
      <c r="L6086" s="113">
        <v>0</v>
      </c>
      <c r="M6086" s="113">
        <v>26516</v>
      </c>
      <c r="N6086" s="31">
        <v>0</v>
      </c>
      <c r="O6086" s="32">
        <v>40193</v>
      </c>
      <c r="P6086" s="105">
        <v>0</v>
      </c>
      <c r="Q6086" s="105">
        <v>15958</v>
      </c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1715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1715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1715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1715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1715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23595</v>
      </c>
      <c r="F6091" s="104">
        <v>0</v>
      </c>
      <c r="G6091" s="104">
        <v>6850</v>
      </c>
      <c r="H6091" s="113">
        <v>0</v>
      </c>
      <c r="I6091" s="113">
        <v>2940</v>
      </c>
      <c r="J6091" s="31">
        <v>0</v>
      </c>
      <c r="K6091" s="32">
        <v>4965</v>
      </c>
      <c r="L6091" s="113">
        <v>0</v>
      </c>
      <c r="M6091" s="113">
        <v>3270</v>
      </c>
      <c r="N6091" s="31">
        <v>0</v>
      </c>
      <c r="O6091" s="32">
        <v>1670</v>
      </c>
      <c r="P6091" s="113">
        <v>0</v>
      </c>
      <c r="Q6091" s="113">
        <v>3900</v>
      </c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1715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21595</v>
      </c>
      <c r="F6092" s="104"/>
      <c r="G6092" s="104"/>
      <c r="H6092" s="113"/>
      <c r="I6092" s="113"/>
      <c r="J6092" s="31">
        <v>0</v>
      </c>
      <c r="K6092" s="32">
        <v>9064</v>
      </c>
      <c r="L6092" s="113">
        <v>0</v>
      </c>
      <c r="M6092" s="113">
        <v>2787</v>
      </c>
      <c r="N6092" s="31">
        <v>0</v>
      </c>
      <c r="O6092" s="32">
        <v>5911</v>
      </c>
      <c r="P6092" s="113">
        <v>0</v>
      </c>
      <c r="Q6092" s="113">
        <v>3833</v>
      </c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1715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1715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1715</v>
      </c>
      <c r="B6095" s="111" t="s">
        <v>743</v>
      </c>
      <c r="C6095" s="112" t="s">
        <v>744</v>
      </c>
      <c r="D6095" s="21">
        <f t="shared" si="138"/>
        <v>167273.29</v>
      </c>
      <c r="E6095" s="24">
        <f t="shared" si="139"/>
        <v>550</v>
      </c>
      <c r="F6095" s="104">
        <v>43426.29</v>
      </c>
      <c r="G6095" s="104">
        <v>0</v>
      </c>
      <c r="H6095" s="113">
        <v>11281.08</v>
      </c>
      <c r="I6095" s="113">
        <v>0</v>
      </c>
      <c r="J6095" s="31">
        <v>34512.080000000002</v>
      </c>
      <c r="K6095" s="32">
        <v>0</v>
      </c>
      <c r="L6095" s="113">
        <v>38086.080000000002</v>
      </c>
      <c r="M6095" s="113">
        <v>550</v>
      </c>
      <c r="N6095" s="31">
        <v>21570.080000000002</v>
      </c>
      <c r="O6095" s="32">
        <v>0</v>
      </c>
      <c r="P6095" s="113">
        <v>18397.68</v>
      </c>
      <c r="Q6095" s="113">
        <v>0</v>
      </c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1715</v>
      </c>
      <c r="B6096" s="111" t="s">
        <v>745</v>
      </c>
      <c r="C6096" s="112" t="s">
        <v>746</v>
      </c>
      <c r="D6096" s="21">
        <f t="shared" si="138"/>
        <v>98796.92</v>
      </c>
      <c r="E6096" s="24">
        <f t="shared" si="139"/>
        <v>0</v>
      </c>
      <c r="F6096" s="104">
        <v>62413.82</v>
      </c>
      <c r="G6096" s="104">
        <v>0</v>
      </c>
      <c r="H6096" s="113">
        <v>0</v>
      </c>
      <c r="I6096" s="113">
        <v>0</v>
      </c>
      <c r="J6096" s="31">
        <v>0</v>
      </c>
      <c r="K6096" s="32">
        <v>0</v>
      </c>
      <c r="L6096" s="113">
        <v>11353.05</v>
      </c>
      <c r="M6096" s="113">
        <v>0</v>
      </c>
      <c r="N6096" s="31">
        <v>25030.05</v>
      </c>
      <c r="O6096" s="32">
        <v>0</v>
      </c>
      <c r="P6096" s="113">
        <v>0</v>
      </c>
      <c r="Q6096" s="113">
        <v>0</v>
      </c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1715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1715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1715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1715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1715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1715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99039.5</v>
      </c>
      <c r="F6102" s="104">
        <v>0</v>
      </c>
      <c r="G6102" s="104">
        <v>20636.5</v>
      </c>
      <c r="H6102" s="113">
        <v>0</v>
      </c>
      <c r="I6102" s="113">
        <v>10511</v>
      </c>
      <c r="J6102" s="31">
        <v>0</v>
      </c>
      <c r="K6102" s="32">
        <v>16009.5</v>
      </c>
      <c r="L6102" s="113">
        <v>0</v>
      </c>
      <c r="M6102" s="113">
        <v>16517</v>
      </c>
      <c r="N6102" s="31">
        <v>0</v>
      </c>
      <c r="O6102" s="32">
        <v>15675</v>
      </c>
      <c r="P6102" s="113">
        <v>0</v>
      </c>
      <c r="Q6102" s="113">
        <v>19690.5</v>
      </c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1715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5237</v>
      </c>
      <c r="F6103" s="104"/>
      <c r="G6103" s="104"/>
      <c r="H6103" s="113"/>
      <c r="I6103" s="113"/>
      <c r="J6103" s="31">
        <v>0</v>
      </c>
      <c r="K6103" s="32">
        <v>1678.5</v>
      </c>
      <c r="L6103" s="113">
        <v>0</v>
      </c>
      <c r="M6103" s="113">
        <v>1790</v>
      </c>
      <c r="N6103" s="31">
        <v>0</v>
      </c>
      <c r="O6103" s="32">
        <v>0</v>
      </c>
      <c r="P6103" s="113">
        <v>0</v>
      </c>
      <c r="Q6103" s="113">
        <v>1768.5</v>
      </c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1715</v>
      </c>
      <c r="B6104" s="111" t="s">
        <v>761</v>
      </c>
      <c r="C6104" s="112" t="s">
        <v>762</v>
      </c>
      <c r="D6104" s="21">
        <f t="shared" si="138"/>
        <v>74059.39</v>
      </c>
      <c r="E6104" s="24">
        <f t="shared" si="139"/>
        <v>0</v>
      </c>
      <c r="F6104" s="104">
        <v>15716.76</v>
      </c>
      <c r="G6104" s="104">
        <v>0</v>
      </c>
      <c r="H6104" s="113">
        <v>5591.26</v>
      </c>
      <c r="I6104" s="113">
        <v>0</v>
      </c>
      <c r="J6104" s="31">
        <v>11532.54</v>
      </c>
      <c r="K6104" s="32">
        <v>0</v>
      </c>
      <c r="L6104" s="113">
        <v>14279.23</v>
      </c>
      <c r="M6104" s="113">
        <v>0</v>
      </c>
      <c r="N6104" s="31">
        <v>11775.26</v>
      </c>
      <c r="O6104" s="32">
        <v>0</v>
      </c>
      <c r="P6104" s="113">
        <v>15164.34</v>
      </c>
      <c r="Q6104" s="113">
        <v>0</v>
      </c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1715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1715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1715</v>
      </c>
      <c r="B6107" s="111" t="s">
        <v>766</v>
      </c>
      <c r="C6107" s="112" t="s">
        <v>767</v>
      </c>
      <c r="D6107" s="21">
        <f t="shared" si="138"/>
        <v>3908.67</v>
      </c>
      <c r="E6107" s="24">
        <f t="shared" si="139"/>
        <v>0</v>
      </c>
      <c r="F6107" s="104"/>
      <c r="G6107" s="104"/>
      <c r="H6107" s="113"/>
      <c r="I6107" s="113"/>
      <c r="J6107" s="31">
        <v>1235.72</v>
      </c>
      <c r="K6107" s="32">
        <v>0</v>
      </c>
      <c r="L6107" s="113">
        <v>1298.03</v>
      </c>
      <c r="M6107" s="113">
        <v>0</v>
      </c>
      <c r="N6107" s="31">
        <v>0</v>
      </c>
      <c r="O6107" s="32">
        <v>0</v>
      </c>
      <c r="P6107" s="113">
        <v>1374.92</v>
      </c>
      <c r="Q6107" s="113">
        <v>0</v>
      </c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1715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1715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1715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1715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1715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1715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11000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>
        <v>0</v>
      </c>
      <c r="Q6113" s="105">
        <v>11000</v>
      </c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1715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1715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1715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1715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1715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1715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869</v>
      </c>
      <c r="F6119" s="104"/>
      <c r="G6119" s="104"/>
      <c r="H6119" s="105"/>
      <c r="I6119" s="105"/>
      <c r="J6119" s="106"/>
      <c r="K6119" s="107"/>
      <c r="L6119" s="105">
        <v>0</v>
      </c>
      <c r="M6119" s="105">
        <v>869</v>
      </c>
      <c r="N6119" s="106">
        <v>0</v>
      </c>
      <c r="O6119" s="107">
        <v>0</v>
      </c>
      <c r="P6119" s="113">
        <v>0</v>
      </c>
      <c r="Q6119" s="113">
        <v>0</v>
      </c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1715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1715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1715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45592</v>
      </c>
      <c r="F6122" s="104">
        <v>0</v>
      </c>
      <c r="G6122" s="104">
        <v>5080</v>
      </c>
      <c r="H6122" s="113">
        <v>0</v>
      </c>
      <c r="I6122" s="113">
        <v>7556</v>
      </c>
      <c r="J6122" s="31">
        <v>0</v>
      </c>
      <c r="K6122" s="32">
        <v>7048</v>
      </c>
      <c r="L6122" s="113">
        <v>0</v>
      </c>
      <c r="M6122" s="113">
        <v>6234</v>
      </c>
      <c r="N6122" s="31">
        <v>0</v>
      </c>
      <c r="O6122" s="32">
        <v>8779</v>
      </c>
      <c r="P6122" s="113">
        <v>0</v>
      </c>
      <c r="Q6122" s="113">
        <v>10895</v>
      </c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1715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46481</v>
      </c>
      <c r="F6123" s="104">
        <v>0</v>
      </c>
      <c r="G6123" s="104">
        <v>3001</v>
      </c>
      <c r="H6123" s="105">
        <v>0</v>
      </c>
      <c r="I6123" s="105">
        <v>0</v>
      </c>
      <c r="J6123" s="106">
        <v>0</v>
      </c>
      <c r="K6123" s="107">
        <v>0</v>
      </c>
      <c r="L6123" s="105">
        <v>0</v>
      </c>
      <c r="M6123" s="105">
        <v>0</v>
      </c>
      <c r="N6123" s="106">
        <v>0</v>
      </c>
      <c r="O6123" s="107">
        <v>26555</v>
      </c>
      <c r="P6123" s="113">
        <v>0</v>
      </c>
      <c r="Q6123" s="113">
        <v>16925</v>
      </c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1715</v>
      </c>
      <c r="B6124" s="111" t="s">
        <v>797</v>
      </c>
      <c r="C6124" s="112" t="s">
        <v>798</v>
      </c>
      <c r="D6124" s="21">
        <f t="shared" si="140"/>
        <v>45592</v>
      </c>
      <c r="E6124" s="24">
        <f t="shared" si="141"/>
        <v>1044.46</v>
      </c>
      <c r="F6124" s="104">
        <v>5080</v>
      </c>
      <c r="G6124" s="104">
        <v>1044.46</v>
      </c>
      <c r="H6124" s="105">
        <v>7556</v>
      </c>
      <c r="I6124" s="105">
        <v>0</v>
      </c>
      <c r="J6124" s="106">
        <v>7048</v>
      </c>
      <c r="K6124" s="107">
        <v>0</v>
      </c>
      <c r="L6124" s="105">
        <v>6234</v>
      </c>
      <c r="M6124" s="105">
        <v>0</v>
      </c>
      <c r="N6124" s="106">
        <v>8779</v>
      </c>
      <c r="O6124" s="107">
        <v>0</v>
      </c>
      <c r="P6124" s="105">
        <v>10895</v>
      </c>
      <c r="Q6124" s="105">
        <v>0</v>
      </c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1715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1715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1715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1715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1715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1715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1715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1715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1715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393766.68999999994</v>
      </c>
      <c r="F6133" s="104">
        <v>0</v>
      </c>
      <c r="G6133" s="104">
        <v>49933.34</v>
      </c>
      <c r="H6133" s="113">
        <v>0</v>
      </c>
      <c r="I6133" s="113">
        <v>58766.67</v>
      </c>
      <c r="J6133" s="31">
        <v>0</v>
      </c>
      <c r="K6133" s="32">
        <v>58766.67</v>
      </c>
      <c r="L6133" s="113">
        <v>0</v>
      </c>
      <c r="M6133" s="113">
        <v>58766.67</v>
      </c>
      <c r="N6133" s="31">
        <v>0</v>
      </c>
      <c r="O6133" s="32">
        <v>108766.67</v>
      </c>
      <c r="P6133" s="113">
        <v>0</v>
      </c>
      <c r="Q6133" s="113">
        <v>58766.67</v>
      </c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1715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1715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1715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34569.03</v>
      </c>
      <c r="F6136" s="104"/>
      <c r="G6136" s="104"/>
      <c r="H6136" s="113"/>
      <c r="I6136" s="113"/>
      <c r="J6136" s="31">
        <v>0</v>
      </c>
      <c r="K6136" s="32">
        <v>8331.4</v>
      </c>
      <c r="L6136" s="113">
        <v>0</v>
      </c>
      <c r="M6136" s="113">
        <v>154.78</v>
      </c>
      <c r="N6136" s="31">
        <v>0</v>
      </c>
      <c r="O6136" s="32">
        <v>0</v>
      </c>
      <c r="P6136" s="113">
        <v>0</v>
      </c>
      <c r="Q6136" s="113">
        <v>26082.85</v>
      </c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1715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1715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1715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1715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9096220.9699999988</v>
      </c>
      <c r="F6140" s="104">
        <v>0</v>
      </c>
      <c r="G6140" s="104">
        <v>1456970</v>
      </c>
      <c r="H6140" s="105">
        <v>0</v>
      </c>
      <c r="I6140" s="105">
        <v>1463470</v>
      </c>
      <c r="J6140" s="106">
        <v>0</v>
      </c>
      <c r="K6140" s="107">
        <v>1700487.58</v>
      </c>
      <c r="L6140" s="105">
        <v>0</v>
      </c>
      <c r="M6140" s="105">
        <v>1511323.39</v>
      </c>
      <c r="N6140" s="106">
        <v>0</v>
      </c>
      <c r="O6140" s="107">
        <v>1532105</v>
      </c>
      <c r="P6140" s="113">
        <v>0</v>
      </c>
      <c r="Q6140" s="113">
        <v>1431865</v>
      </c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1715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1715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1715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1715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1715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358165.75</v>
      </c>
      <c r="F6145" s="104">
        <v>0</v>
      </c>
      <c r="G6145" s="104">
        <v>56700.2</v>
      </c>
      <c r="H6145" s="105">
        <v>0</v>
      </c>
      <c r="I6145" s="105">
        <v>56700.2</v>
      </c>
      <c r="J6145" s="106">
        <v>0</v>
      </c>
      <c r="K6145" s="107">
        <v>67667.33</v>
      </c>
      <c r="L6145" s="105">
        <v>0</v>
      </c>
      <c r="M6145" s="105">
        <v>60010.62</v>
      </c>
      <c r="N6145" s="106">
        <v>0</v>
      </c>
      <c r="O6145" s="107">
        <v>61049.7</v>
      </c>
      <c r="P6145" s="105">
        <v>0</v>
      </c>
      <c r="Q6145" s="105">
        <v>56037.7</v>
      </c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1715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1715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1715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1715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1715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1715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1715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1715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1715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1715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1715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1715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1715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56800</v>
      </c>
      <c r="F6158" s="104">
        <v>0</v>
      </c>
      <c r="G6158" s="104">
        <v>7700</v>
      </c>
      <c r="H6158" s="113">
        <v>0</v>
      </c>
      <c r="I6158" s="113">
        <v>7500</v>
      </c>
      <c r="J6158" s="31">
        <v>0</v>
      </c>
      <c r="K6158" s="32">
        <v>12800</v>
      </c>
      <c r="L6158" s="113">
        <v>0</v>
      </c>
      <c r="M6158" s="113">
        <v>11400</v>
      </c>
      <c r="N6158" s="31">
        <v>0</v>
      </c>
      <c r="O6158" s="32">
        <v>5100</v>
      </c>
      <c r="P6158" s="105">
        <v>0</v>
      </c>
      <c r="Q6158" s="105">
        <v>12300</v>
      </c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1715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1715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1715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10500</v>
      </c>
      <c r="F6161" s="104">
        <v>0</v>
      </c>
      <c r="G6161" s="104">
        <v>900</v>
      </c>
      <c r="H6161" s="113">
        <v>0</v>
      </c>
      <c r="I6161" s="113">
        <v>1800</v>
      </c>
      <c r="J6161" s="31">
        <v>0</v>
      </c>
      <c r="K6161" s="32">
        <v>600</v>
      </c>
      <c r="L6161" s="113">
        <v>0</v>
      </c>
      <c r="M6161" s="113">
        <v>3300</v>
      </c>
      <c r="N6161" s="31">
        <v>0</v>
      </c>
      <c r="O6161" s="32">
        <v>2700</v>
      </c>
      <c r="P6161" s="113">
        <v>0</v>
      </c>
      <c r="Q6161" s="113">
        <v>1200</v>
      </c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1715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1715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1715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1715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1715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1715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1715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620358.56000000006</v>
      </c>
      <c r="F6168" s="104">
        <v>0</v>
      </c>
      <c r="G6168" s="104">
        <v>78708.56</v>
      </c>
      <c r="H6168" s="105">
        <v>0</v>
      </c>
      <c r="I6168" s="105">
        <v>900</v>
      </c>
      <c r="J6168" s="106">
        <v>0</v>
      </c>
      <c r="K6168" s="107">
        <v>73250</v>
      </c>
      <c r="L6168" s="105">
        <v>0</v>
      </c>
      <c r="M6168" s="105">
        <v>197900</v>
      </c>
      <c r="N6168" s="106">
        <v>0</v>
      </c>
      <c r="O6168" s="107">
        <v>21150</v>
      </c>
      <c r="P6168" s="113">
        <v>0</v>
      </c>
      <c r="Q6168" s="113">
        <v>248450</v>
      </c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1715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1715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1715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108687</v>
      </c>
      <c r="F6171" s="104">
        <v>0</v>
      </c>
      <c r="G6171" s="104">
        <v>82250</v>
      </c>
      <c r="H6171" s="105">
        <v>0</v>
      </c>
      <c r="I6171" s="105">
        <v>0</v>
      </c>
      <c r="J6171" s="106">
        <v>0</v>
      </c>
      <c r="K6171" s="107">
        <v>2600</v>
      </c>
      <c r="L6171" s="105">
        <v>0</v>
      </c>
      <c r="M6171" s="105">
        <v>0</v>
      </c>
      <c r="N6171" s="106">
        <v>0</v>
      </c>
      <c r="O6171" s="107">
        <v>1000</v>
      </c>
      <c r="P6171" s="105">
        <v>0</v>
      </c>
      <c r="Q6171" s="105">
        <v>22837</v>
      </c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1715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67814</v>
      </c>
      <c r="F6172" s="104">
        <v>0</v>
      </c>
      <c r="G6172" s="104">
        <v>11610</v>
      </c>
      <c r="H6172" s="105">
        <v>0</v>
      </c>
      <c r="I6172" s="105">
        <v>11340</v>
      </c>
      <c r="J6172" s="106">
        <v>0</v>
      </c>
      <c r="K6172" s="107">
        <v>11100</v>
      </c>
      <c r="L6172" s="105">
        <v>0</v>
      </c>
      <c r="M6172" s="105">
        <v>12394</v>
      </c>
      <c r="N6172" s="106">
        <v>0</v>
      </c>
      <c r="O6172" s="107">
        <v>8460</v>
      </c>
      <c r="P6172" s="105">
        <v>0</v>
      </c>
      <c r="Q6172" s="105">
        <v>12910</v>
      </c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1715</v>
      </c>
      <c r="B6173" s="111" t="s">
        <v>884</v>
      </c>
      <c r="C6173" s="112" t="s">
        <v>885</v>
      </c>
      <c r="D6173" s="21">
        <f t="shared" si="140"/>
        <v>6909922.5800000001</v>
      </c>
      <c r="E6173" s="24">
        <f t="shared" si="141"/>
        <v>0</v>
      </c>
      <c r="F6173" s="104">
        <v>1102140</v>
      </c>
      <c r="G6173" s="104">
        <v>0</v>
      </c>
      <c r="H6173" s="105">
        <v>1102140</v>
      </c>
      <c r="I6173" s="105">
        <v>0</v>
      </c>
      <c r="J6173" s="106">
        <v>1317882.58</v>
      </c>
      <c r="K6173" s="107">
        <v>0</v>
      </c>
      <c r="L6173" s="105">
        <v>1147300</v>
      </c>
      <c r="M6173" s="105">
        <v>0</v>
      </c>
      <c r="N6173" s="106">
        <v>1170350</v>
      </c>
      <c r="O6173" s="107">
        <v>0</v>
      </c>
      <c r="P6173" s="105">
        <v>1070110</v>
      </c>
      <c r="Q6173" s="105">
        <v>0</v>
      </c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1715</v>
      </c>
      <c r="B6174" s="111" t="s">
        <v>886</v>
      </c>
      <c r="C6174" s="112" t="s">
        <v>887</v>
      </c>
      <c r="D6174" s="21">
        <f t="shared" si="140"/>
        <v>449688.39</v>
      </c>
      <c r="E6174" s="24">
        <f t="shared" si="141"/>
        <v>0</v>
      </c>
      <c r="F6174" s="104">
        <v>64170</v>
      </c>
      <c r="G6174" s="104">
        <v>0</v>
      </c>
      <c r="H6174" s="113">
        <v>64170</v>
      </c>
      <c r="I6174" s="113">
        <v>0</v>
      </c>
      <c r="J6174" s="31">
        <v>69000</v>
      </c>
      <c r="K6174" s="32">
        <v>0</v>
      </c>
      <c r="L6174" s="113">
        <v>85628.39</v>
      </c>
      <c r="M6174" s="113">
        <v>0</v>
      </c>
      <c r="N6174" s="31">
        <v>83360</v>
      </c>
      <c r="O6174" s="32">
        <v>0</v>
      </c>
      <c r="P6174" s="105">
        <v>83360</v>
      </c>
      <c r="Q6174" s="105">
        <v>0</v>
      </c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1715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1715</v>
      </c>
      <c r="B6176" s="111" t="s">
        <v>889</v>
      </c>
      <c r="C6176" s="112" t="s">
        <v>890</v>
      </c>
      <c r="D6176" s="21">
        <f t="shared" si="140"/>
        <v>289800</v>
      </c>
      <c r="E6176" s="24">
        <f t="shared" si="141"/>
        <v>0</v>
      </c>
      <c r="F6176" s="104">
        <v>48300</v>
      </c>
      <c r="G6176" s="104">
        <v>0</v>
      </c>
      <c r="H6176" s="113">
        <v>48300</v>
      </c>
      <c r="I6176" s="113">
        <v>0</v>
      </c>
      <c r="J6176" s="31">
        <v>48300</v>
      </c>
      <c r="K6176" s="32">
        <v>0</v>
      </c>
      <c r="L6176" s="113">
        <v>48300</v>
      </c>
      <c r="M6176" s="113">
        <v>0</v>
      </c>
      <c r="N6176" s="31">
        <v>48300</v>
      </c>
      <c r="O6176" s="32">
        <v>0</v>
      </c>
      <c r="P6176" s="113">
        <v>48300</v>
      </c>
      <c r="Q6176" s="113">
        <v>0</v>
      </c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1715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1715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1715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1715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1715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1715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1715</v>
      </c>
      <c r="B6183" s="111" t="s">
        <v>903</v>
      </c>
      <c r="C6183" s="112" t="s">
        <v>904</v>
      </c>
      <c r="D6183" s="21">
        <f t="shared" si="142"/>
        <v>699720</v>
      </c>
      <c r="E6183" s="24">
        <f t="shared" si="143"/>
        <v>0</v>
      </c>
      <c r="F6183" s="104">
        <v>113010</v>
      </c>
      <c r="G6183" s="104">
        <v>0</v>
      </c>
      <c r="H6183" s="105">
        <v>113010</v>
      </c>
      <c r="I6183" s="105">
        <v>0</v>
      </c>
      <c r="J6183" s="106">
        <v>123840</v>
      </c>
      <c r="K6183" s="107">
        <v>0</v>
      </c>
      <c r="L6183" s="105">
        <v>116620</v>
      </c>
      <c r="M6183" s="105">
        <v>0</v>
      </c>
      <c r="N6183" s="106">
        <v>116620</v>
      </c>
      <c r="O6183" s="107">
        <v>0</v>
      </c>
      <c r="P6183" s="113">
        <v>116620</v>
      </c>
      <c r="Q6183" s="113">
        <v>0</v>
      </c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1715</v>
      </c>
      <c r="B6184" s="111" t="s">
        <v>905</v>
      </c>
      <c r="C6184" s="112" t="s">
        <v>906</v>
      </c>
      <c r="D6184" s="21">
        <f t="shared" si="142"/>
        <v>330120</v>
      </c>
      <c r="E6184" s="24">
        <f t="shared" si="143"/>
        <v>0</v>
      </c>
      <c r="F6184" s="104">
        <v>52730</v>
      </c>
      <c r="G6184" s="104">
        <v>0</v>
      </c>
      <c r="H6184" s="105">
        <v>52730</v>
      </c>
      <c r="I6184" s="105">
        <v>0</v>
      </c>
      <c r="J6184" s="106">
        <v>59600</v>
      </c>
      <c r="K6184" s="107">
        <v>0</v>
      </c>
      <c r="L6184" s="105">
        <v>55020</v>
      </c>
      <c r="M6184" s="105">
        <v>0</v>
      </c>
      <c r="N6184" s="106">
        <v>55020</v>
      </c>
      <c r="O6184" s="107">
        <v>0</v>
      </c>
      <c r="P6184" s="105">
        <v>55020</v>
      </c>
      <c r="Q6184" s="105">
        <v>0</v>
      </c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1715</v>
      </c>
      <c r="B6185" s="111" t="s">
        <v>907</v>
      </c>
      <c r="C6185" s="112" t="s">
        <v>908</v>
      </c>
      <c r="D6185" s="21">
        <f t="shared" si="142"/>
        <v>123319</v>
      </c>
      <c r="E6185" s="24">
        <f t="shared" si="143"/>
        <v>0</v>
      </c>
      <c r="F6185" s="104">
        <v>19744</v>
      </c>
      <c r="G6185" s="104">
        <v>0</v>
      </c>
      <c r="H6185" s="113">
        <v>20115</v>
      </c>
      <c r="I6185" s="113">
        <v>0</v>
      </c>
      <c r="J6185" s="31">
        <v>21615</v>
      </c>
      <c r="K6185" s="32">
        <v>0</v>
      </c>
      <c r="L6185" s="113">
        <v>20615</v>
      </c>
      <c r="M6185" s="113">
        <v>0</v>
      </c>
      <c r="N6185" s="31">
        <v>20615</v>
      </c>
      <c r="O6185" s="32">
        <v>0</v>
      </c>
      <c r="P6185" s="105">
        <v>20615</v>
      </c>
      <c r="Q6185" s="105">
        <v>0</v>
      </c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1715</v>
      </c>
      <c r="B6186" s="111" t="s">
        <v>909</v>
      </c>
      <c r="C6186" s="112" t="s">
        <v>910</v>
      </c>
      <c r="D6186" s="21">
        <f t="shared" si="142"/>
        <v>0</v>
      </c>
      <c r="E6186" s="24">
        <f t="shared" si="143"/>
        <v>0</v>
      </c>
      <c r="F6186" s="104"/>
      <c r="G6186" s="104"/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1715</v>
      </c>
      <c r="B6187" s="111" t="s">
        <v>911</v>
      </c>
      <c r="C6187" s="112" t="s">
        <v>912</v>
      </c>
      <c r="D6187" s="21">
        <f t="shared" si="142"/>
        <v>1215860</v>
      </c>
      <c r="E6187" s="24">
        <f t="shared" si="143"/>
        <v>0</v>
      </c>
      <c r="F6187" s="104">
        <v>199230</v>
      </c>
      <c r="G6187" s="104">
        <v>0</v>
      </c>
      <c r="H6187" s="113">
        <v>199230</v>
      </c>
      <c r="I6187" s="113">
        <v>0</v>
      </c>
      <c r="J6187" s="31">
        <v>220110</v>
      </c>
      <c r="K6187" s="32">
        <v>0</v>
      </c>
      <c r="L6187" s="113">
        <v>190230</v>
      </c>
      <c r="M6187" s="113">
        <v>0</v>
      </c>
      <c r="N6187" s="31">
        <v>203530</v>
      </c>
      <c r="O6187" s="32">
        <v>0</v>
      </c>
      <c r="P6187" s="105">
        <v>203530</v>
      </c>
      <c r="Q6187" s="105">
        <v>0</v>
      </c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1715</v>
      </c>
      <c r="B6188" s="111" t="s">
        <v>913</v>
      </c>
      <c r="C6188" s="112" t="s">
        <v>914</v>
      </c>
      <c r="D6188" s="21">
        <f t="shared" si="142"/>
        <v>893747</v>
      </c>
      <c r="E6188" s="24">
        <f t="shared" si="143"/>
        <v>0</v>
      </c>
      <c r="F6188" s="104">
        <v>140510</v>
      </c>
      <c r="G6188" s="104">
        <v>0</v>
      </c>
      <c r="H6188" s="113">
        <v>140510</v>
      </c>
      <c r="I6188" s="113">
        <v>0</v>
      </c>
      <c r="J6188" s="31">
        <v>158390</v>
      </c>
      <c r="K6188" s="32">
        <v>0</v>
      </c>
      <c r="L6188" s="113">
        <v>146470</v>
      </c>
      <c r="M6188" s="113">
        <v>0</v>
      </c>
      <c r="N6188" s="31">
        <v>154060</v>
      </c>
      <c r="O6188" s="32">
        <v>0</v>
      </c>
      <c r="P6188" s="113">
        <v>153807</v>
      </c>
      <c r="Q6188" s="113">
        <v>0</v>
      </c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1715</v>
      </c>
      <c r="B6189" s="111" t="s">
        <v>915</v>
      </c>
      <c r="C6189" s="112" t="s">
        <v>916</v>
      </c>
      <c r="D6189" s="21">
        <f t="shared" si="142"/>
        <v>7350</v>
      </c>
      <c r="E6189" s="24">
        <f t="shared" si="143"/>
        <v>0</v>
      </c>
      <c r="F6189" s="104"/>
      <c r="G6189" s="104"/>
      <c r="H6189" s="105"/>
      <c r="I6189" s="105"/>
      <c r="J6189" s="106"/>
      <c r="K6189" s="107"/>
      <c r="L6189" s="105"/>
      <c r="M6189" s="105"/>
      <c r="N6189" s="106"/>
      <c r="O6189" s="107"/>
      <c r="P6189" s="113">
        <v>7350</v>
      </c>
      <c r="Q6189" s="113">
        <v>0</v>
      </c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1715</v>
      </c>
      <c r="B6190" s="111" t="s">
        <v>917</v>
      </c>
      <c r="C6190" s="112" t="s">
        <v>918</v>
      </c>
      <c r="D6190" s="21">
        <f t="shared" si="142"/>
        <v>174448</v>
      </c>
      <c r="E6190" s="24">
        <f t="shared" si="143"/>
        <v>0</v>
      </c>
      <c r="F6190" s="104">
        <v>30977</v>
      </c>
      <c r="G6190" s="104">
        <v>0</v>
      </c>
      <c r="H6190" s="113">
        <v>30977</v>
      </c>
      <c r="I6190" s="113">
        <v>0</v>
      </c>
      <c r="J6190" s="31">
        <v>31427</v>
      </c>
      <c r="K6190" s="32">
        <v>0</v>
      </c>
      <c r="L6190" s="113">
        <v>31367</v>
      </c>
      <c r="M6190" s="113">
        <v>0</v>
      </c>
      <c r="N6190" s="31">
        <v>18100</v>
      </c>
      <c r="O6190" s="32">
        <v>0</v>
      </c>
      <c r="P6190" s="105">
        <v>31600</v>
      </c>
      <c r="Q6190" s="105">
        <v>0</v>
      </c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1715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1715</v>
      </c>
      <c r="B6192" s="111" t="s">
        <v>921</v>
      </c>
      <c r="C6192" s="112" t="s">
        <v>922</v>
      </c>
      <c r="D6192" s="21">
        <f t="shared" si="142"/>
        <v>312180</v>
      </c>
      <c r="E6192" s="24">
        <f t="shared" si="143"/>
        <v>0</v>
      </c>
      <c r="F6192" s="104">
        <v>59820</v>
      </c>
      <c r="G6192" s="104">
        <v>0</v>
      </c>
      <c r="H6192" s="113">
        <v>66320</v>
      </c>
      <c r="I6192" s="113">
        <v>0</v>
      </c>
      <c r="J6192" s="31">
        <v>63070</v>
      </c>
      <c r="K6192" s="32">
        <v>0</v>
      </c>
      <c r="L6192" s="113">
        <v>40990</v>
      </c>
      <c r="M6192" s="113">
        <v>0</v>
      </c>
      <c r="N6192" s="31">
        <v>40990</v>
      </c>
      <c r="O6192" s="32">
        <v>0</v>
      </c>
      <c r="P6192" s="105">
        <v>40990</v>
      </c>
      <c r="Q6192" s="105">
        <v>0</v>
      </c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1715</v>
      </c>
      <c r="B6193" s="111" t="s">
        <v>923</v>
      </c>
      <c r="C6193" s="112" t="s">
        <v>924</v>
      </c>
      <c r="D6193" s="21">
        <f t="shared" si="142"/>
        <v>3990</v>
      </c>
      <c r="E6193" s="24">
        <f t="shared" si="143"/>
        <v>0</v>
      </c>
      <c r="F6193" s="104"/>
      <c r="G6193" s="104"/>
      <c r="H6193" s="113"/>
      <c r="I6193" s="113"/>
      <c r="J6193" s="31">
        <v>1995</v>
      </c>
      <c r="K6193" s="32">
        <v>0</v>
      </c>
      <c r="L6193" s="113">
        <v>665</v>
      </c>
      <c r="M6193" s="113">
        <v>0</v>
      </c>
      <c r="N6193" s="31">
        <v>665</v>
      </c>
      <c r="O6193" s="32">
        <v>0</v>
      </c>
      <c r="P6193" s="113">
        <v>665</v>
      </c>
      <c r="Q6193" s="113">
        <v>0</v>
      </c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1715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1715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1715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1715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1715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1715</v>
      </c>
      <c r="B6199" s="111" t="s">
        <v>935</v>
      </c>
      <c r="C6199" s="112" t="s">
        <v>936</v>
      </c>
      <c r="D6199" s="21">
        <f t="shared" si="142"/>
        <v>100800</v>
      </c>
      <c r="E6199" s="24">
        <f t="shared" si="143"/>
        <v>0</v>
      </c>
      <c r="F6199" s="104">
        <v>16800</v>
      </c>
      <c r="G6199" s="104">
        <v>0</v>
      </c>
      <c r="H6199" s="105">
        <v>16800</v>
      </c>
      <c r="I6199" s="105">
        <v>0</v>
      </c>
      <c r="J6199" s="106">
        <v>16800</v>
      </c>
      <c r="K6199" s="107">
        <v>0</v>
      </c>
      <c r="L6199" s="105">
        <v>16800</v>
      </c>
      <c r="M6199" s="105">
        <v>0</v>
      </c>
      <c r="N6199" s="106">
        <v>16800</v>
      </c>
      <c r="O6199" s="107">
        <v>0</v>
      </c>
      <c r="P6199" s="105">
        <v>16800</v>
      </c>
      <c r="Q6199" s="105">
        <v>0</v>
      </c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1715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1715</v>
      </c>
      <c r="B6201" s="111" t="s">
        <v>939</v>
      </c>
      <c r="C6201" s="112" t="s">
        <v>940</v>
      </c>
      <c r="D6201" s="21">
        <f t="shared" si="142"/>
        <v>300000</v>
      </c>
      <c r="E6201" s="24">
        <f t="shared" si="143"/>
        <v>0</v>
      </c>
      <c r="F6201" s="104">
        <v>50000</v>
      </c>
      <c r="G6201" s="104">
        <v>0</v>
      </c>
      <c r="H6201" s="113">
        <v>50000</v>
      </c>
      <c r="I6201" s="113">
        <v>0</v>
      </c>
      <c r="J6201" s="31">
        <v>50000</v>
      </c>
      <c r="K6201" s="32">
        <v>0</v>
      </c>
      <c r="L6201" s="113">
        <v>50000</v>
      </c>
      <c r="M6201" s="113">
        <v>0</v>
      </c>
      <c r="N6201" s="31">
        <v>50000</v>
      </c>
      <c r="O6201" s="32">
        <v>0</v>
      </c>
      <c r="P6201" s="105">
        <v>50000</v>
      </c>
      <c r="Q6201" s="105">
        <v>0</v>
      </c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1715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1715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1715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1715</v>
      </c>
      <c r="B6205" s="111" t="s">
        <v>944</v>
      </c>
      <c r="C6205" s="112" t="s">
        <v>945</v>
      </c>
      <c r="D6205" s="21">
        <f t="shared" si="142"/>
        <v>130908.22</v>
      </c>
      <c r="E6205" s="24">
        <f t="shared" si="143"/>
        <v>0</v>
      </c>
      <c r="F6205" s="104">
        <v>20691.2</v>
      </c>
      <c r="G6205" s="104">
        <v>0</v>
      </c>
      <c r="H6205" s="113">
        <v>20691.2</v>
      </c>
      <c r="I6205" s="113">
        <v>0</v>
      </c>
      <c r="J6205" s="31">
        <v>24865.65</v>
      </c>
      <c r="K6205" s="32">
        <v>0</v>
      </c>
      <c r="L6205" s="113">
        <v>21944.57</v>
      </c>
      <c r="M6205" s="113">
        <v>0</v>
      </c>
      <c r="N6205" s="31">
        <v>22360.2</v>
      </c>
      <c r="O6205" s="32">
        <v>0</v>
      </c>
      <c r="P6205" s="105">
        <v>20355.400000000001</v>
      </c>
      <c r="Q6205" s="105">
        <v>0</v>
      </c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1715</v>
      </c>
      <c r="B6206" s="111" t="s">
        <v>946</v>
      </c>
      <c r="C6206" s="112" t="s">
        <v>947</v>
      </c>
      <c r="D6206" s="21">
        <f t="shared" si="142"/>
        <v>196362.33</v>
      </c>
      <c r="E6206" s="24">
        <f t="shared" si="143"/>
        <v>0</v>
      </c>
      <c r="F6206" s="104">
        <v>31036.799999999999</v>
      </c>
      <c r="G6206" s="104">
        <v>0</v>
      </c>
      <c r="H6206" s="113">
        <v>31036.799999999999</v>
      </c>
      <c r="I6206" s="113">
        <v>0</v>
      </c>
      <c r="J6206" s="31">
        <v>37298.480000000003</v>
      </c>
      <c r="K6206" s="32">
        <v>0</v>
      </c>
      <c r="L6206" s="113">
        <v>32916.85</v>
      </c>
      <c r="M6206" s="113">
        <v>0</v>
      </c>
      <c r="N6206" s="31">
        <v>33540.300000000003</v>
      </c>
      <c r="O6206" s="32">
        <v>0</v>
      </c>
      <c r="P6206" s="113">
        <v>30533.1</v>
      </c>
      <c r="Q6206" s="113">
        <v>0</v>
      </c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1715</v>
      </c>
      <c r="B6207" s="111" t="s">
        <v>948</v>
      </c>
      <c r="C6207" s="112" t="s">
        <v>949</v>
      </c>
      <c r="D6207" s="21">
        <f t="shared" si="142"/>
        <v>30895.200000000001</v>
      </c>
      <c r="E6207" s="24">
        <f t="shared" si="143"/>
        <v>0</v>
      </c>
      <c r="F6207" s="104">
        <v>4972.2</v>
      </c>
      <c r="G6207" s="104">
        <v>0</v>
      </c>
      <c r="H6207" s="105">
        <v>4972.2</v>
      </c>
      <c r="I6207" s="105">
        <v>0</v>
      </c>
      <c r="J6207" s="106">
        <v>5503.2</v>
      </c>
      <c r="K6207" s="107">
        <v>0</v>
      </c>
      <c r="L6207" s="105">
        <v>5149.2</v>
      </c>
      <c r="M6207" s="105">
        <v>0</v>
      </c>
      <c r="N6207" s="106">
        <v>5149.2</v>
      </c>
      <c r="O6207" s="107">
        <v>0</v>
      </c>
      <c r="P6207" s="113">
        <v>5149.2</v>
      </c>
      <c r="Q6207" s="113">
        <v>0</v>
      </c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1715</v>
      </c>
      <c r="B6208" s="111" t="s">
        <v>950</v>
      </c>
      <c r="C6208" s="112" t="s">
        <v>951</v>
      </c>
      <c r="D6208" s="21">
        <f t="shared" si="142"/>
        <v>5250</v>
      </c>
      <c r="E6208" s="24">
        <f t="shared" si="143"/>
        <v>0</v>
      </c>
      <c r="F6208" s="104">
        <v>900</v>
      </c>
      <c r="G6208" s="104">
        <v>0</v>
      </c>
      <c r="H6208" s="113">
        <v>900</v>
      </c>
      <c r="I6208" s="113">
        <v>0</v>
      </c>
      <c r="J6208" s="31">
        <v>2250</v>
      </c>
      <c r="K6208" s="32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>
        <v>150</v>
      </c>
      <c r="Q6208" s="105">
        <v>0</v>
      </c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1715</v>
      </c>
      <c r="B6209" s="111" t="s">
        <v>952</v>
      </c>
      <c r="C6209" s="112" t="s">
        <v>953</v>
      </c>
      <c r="D6209" s="21">
        <f t="shared" si="142"/>
        <v>61904</v>
      </c>
      <c r="E6209" s="24">
        <f t="shared" si="143"/>
        <v>0</v>
      </c>
      <c r="F6209" s="104">
        <v>7103</v>
      </c>
      <c r="G6209" s="104">
        <v>0</v>
      </c>
      <c r="H6209" s="113">
        <v>7103</v>
      </c>
      <c r="I6209" s="113">
        <v>0</v>
      </c>
      <c r="J6209" s="31">
        <v>7103</v>
      </c>
      <c r="K6209" s="32">
        <v>0</v>
      </c>
      <c r="L6209" s="113">
        <v>18842</v>
      </c>
      <c r="M6209" s="113">
        <v>0</v>
      </c>
      <c r="N6209" s="31">
        <v>10563</v>
      </c>
      <c r="O6209" s="32">
        <v>0</v>
      </c>
      <c r="P6209" s="113">
        <v>11190</v>
      </c>
      <c r="Q6209" s="113">
        <v>0</v>
      </c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1715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1715</v>
      </c>
      <c r="B6211" s="111" t="s">
        <v>956</v>
      </c>
      <c r="C6211" s="112" t="s">
        <v>1616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1715</v>
      </c>
      <c r="B6212" s="111" t="s">
        <v>957</v>
      </c>
      <c r="C6212" s="112" t="s">
        <v>1687</v>
      </c>
      <c r="D6212" s="21">
        <f t="shared" si="142"/>
        <v>330000</v>
      </c>
      <c r="E6212" s="24">
        <f t="shared" si="143"/>
        <v>0</v>
      </c>
      <c r="F6212" s="104">
        <v>64000</v>
      </c>
      <c r="G6212" s="104">
        <v>0</v>
      </c>
      <c r="H6212" s="113">
        <v>0</v>
      </c>
      <c r="I6212" s="113">
        <v>0</v>
      </c>
      <c r="J6212" s="31">
        <v>0</v>
      </c>
      <c r="K6212" s="32">
        <v>0</v>
      </c>
      <c r="L6212" s="113">
        <v>197000</v>
      </c>
      <c r="M6212" s="113">
        <v>0</v>
      </c>
      <c r="N6212" s="31">
        <v>0</v>
      </c>
      <c r="O6212" s="32">
        <v>0</v>
      </c>
      <c r="P6212" s="113">
        <v>69000</v>
      </c>
      <c r="Q6212" s="113">
        <v>0</v>
      </c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1715</v>
      </c>
      <c r="B6213" s="111" t="s">
        <v>958</v>
      </c>
      <c r="C6213" s="112" t="s">
        <v>1688</v>
      </c>
      <c r="D6213" s="21">
        <f t="shared" si="142"/>
        <v>15000</v>
      </c>
      <c r="E6213" s="24">
        <f t="shared" si="143"/>
        <v>0</v>
      </c>
      <c r="F6213" s="104">
        <v>1500</v>
      </c>
      <c r="G6213" s="104">
        <v>0</v>
      </c>
      <c r="H6213" s="113">
        <v>1500</v>
      </c>
      <c r="I6213" s="113">
        <v>0</v>
      </c>
      <c r="J6213" s="31">
        <v>4500</v>
      </c>
      <c r="K6213" s="32">
        <v>0</v>
      </c>
      <c r="L6213" s="113">
        <v>2500</v>
      </c>
      <c r="M6213" s="113">
        <v>0</v>
      </c>
      <c r="N6213" s="31">
        <v>2500</v>
      </c>
      <c r="O6213" s="32">
        <v>0</v>
      </c>
      <c r="P6213" s="113">
        <v>2500</v>
      </c>
      <c r="Q6213" s="113">
        <v>0</v>
      </c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1715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1715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1715</v>
      </c>
      <c r="B6216" s="111" t="s">
        <v>963</v>
      </c>
      <c r="C6216" s="112" t="s">
        <v>1689</v>
      </c>
      <c r="D6216" s="21">
        <f t="shared" si="142"/>
        <v>264100</v>
      </c>
      <c r="E6216" s="24">
        <f t="shared" si="143"/>
        <v>0</v>
      </c>
      <c r="F6216" s="104"/>
      <c r="G6216" s="104"/>
      <c r="H6216" s="113"/>
      <c r="I6216" s="113"/>
      <c r="J6216" s="31">
        <v>63800</v>
      </c>
      <c r="K6216" s="32">
        <v>0</v>
      </c>
      <c r="L6216" s="113">
        <v>0</v>
      </c>
      <c r="M6216" s="113">
        <v>0</v>
      </c>
      <c r="N6216" s="31">
        <v>21000</v>
      </c>
      <c r="O6216" s="32">
        <v>0</v>
      </c>
      <c r="P6216" s="113">
        <v>179300</v>
      </c>
      <c r="Q6216" s="113">
        <v>0</v>
      </c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1715</v>
      </c>
      <c r="B6217" s="111" t="s">
        <v>964</v>
      </c>
      <c r="C6217" s="112" t="s">
        <v>1690</v>
      </c>
      <c r="D6217" s="21">
        <f t="shared" si="142"/>
        <v>7200</v>
      </c>
      <c r="E6217" s="24">
        <f t="shared" si="143"/>
        <v>0</v>
      </c>
      <c r="F6217" s="104"/>
      <c r="G6217" s="104"/>
      <c r="H6217" s="105"/>
      <c r="I6217" s="105"/>
      <c r="J6217" s="106">
        <v>7200</v>
      </c>
      <c r="K6217" s="107">
        <v>0</v>
      </c>
      <c r="L6217" s="105">
        <v>0</v>
      </c>
      <c r="M6217" s="105">
        <v>0</v>
      </c>
      <c r="N6217" s="106">
        <v>0</v>
      </c>
      <c r="O6217" s="107">
        <v>0</v>
      </c>
      <c r="P6217" s="113">
        <v>0</v>
      </c>
      <c r="Q6217" s="113">
        <v>0</v>
      </c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1715</v>
      </c>
      <c r="B6218" s="111" t="s">
        <v>965</v>
      </c>
      <c r="C6218" s="112" t="s">
        <v>966</v>
      </c>
      <c r="D6218" s="21">
        <f t="shared" si="142"/>
        <v>2900</v>
      </c>
      <c r="E6218" s="24">
        <f t="shared" si="143"/>
        <v>0</v>
      </c>
      <c r="F6218" s="104">
        <v>2900</v>
      </c>
      <c r="G6218" s="104">
        <v>0</v>
      </c>
      <c r="H6218" s="113">
        <v>0</v>
      </c>
      <c r="I6218" s="113">
        <v>0</v>
      </c>
      <c r="J6218" s="31">
        <v>0</v>
      </c>
      <c r="K6218" s="32">
        <v>0</v>
      </c>
      <c r="L6218" s="113">
        <v>0</v>
      </c>
      <c r="M6218" s="113">
        <v>0</v>
      </c>
      <c r="N6218" s="31">
        <v>0</v>
      </c>
      <c r="O6218" s="32">
        <v>0</v>
      </c>
      <c r="P6218" s="105">
        <v>0</v>
      </c>
      <c r="Q6218" s="105">
        <v>0</v>
      </c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1715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1715</v>
      </c>
      <c r="B6220" s="111" t="s">
        <v>969</v>
      </c>
      <c r="C6220" s="112" t="s">
        <v>970</v>
      </c>
      <c r="D6220" s="21">
        <f t="shared" si="142"/>
        <v>1533100</v>
      </c>
      <c r="E6220" s="24">
        <f t="shared" si="143"/>
        <v>0</v>
      </c>
      <c r="F6220" s="104">
        <v>282400</v>
      </c>
      <c r="G6220" s="104">
        <v>0</v>
      </c>
      <c r="H6220" s="113">
        <v>197400</v>
      </c>
      <c r="I6220" s="113">
        <v>0</v>
      </c>
      <c r="J6220" s="31">
        <v>337400</v>
      </c>
      <c r="K6220" s="32">
        <v>0</v>
      </c>
      <c r="L6220" s="113">
        <v>85600</v>
      </c>
      <c r="M6220" s="113">
        <v>0</v>
      </c>
      <c r="N6220" s="31">
        <v>333400</v>
      </c>
      <c r="O6220" s="32">
        <v>0</v>
      </c>
      <c r="P6220" s="105">
        <v>296900</v>
      </c>
      <c r="Q6220" s="105">
        <v>0</v>
      </c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1715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1715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1715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1715</v>
      </c>
      <c r="B6224" s="111" t="s">
        <v>976</v>
      </c>
      <c r="C6224" s="112" t="s">
        <v>1618</v>
      </c>
      <c r="D6224" s="21">
        <f t="shared" si="142"/>
        <v>11200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>
        <v>11200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1715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1715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1715</v>
      </c>
      <c r="B6227" s="111" t="s">
        <v>981</v>
      </c>
      <c r="C6227" s="112" t="s">
        <v>982</v>
      </c>
      <c r="D6227" s="21">
        <f t="shared" si="142"/>
        <v>25687</v>
      </c>
      <c r="E6227" s="24">
        <f t="shared" si="143"/>
        <v>0</v>
      </c>
      <c r="F6227" s="104"/>
      <c r="G6227" s="104"/>
      <c r="H6227" s="105"/>
      <c r="I6227" s="105"/>
      <c r="J6227" s="106">
        <v>2100</v>
      </c>
      <c r="K6227" s="107">
        <v>0</v>
      </c>
      <c r="L6227" s="105">
        <v>0</v>
      </c>
      <c r="M6227" s="105">
        <v>0</v>
      </c>
      <c r="N6227" s="106">
        <v>1000</v>
      </c>
      <c r="O6227" s="107">
        <v>0</v>
      </c>
      <c r="P6227" s="105">
        <v>22587</v>
      </c>
      <c r="Q6227" s="105">
        <v>0</v>
      </c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1715</v>
      </c>
      <c r="B6228" s="111" t="s">
        <v>983</v>
      </c>
      <c r="C6228" s="112" t="s">
        <v>1619</v>
      </c>
      <c r="D6228" s="21">
        <f t="shared" si="142"/>
        <v>1250</v>
      </c>
      <c r="E6228" s="24">
        <f t="shared" si="143"/>
        <v>0</v>
      </c>
      <c r="F6228" s="104">
        <v>500</v>
      </c>
      <c r="G6228" s="104">
        <v>0</v>
      </c>
      <c r="H6228" s="105">
        <v>0</v>
      </c>
      <c r="I6228" s="105">
        <v>0</v>
      </c>
      <c r="J6228" s="106">
        <v>500</v>
      </c>
      <c r="K6228" s="107">
        <v>0</v>
      </c>
      <c r="L6228" s="105">
        <v>0</v>
      </c>
      <c r="M6228" s="105">
        <v>0</v>
      </c>
      <c r="N6228" s="106">
        <v>0</v>
      </c>
      <c r="O6228" s="107">
        <v>0</v>
      </c>
      <c r="P6228" s="105">
        <v>250</v>
      </c>
      <c r="Q6228" s="105">
        <v>0</v>
      </c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1715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1715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1715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1715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1715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1715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1715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1715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1715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1715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1715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1715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1715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1715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1715</v>
      </c>
      <c r="B6243" s="111" t="s">
        <v>1003</v>
      </c>
      <c r="C6243" s="112" t="s">
        <v>1624</v>
      </c>
      <c r="D6243" s="21">
        <f t="shared" si="142"/>
        <v>10479.08</v>
      </c>
      <c r="E6243" s="24">
        <f t="shared" si="143"/>
        <v>0</v>
      </c>
      <c r="F6243" s="104"/>
      <c r="G6243" s="104"/>
      <c r="H6243" s="113">
        <v>5979.08</v>
      </c>
      <c r="I6243" s="113">
        <v>0</v>
      </c>
      <c r="J6243" s="31">
        <v>0</v>
      </c>
      <c r="K6243" s="32">
        <v>0</v>
      </c>
      <c r="L6243" s="113">
        <v>4500</v>
      </c>
      <c r="M6243" s="113">
        <v>0</v>
      </c>
      <c r="N6243" s="31">
        <v>0</v>
      </c>
      <c r="O6243" s="32">
        <v>0</v>
      </c>
      <c r="P6243" s="113">
        <v>0</v>
      </c>
      <c r="Q6243" s="113">
        <v>0</v>
      </c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1715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1715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2827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>
        <v>2827</v>
      </c>
      <c r="I6245" s="113">
        <v>0</v>
      </c>
      <c r="J6245" s="31">
        <v>0</v>
      </c>
      <c r="K6245" s="32">
        <v>0</v>
      </c>
      <c r="L6245" s="113">
        <v>0</v>
      </c>
      <c r="M6245" s="113">
        <v>0</v>
      </c>
      <c r="N6245" s="31">
        <v>0</v>
      </c>
      <c r="O6245" s="32">
        <v>0</v>
      </c>
      <c r="P6245" s="113">
        <v>0</v>
      </c>
      <c r="Q6245" s="113">
        <v>0</v>
      </c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1715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1715</v>
      </c>
      <c r="B6247" s="111" t="s">
        <v>1008</v>
      </c>
      <c r="C6247" s="112" t="s">
        <v>1009</v>
      </c>
      <c r="D6247" s="21">
        <f t="shared" si="144"/>
        <v>4240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>
        <v>3600</v>
      </c>
      <c r="M6247" s="113">
        <v>0</v>
      </c>
      <c r="N6247" s="31">
        <v>0</v>
      </c>
      <c r="O6247" s="32">
        <v>0</v>
      </c>
      <c r="P6247" s="113">
        <v>640</v>
      </c>
      <c r="Q6247" s="113">
        <v>0</v>
      </c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1715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1715</v>
      </c>
      <c r="B6249" s="111" t="s">
        <v>1012</v>
      </c>
      <c r="C6249" s="112" t="s">
        <v>1013</v>
      </c>
      <c r="D6249" s="21">
        <f t="shared" si="144"/>
        <v>9100</v>
      </c>
      <c r="E6249" s="24">
        <f t="shared" si="145"/>
        <v>0</v>
      </c>
      <c r="F6249" s="104"/>
      <c r="G6249" s="104"/>
      <c r="H6249" s="113">
        <v>2000</v>
      </c>
      <c r="I6249" s="113">
        <v>0</v>
      </c>
      <c r="J6249" s="31">
        <v>0</v>
      </c>
      <c r="K6249" s="32">
        <v>0</v>
      </c>
      <c r="L6249" s="113">
        <v>3900</v>
      </c>
      <c r="M6249" s="113">
        <v>0</v>
      </c>
      <c r="N6249" s="31">
        <v>0</v>
      </c>
      <c r="O6249" s="32">
        <v>0</v>
      </c>
      <c r="P6249" s="113">
        <v>3200</v>
      </c>
      <c r="Q6249" s="113">
        <v>0</v>
      </c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1715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1715</v>
      </c>
      <c r="B6251" s="111" t="s">
        <v>1016</v>
      </c>
      <c r="C6251" s="112" t="s">
        <v>1017</v>
      </c>
      <c r="D6251" s="21">
        <f t="shared" si="144"/>
        <v>3840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>
        <v>3840</v>
      </c>
      <c r="M6251" s="113">
        <v>0</v>
      </c>
      <c r="N6251" s="31">
        <v>0</v>
      </c>
      <c r="O6251" s="32">
        <v>0</v>
      </c>
      <c r="P6251" s="113">
        <v>0</v>
      </c>
      <c r="Q6251" s="113">
        <v>0</v>
      </c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1715</v>
      </c>
      <c r="B6252" s="111" t="s">
        <v>1018</v>
      </c>
      <c r="C6252" s="112" t="s">
        <v>1019</v>
      </c>
      <c r="D6252" s="21">
        <f t="shared" si="144"/>
        <v>62960.3</v>
      </c>
      <c r="E6252" s="24">
        <f t="shared" si="145"/>
        <v>0</v>
      </c>
      <c r="F6252" s="104">
        <v>9397</v>
      </c>
      <c r="G6252" s="104">
        <v>0</v>
      </c>
      <c r="H6252" s="113">
        <v>7463</v>
      </c>
      <c r="I6252" s="113">
        <v>0</v>
      </c>
      <c r="J6252" s="31">
        <v>12886</v>
      </c>
      <c r="K6252" s="32">
        <v>0</v>
      </c>
      <c r="L6252" s="113">
        <v>13181</v>
      </c>
      <c r="M6252" s="113">
        <v>0</v>
      </c>
      <c r="N6252" s="31">
        <v>12053</v>
      </c>
      <c r="O6252" s="32">
        <v>0</v>
      </c>
      <c r="P6252" s="113">
        <v>7980.3</v>
      </c>
      <c r="Q6252" s="113">
        <v>0</v>
      </c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1715</v>
      </c>
      <c r="B6253" s="111" t="s">
        <v>1020</v>
      </c>
      <c r="C6253" s="112" t="s">
        <v>1021</v>
      </c>
      <c r="D6253" s="21">
        <f t="shared" si="144"/>
        <v>9500</v>
      </c>
      <c r="E6253" s="24">
        <f t="shared" si="145"/>
        <v>0</v>
      </c>
      <c r="F6253" s="104"/>
      <c r="G6253" s="104"/>
      <c r="H6253" s="113"/>
      <c r="I6253" s="113"/>
      <c r="J6253" s="31">
        <v>9500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1715</v>
      </c>
      <c r="B6254" s="111" t="s">
        <v>1022</v>
      </c>
      <c r="C6254" s="112" t="s">
        <v>1023</v>
      </c>
      <c r="D6254" s="21">
        <f t="shared" si="144"/>
        <v>19885</v>
      </c>
      <c r="E6254" s="24">
        <f t="shared" si="145"/>
        <v>0</v>
      </c>
      <c r="F6254" s="104">
        <v>4558</v>
      </c>
      <c r="G6254" s="104">
        <v>0</v>
      </c>
      <c r="H6254" s="105">
        <v>810</v>
      </c>
      <c r="I6254" s="105">
        <v>0</v>
      </c>
      <c r="J6254" s="106">
        <v>0</v>
      </c>
      <c r="K6254" s="107">
        <v>0</v>
      </c>
      <c r="L6254" s="105">
        <v>13009</v>
      </c>
      <c r="M6254" s="105">
        <v>0</v>
      </c>
      <c r="N6254" s="106">
        <v>1190</v>
      </c>
      <c r="O6254" s="107">
        <v>0</v>
      </c>
      <c r="P6254" s="113">
        <v>318</v>
      </c>
      <c r="Q6254" s="113">
        <v>0</v>
      </c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1715</v>
      </c>
      <c r="B6255" s="111" t="s">
        <v>1024</v>
      </c>
      <c r="C6255" s="112" t="s">
        <v>1025</v>
      </c>
      <c r="D6255" s="21">
        <f t="shared" si="144"/>
        <v>0</v>
      </c>
      <c r="E6255" s="24">
        <f t="shared" si="145"/>
        <v>0</v>
      </c>
      <c r="F6255" s="104"/>
      <c r="G6255" s="104"/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1715</v>
      </c>
      <c r="B6256" s="111" t="s">
        <v>1026</v>
      </c>
      <c r="C6256" s="112" t="s">
        <v>1027</v>
      </c>
      <c r="D6256" s="21">
        <f t="shared" si="144"/>
        <v>63661</v>
      </c>
      <c r="E6256" s="24">
        <f t="shared" si="145"/>
        <v>0</v>
      </c>
      <c r="F6256" s="104">
        <v>6600</v>
      </c>
      <c r="G6256" s="104">
        <v>0</v>
      </c>
      <c r="H6256" s="105">
        <v>1627</v>
      </c>
      <c r="I6256" s="105">
        <v>0</v>
      </c>
      <c r="J6256" s="106">
        <v>22480</v>
      </c>
      <c r="K6256" s="107">
        <v>0</v>
      </c>
      <c r="L6256" s="105">
        <v>13600</v>
      </c>
      <c r="M6256" s="105">
        <v>0</v>
      </c>
      <c r="N6256" s="106">
        <v>9227</v>
      </c>
      <c r="O6256" s="107">
        <v>0</v>
      </c>
      <c r="P6256" s="105">
        <v>10127</v>
      </c>
      <c r="Q6256" s="105">
        <v>0</v>
      </c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1715</v>
      </c>
      <c r="B6257" s="111" t="s">
        <v>1028</v>
      </c>
      <c r="C6257" s="112" t="s">
        <v>1029</v>
      </c>
      <c r="D6257" s="21">
        <f t="shared" si="144"/>
        <v>100615</v>
      </c>
      <c r="E6257" s="24">
        <f t="shared" si="145"/>
        <v>0</v>
      </c>
      <c r="F6257" s="104">
        <v>16356.15</v>
      </c>
      <c r="G6257" s="104">
        <v>0</v>
      </c>
      <c r="H6257" s="113">
        <v>12298</v>
      </c>
      <c r="I6257" s="113">
        <v>0</v>
      </c>
      <c r="J6257" s="31">
        <v>25039.7</v>
      </c>
      <c r="K6257" s="32">
        <v>0</v>
      </c>
      <c r="L6257" s="113">
        <v>15850</v>
      </c>
      <c r="M6257" s="113">
        <v>0</v>
      </c>
      <c r="N6257" s="31">
        <v>17755.150000000001</v>
      </c>
      <c r="O6257" s="32">
        <v>0</v>
      </c>
      <c r="P6257" s="105">
        <v>13316</v>
      </c>
      <c r="Q6257" s="105">
        <v>0</v>
      </c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1715</v>
      </c>
      <c r="B6258" s="111" t="s">
        <v>1030</v>
      </c>
      <c r="C6258" s="112" t="s">
        <v>1031</v>
      </c>
      <c r="D6258" s="21">
        <f t="shared" si="144"/>
        <v>1700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>
        <v>1700</v>
      </c>
      <c r="Q6258" s="113">
        <v>0</v>
      </c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1715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1715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1715</v>
      </c>
      <c r="B6261" s="111" t="s">
        <v>1036</v>
      </c>
      <c r="C6261" s="112" t="s">
        <v>1037</v>
      </c>
      <c r="D6261" s="21">
        <f t="shared" si="144"/>
        <v>125950</v>
      </c>
      <c r="E6261" s="24">
        <f t="shared" si="145"/>
        <v>0</v>
      </c>
      <c r="F6261" s="104"/>
      <c r="G6261" s="104"/>
      <c r="H6261" s="113"/>
      <c r="I6261" s="113"/>
      <c r="J6261" s="31">
        <v>68750</v>
      </c>
      <c r="K6261" s="32">
        <v>0</v>
      </c>
      <c r="L6261" s="113">
        <v>0</v>
      </c>
      <c r="M6261" s="113">
        <v>0</v>
      </c>
      <c r="N6261" s="31">
        <v>57200</v>
      </c>
      <c r="O6261" s="32">
        <v>0</v>
      </c>
      <c r="P6261" s="113">
        <v>0</v>
      </c>
      <c r="Q6261" s="113">
        <v>0</v>
      </c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1715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1715</v>
      </c>
      <c r="B6263" s="111" t="s">
        <v>1040</v>
      </c>
      <c r="C6263" s="112" t="s">
        <v>1041</v>
      </c>
      <c r="D6263" s="21">
        <f t="shared" si="144"/>
        <v>106594.7</v>
      </c>
      <c r="E6263" s="24">
        <f t="shared" si="145"/>
        <v>0</v>
      </c>
      <c r="F6263" s="104">
        <v>2980</v>
      </c>
      <c r="G6263" s="104">
        <v>0</v>
      </c>
      <c r="H6263" s="113">
        <v>3000</v>
      </c>
      <c r="I6263" s="113">
        <v>0</v>
      </c>
      <c r="J6263" s="31">
        <v>45500</v>
      </c>
      <c r="K6263" s="32">
        <v>0</v>
      </c>
      <c r="L6263" s="113">
        <v>17364.7</v>
      </c>
      <c r="M6263" s="113">
        <v>0</v>
      </c>
      <c r="N6263" s="31">
        <v>20200</v>
      </c>
      <c r="O6263" s="32">
        <v>0</v>
      </c>
      <c r="P6263" s="113">
        <v>17550</v>
      </c>
      <c r="Q6263" s="113">
        <v>0</v>
      </c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1715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1715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1715</v>
      </c>
      <c r="B6266" s="111" t="s">
        <v>1046</v>
      </c>
      <c r="C6266" s="112" t="s">
        <v>1047</v>
      </c>
      <c r="D6266" s="21">
        <f t="shared" si="144"/>
        <v>29815</v>
      </c>
      <c r="E6266" s="24">
        <f t="shared" si="145"/>
        <v>0</v>
      </c>
      <c r="F6266" s="104"/>
      <c r="G6266" s="104"/>
      <c r="H6266" s="113">
        <v>3000</v>
      </c>
      <c r="I6266" s="113">
        <v>0</v>
      </c>
      <c r="J6266" s="31">
        <v>0</v>
      </c>
      <c r="K6266" s="32">
        <v>0</v>
      </c>
      <c r="L6266" s="113">
        <v>2000</v>
      </c>
      <c r="M6266" s="113">
        <v>0</v>
      </c>
      <c r="N6266" s="31">
        <v>20000</v>
      </c>
      <c r="O6266" s="32">
        <v>0</v>
      </c>
      <c r="P6266" s="113">
        <v>4815</v>
      </c>
      <c r="Q6266" s="113">
        <v>0</v>
      </c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1715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1715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1715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1715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1715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1715</v>
      </c>
      <c r="B6272" s="111" t="s">
        <v>1058</v>
      </c>
      <c r="C6272" s="112" t="s">
        <v>1059</v>
      </c>
      <c r="D6272" s="21">
        <f t="shared" si="144"/>
        <v>35100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>
        <v>35100</v>
      </c>
      <c r="M6272" s="113">
        <v>0</v>
      </c>
      <c r="N6272" s="31">
        <v>0</v>
      </c>
      <c r="O6272" s="32">
        <v>0</v>
      </c>
      <c r="P6272" s="113">
        <v>0</v>
      </c>
      <c r="Q6272" s="113">
        <v>0</v>
      </c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1715</v>
      </c>
      <c r="B6273" s="111" t="s">
        <v>1060</v>
      </c>
      <c r="C6273" s="112" t="s">
        <v>1061</v>
      </c>
      <c r="D6273" s="21">
        <f t="shared" si="144"/>
        <v>27100</v>
      </c>
      <c r="E6273" s="24">
        <f t="shared" si="145"/>
        <v>0</v>
      </c>
      <c r="F6273" s="104"/>
      <c r="G6273" s="104"/>
      <c r="H6273" s="113">
        <v>27100</v>
      </c>
      <c r="I6273" s="113">
        <v>0</v>
      </c>
      <c r="J6273" s="31">
        <v>0</v>
      </c>
      <c r="K6273" s="32">
        <v>0</v>
      </c>
      <c r="L6273" s="113">
        <v>0</v>
      </c>
      <c r="M6273" s="113">
        <v>0</v>
      </c>
      <c r="N6273" s="31">
        <v>0</v>
      </c>
      <c r="O6273" s="32">
        <v>0</v>
      </c>
      <c r="P6273" s="113">
        <v>0</v>
      </c>
      <c r="Q6273" s="113">
        <v>0</v>
      </c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1715</v>
      </c>
      <c r="B6274" s="111" t="s">
        <v>1062</v>
      </c>
      <c r="C6274" s="112" t="s">
        <v>1063</v>
      </c>
      <c r="D6274" s="21">
        <f t="shared" si="144"/>
        <v>162849.79999999999</v>
      </c>
      <c r="E6274" s="24">
        <f t="shared" si="145"/>
        <v>0</v>
      </c>
      <c r="F6274" s="104">
        <v>29840</v>
      </c>
      <c r="G6274" s="104">
        <v>0</v>
      </c>
      <c r="H6274" s="113">
        <v>28840</v>
      </c>
      <c r="I6274" s="113">
        <v>0</v>
      </c>
      <c r="J6274" s="31">
        <v>20070</v>
      </c>
      <c r="K6274" s="32">
        <v>0</v>
      </c>
      <c r="L6274" s="113">
        <v>32994.800000000003</v>
      </c>
      <c r="M6274" s="113">
        <v>0</v>
      </c>
      <c r="N6274" s="31">
        <v>20595</v>
      </c>
      <c r="O6274" s="32">
        <v>0</v>
      </c>
      <c r="P6274" s="113">
        <v>30510</v>
      </c>
      <c r="Q6274" s="113">
        <v>0</v>
      </c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1715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1715</v>
      </c>
      <c r="B6276" s="111" t="s">
        <v>1066</v>
      </c>
      <c r="C6276" s="112" t="s">
        <v>1067</v>
      </c>
      <c r="D6276" s="21">
        <f t="shared" si="144"/>
        <v>600</v>
      </c>
      <c r="E6276" s="24">
        <f t="shared" si="145"/>
        <v>600</v>
      </c>
      <c r="F6276" s="104"/>
      <c r="G6276" s="104"/>
      <c r="H6276" s="113"/>
      <c r="I6276" s="113"/>
      <c r="J6276" s="31"/>
      <c r="K6276" s="32"/>
      <c r="L6276" s="113">
        <v>600</v>
      </c>
      <c r="M6276" s="113">
        <v>0</v>
      </c>
      <c r="N6276" s="31">
        <v>0</v>
      </c>
      <c r="O6276" s="32">
        <v>0</v>
      </c>
      <c r="P6276" s="113">
        <v>0</v>
      </c>
      <c r="Q6276" s="113">
        <v>600</v>
      </c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1715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1715</v>
      </c>
      <c r="B6278" s="111" t="s">
        <v>1070</v>
      </c>
      <c r="C6278" s="112" t="s">
        <v>1071</v>
      </c>
      <c r="D6278" s="21">
        <f t="shared" si="144"/>
        <v>32400</v>
      </c>
      <c r="E6278" s="24">
        <f t="shared" si="145"/>
        <v>0</v>
      </c>
      <c r="F6278" s="104">
        <v>8100</v>
      </c>
      <c r="G6278" s="104">
        <v>0</v>
      </c>
      <c r="H6278" s="113">
        <v>8100</v>
      </c>
      <c r="I6278" s="113">
        <v>0</v>
      </c>
      <c r="J6278" s="31">
        <v>8100</v>
      </c>
      <c r="K6278" s="32">
        <v>0</v>
      </c>
      <c r="L6278" s="113">
        <v>8100</v>
      </c>
      <c r="M6278" s="113">
        <v>0</v>
      </c>
      <c r="N6278" s="31">
        <v>0</v>
      </c>
      <c r="O6278" s="32">
        <v>0</v>
      </c>
      <c r="P6278" s="113">
        <v>0</v>
      </c>
      <c r="Q6278" s="113">
        <v>0</v>
      </c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1715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1715</v>
      </c>
      <c r="B6280" s="111" t="s">
        <v>1074</v>
      </c>
      <c r="C6280" s="112" t="s">
        <v>1075</v>
      </c>
      <c r="D6280" s="21">
        <f t="shared" si="144"/>
        <v>22224</v>
      </c>
      <c r="E6280" s="24">
        <f t="shared" si="145"/>
        <v>0</v>
      </c>
      <c r="F6280" s="104">
        <v>1068</v>
      </c>
      <c r="G6280" s="104">
        <v>0</v>
      </c>
      <c r="H6280" s="113">
        <v>4908</v>
      </c>
      <c r="I6280" s="113">
        <v>0</v>
      </c>
      <c r="J6280" s="31">
        <v>3780</v>
      </c>
      <c r="K6280" s="32">
        <v>0</v>
      </c>
      <c r="L6280" s="113">
        <v>3000</v>
      </c>
      <c r="M6280" s="113">
        <v>0</v>
      </c>
      <c r="N6280" s="31">
        <v>4260</v>
      </c>
      <c r="O6280" s="32">
        <v>0</v>
      </c>
      <c r="P6280" s="113">
        <v>5208</v>
      </c>
      <c r="Q6280" s="113">
        <v>0</v>
      </c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1715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1715</v>
      </c>
      <c r="B6282" s="111" t="s">
        <v>1078</v>
      </c>
      <c r="C6282" s="112" t="s">
        <v>1079</v>
      </c>
      <c r="D6282" s="21">
        <f t="shared" si="144"/>
        <v>234573.21</v>
      </c>
      <c r="E6282" s="24">
        <f t="shared" si="145"/>
        <v>0</v>
      </c>
      <c r="F6282" s="104">
        <v>5813.71</v>
      </c>
      <c r="G6282" s="104">
        <v>0</v>
      </c>
      <c r="H6282" s="113">
        <v>12700</v>
      </c>
      <c r="I6282" s="113">
        <v>0</v>
      </c>
      <c r="J6282" s="31">
        <v>30555</v>
      </c>
      <c r="K6282" s="32">
        <v>0</v>
      </c>
      <c r="L6282" s="113">
        <v>85042.5</v>
      </c>
      <c r="M6282" s="113">
        <v>0</v>
      </c>
      <c r="N6282" s="31">
        <v>87472</v>
      </c>
      <c r="O6282" s="32">
        <v>0</v>
      </c>
      <c r="P6282" s="113">
        <v>12990</v>
      </c>
      <c r="Q6282" s="113">
        <v>0</v>
      </c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1715</v>
      </c>
      <c r="B6283" s="111" t="s">
        <v>1080</v>
      </c>
      <c r="C6283" s="112" t="s">
        <v>1081</v>
      </c>
      <c r="D6283" s="21">
        <f t="shared" si="144"/>
        <v>224478</v>
      </c>
      <c r="E6283" s="24">
        <f t="shared" si="145"/>
        <v>0</v>
      </c>
      <c r="F6283" s="104">
        <v>38690</v>
      </c>
      <c r="G6283" s="104">
        <v>0</v>
      </c>
      <c r="H6283" s="113">
        <v>25945</v>
      </c>
      <c r="I6283" s="113">
        <v>0</v>
      </c>
      <c r="J6283" s="31">
        <v>48596</v>
      </c>
      <c r="K6283" s="32">
        <v>0</v>
      </c>
      <c r="L6283" s="113">
        <v>31637</v>
      </c>
      <c r="M6283" s="113">
        <v>0</v>
      </c>
      <c r="N6283" s="31">
        <v>61328</v>
      </c>
      <c r="O6283" s="32">
        <v>0</v>
      </c>
      <c r="P6283" s="113">
        <v>18282</v>
      </c>
      <c r="Q6283" s="113">
        <v>0</v>
      </c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1715</v>
      </c>
      <c r="B6284" s="111" t="s">
        <v>1082</v>
      </c>
      <c r="C6284" s="112" t="s">
        <v>1083</v>
      </c>
      <c r="D6284" s="21">
        <f t="shared" si="144"/>
        <v>100100</v>
      </c>
      <c r="E6284" s="24">
        <f t="shared" si="145"/>
        <v>0</v>
      </c>
      <c r="F6284" s="104"/>
      <c r="G6284" s="104"/>
      <c r="H6284" s="113">
        <v>28275</v>
      </c>
      <c r="I6284" s="113">
        <v>0</v>
      </c>
      <c r="J6284" s="31">
        <v>0</v>
      </c>
      <c r="K6284" s="32">
        <v>0</v>
      </c>
      <c r="L6284" s="113">
        <v>71825</v>
      </c>
      <c r="M6284" s="113">
        <v>0</v>
      </c>
      <c r="N6284" s="31">
        <v>0</v>
      </c>
      <c r="O6284" s="32">
        <v>0</v>
      </c>
      <c r="P6284" s="113">
        <v>0</v>
      </c>
      <c r="Q6284" s="113">
        <v>0</v>
      </c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1715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1715</v>
      </c>
      <c r="B6286" s="111" t="s">
        <v>1086</v>
      </c>
      <c r="C6286" s="112" t="s">
        <v>1087</v>
      </c>
      <c r="D6286" s="21">
        <f t="shared" si="144"/>
        <v>12</v>
      </c>
      <c r="E6286" s="24">
        <f t="shared" si="145"/>
        <v>0</v>
      </c>
      <c r="F6286" s="104"/>
      <c r="G6286" s="104"/>
      <c r="H6286" s="113">
        <v>6</v>
      </c>
      <c r="I6286" s="113">
        <v>0</v>
      </c>
      <c r="J6286" s="31">
        <v>0</v>
      </c>
      <c r="K6286" s="32">
        <v>0</v>
      </c>
      <c r="L6286" s="113">
        <v>0</v>
      </c>
      <c r="M6286" s="113">
        <v>0</v>
      </c>
      <c r="N6286" s="31">
        <v>6</v>
      </c>
      <c r="O6286" s="32">
        <v>0</v>
      </c>
      <c r="P6286" s="113">
        <v>0</v>
      </c>
      <c r="Q6286" s="113">
        <v>0</v>
      </c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1715</v>
      </c>
      <c r="B6287" s="111" t="s">
        <v>1088</v>
      </c>
      <c r="C6287" s="112" t="s">
        <v>1089</v>
      </c>
      <c r="D6287" s="21">
        <f t="shared" si="144"/>
        <v>345708.51999999996</v>
      </c>
      <c r="E6287" s="24">
        <f t="shared" si="145"/>
        <v>0</v>
      </c>
      <c r="F6287" s="104">
        <v>1208.71</v>
      </c>
      <c r="G6287" s="104">
        <v>0</v>
      </c>
      <c r="H6287" s="113">
        <v>86067.5</v>
      </c>
      <c r="I6287" s="113">
        <v>0</v>
      </c>
      <c r="J6287" s="31">
        <v>61497.07</v>
      </c>
      <c r="K6287" s="32">
        <v>0</v>
      </c>
      <c r="L6287" s="113">
        <v>75385.23</v>
      </c>
      <c r="M6287" s="113">
        <v>0</v>
      </c>
      <c r="N6287" s="31">
        <v>62733.22</v>
      </c>
      <c r="O6287" s="32">
        <v>0</v>
      </c>
      <c r="P6287" s="113">
        <v>58816.79</v>
      </c>
      <c r="Q6287" s="113">
        <v>0</v>
      </c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1715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1715</v>
      </c>
      <c r="B6289" s="111" t="s">
        <v>1092</v>
      </c>
      <c r="C6289" s="112" t="s">
        <v>1093</v>
      </c>
      <c r="D6289" s="21">
        <f t="shared" si="144"/>
        <v>13735.260000000002</v>
      </c>
      <c r="E6289" s="24">
        <f t="shared" si="145"/>
        <v>0</v>
      </c>
      <c r="F6289" s="104">
        <v>2502.84</v>
      </c>
      <c r="G6289" s="104">
        <v>0</v>
      </c>
      <c r="H6289" s="113">
        <v>2164.2399999999998</v>
      </c>
      <c r="I6289" s="113">
        <v>0</v>
      </c>
      <c r="J6289" s="31">
        <v>2288.63</v>
      </c>
      <c r="K6289" s="32">
        <v>0</v>
      </c>
      <c r="L6289" s="113">
        <v>1530.64</v>
      </c>
      <c r="M6289" s="113">
        <v>0</v>
      </c>
      <c r="N6289" s="31">
        <v>1374.95</v>
      </c>
      <c r="O6289" s="32">
        <v>0</v>
      </c>
      <c r="P6289" s="113">
        <v>3873.96</v>
      </c>
      <c r="Q6289" s="113">
        <v>0</v>
      </c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1715</v>
      </c>
      <c r="B6290" s="111" t="s">
        <v>1094</v>
      </c>
      <c r="C6290" s="112" t="s">
        <v>1095</v>
      </c>
      <c r="D6290" s="21">
        <f t="shared" si="144"/>
        <v>17269.800000000003</v>
      </c>
      <c r="E6290" s="24">
        <f t="shared" si="145"/>
        <v>0</v>
      </c>
      <c r="F6290" s="104">
        <v>2878.3</v>
      </c>
      <c r="G6290" s="104">
        <v>0</v>
      </c>
      <c r="H6290" s="113">
        <v>2878.3</v>
      </c>
      <c r="I6290" s="113">
        <v>0</v>
      </c>
      <c r="J6290" s="31">
        <v>2878.3</v>
      </c>
      <c r="K6290" s="32">
        <v>0</v>
      </c>
      <c r="L6290" s="113">
        <v>0</v>
      </c>
      <c r="M6290" s="113">
        <v>0</v>
      </c>
      <c r="N6290" s="31">
        <v>0</v>
      </c>
      <c r="O6290" s="32">
        <v>0</v>
      </c>
      <c r="P6290" s="113">
        <v>8634.9</v>
      </c>
      <c r="Q6290" s="113">
        <v>0</v>
      </c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1715</v>
      </c>
      <c r="B6291" s="111" t="s">
        <v>1096</v>
      </c>
      <c r="C6291" s="112" t="s">
        <v>1097</v>
      </c>
      <c r="D6291" s="21">
        <f t="shared" si="144"/>
        <v>4664</v>
      </c>
      <c r="E6291" s="24">
        <f t="shared" si="145"/>
        <v>0</v>
      </c>
      <c r="F6291" s="104">
        <v>772</v>
      </c>
      <c r="G6291" s="104">
        <v>0</v>
      </c>
      <c r="H6291" s="113">
        <v>539</v>
      </c>
      <c r="I6291" s="113">
        <v>0</v>
      </c>
      <c r="J6291" s="31">
        <v>322</v>
      </c>
      <c r="K6291" s="32">
        <v>0</v>
      </c>
      <c r="L6291" s="113">
        <v>0</v>
      </c>
      <c r="M6291" s="113">
        <v>0</v>
      </c>
      <c r="N6291" s="31">
        <v>1995</v>
      </c>
      <c r="O6291" s="32">
        <v>0</v>
      </c>
      <c r="P6291" s="113">
        <v>1036</v>
      </c>
      <c r="Q6291" s="113">
        <v>0</v>
      </c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1715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1715</v>
      </c>
      <c r="B6293" s="111" t="s">
        <v>1100</v>
      </c>
      <c r="C6293" s="112" t="s">
        <v>1101</v>
      </c>
      <c r="D6293" s="21">
        <f t="shared" si="144"/>
        <v>72374.8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>
        <v>72374.8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1715</v>
      </c>
      <c r="B6294" s="111" t="s">
        <v>1102</v>
      </c>
      <c r="C6294" s="112" t="s">
        <v>1103</v>
      </c>
      <c r="D6294" s="21">
        <f t="shared" si="144"/>
        <v>2127208.9300000002</v>
      </c>
      <c r="E6294" s="24">
        <f t="shared" si="145"/>
        <v>0</v>
      </c>
      <c r="F6294" s="104">
        <v>302790.3</v>
      </c>
      <c r="G6294" s="104">
        <v>0</v>
      </c>
      <c r="H6294" s="113">
        <v>374563.25</v>
      </c>
      <c r="I6294" s="113">
        <v>0</v>
      </c>
      <c r="J6294" s="31">
        <v>300416.37</v>
      </c>
      <c r="K6294" s="32">
        <v>0</v>
      </c>
      <c r="L6294" s="113">
        <v>347696.52</v>
      </c>
      <c r="M6294" s="113">
        <v>0</v>
      </c>
      <c r="N6294" s="31">
        <v>289126.09999999998</v>
      </c>
      <c r="O6294" s="32">
        <v>0</v>
      </c>
      <c r="P6294" s="113">
        <v>512616.39</v>
      </c>
      <c r="Q6294" s="113">
        <v>0</v>
      </c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1715</v>
      </c>
      <c r="B6295" s="111" t="s">
        <v>1104</v>
      </c>
      <c r="C6295" s="112" t="s">
        <v>1105</v>
      </c>
      <c r="D6295" s="21">
        <f t="shared" si="144"/>
        <v>36270</v>
      </c>
      <c r="E6295" s="24">
        <f t="shared" si="145"/>
        <v>0</v>
      </c>
      <c r="F6295" s="104">
        <v>6630</v>
      </c>
      <c r="G6295" s="104">
        <v>0</v>
      </c>
      <c r="H6295" s="113">
        <v>4020</v>
      </c>
      <c r="I6295" s="113">
        <v>0</v>
      </c>
      <c r="J6295" s="31">
        <v>6470</v>
      </c>
      <c r="K6295" s="32">
        <v>0</v>
      </c>
      <c r="L6295" s="113">
        <v>3090</v>
      </c>
      <c r="M6295" s="113">
        <v>0</v>
      </c>
      <c r="N6295" s="31">
        <v>4930</v>
      </c>
      <c r="O6295" s="32">
        <v>0</v>
      </c>
      <c r="P6295" s="113">
        <v>11130</v>
      </c>
      <c r="Q6295" s="113">
        <v>0</v>
      </c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1715</v>
      </c>
      <c r="B6296" s="111" t="s">
        <v>1106</v>
      </c>
      <c r="C6296" s="112" t="s">
        <v>1107</v>
      </c>
      <c r="D6296" s="21">
        <f t="shared" si="144"/>
        <v>458357.02</v>
      </c>
      <c r="E6296" s="24">
        <f t="shared" si="145"/>
        <v>0</v>
      </c>
      <c r="F6296" s="104">
        <v>35539.4</v>
      </c>
      <c r="G6296" s="104">
        <v>0</v>
      </c>
      <c r="H6296" s="113">
        <v>47661.83</v>
      </c>
      <c r="I6296" s="113">
        <v>0</v>
      </c>
      <c r="J6296" s="31">
        <v>29814.35</v>
      </c>
      <c r="K6296" s="32">
        <v>0</v>
      </c>
      <c r="L6296" s="113">
        <v>39832.39</v>
      </c>
      <c r="M6296" s="113">
        <v>0</v>
      </c>
      <c r="N6296" s="31">
        <v>27755.08</v>
      </c>
      <c r="O6296" s="32">
        <v>0</v>
      </c>
      <c r="P6296" s="113">
        <v>277753.96999999997</v>
      </c>
      <c r="Q6296" s="113">
        <v>0</v>
      </c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1715</v>
      </c>
      <c r="B6297" s="111" t="s">
        <v>1108</v>
      </c>
      <c r="C6297" s="112" t="s">
        <v>1109</v>
      </c>
      <c r="D6297" s="21">
        <f t="shared" si="144"/>
        <v>611543</v>
      </c>
      <c r="E6297" s="24">
        <f t="shared" si="145"/>
        <v>0</v>
      </c>
      <c r="F6297" s="104">
        <v>141019.5</v>
      </c>
      <c r="G6297" s="104">
        <v>0</v>
      </c>
      <c r="H6297" s="113">
        <v>2463</v>
      </c>
      <c r="I6297" s="113">
        <v>0</v>
      </c>
      <c r="J6297" s="31">
        <v>155046.5</v>
      </c>
      <c r="K6297" s="32">
        <v>0</v>
      </c>
      <c r="L6297" s="113">
        <v>0</v>
      </c>
      <c r="M6297" s="113">
        <v>0</v>
      </c>
      <c r="N6297" s="31">
        <v>201227.5</v>
      </c>
      <c r="O6297" s="32">
        <v>0</v>
      </c>
      <c r="P6297" s="113">
        <v>111786.5</v>
      </c>
      <c r="Q6297" s="113">
        <v>0</v>
      </c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1715</v>
      </c>
      <c r="B6298" s="111" t="s">
        <v>1110</v>
      </c>
      <c r="C6298" s="112" t="s">
        <v>1111</v>
      </c>
      <c r="D6298" s="21">
        <f t="shared" si="144"/>
        <v>225660</v>
      </c>
      <c r="E6298" s="24">
        <f t="shared" si="145"/>
        <v>0</v>
      </c>
      <c r="F6298" s="104">
        <v>47260</v>
      </c>
      <c r="G6298" s="104">
        <v>0</v>
      </c>
      <c r="H6298" s="113">
        <v>31500</v>
      </c>
      <c r="I6298" s="113">
        <v>0</v>
      </c>
      <c r="J6298" s="31">
        <v>34180</v>
      </c>
      <c r="K6298" s="32">
        <v>0</v>
      </c>
      <c r="L6298" s="113">
        <v>40930</v>
      </c>
      <c r="M6298" s="113">
        <v>0</v>
      </c>
      <c r="N6298" s="31">
        <v>33560</v>
      </c>
      <c r="O6298" s="32">
        <v>0</v>
      </c>
      <c r="P6298" s="113">
        <v>38230</v>
      </c>
      <c r="Q6298" s="113">
        <v>0</v>
      </c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1715</v>
      </c>
      <c r="B6299" s="111" t="s">
        <v>1112</v>
      </c>
      <c r="C6299" s="112" t="s">
        <v>1113</v>
      </c>
      <c r="D6299" s="21">
        <f t="shared" si="144"/>
        <v>103720</v>
      </c>
      <c r="E6299" s="24">
        <f t="shared" si="145"/>
        <v>0</v>
      </c>
      <c r="F6299" s="104"/>
      <c r="G6299" s="104"/>
      <c r="H6299" s="105">
        <v>53900</v>
      </c>
      <c r="I6299" s="105">
        <v>0</v>
      </c>
      <c r="J6299" s="106">
        <v>0</v>
      </c>
      <c r="K6299" s="107">
        <v>0</v>
      </c>
      <c r="L6299" s="105">
        <v>15050</v>
      </c>
      <c r="M6299" s="105">
        <v>0</v>
      </c>
      <c r="N6299" s="106">
        <v>0</v>
      </c>
      <c r="O6299" s="107">
        <v>0</v>
      </c>
      <c r="P6299" s="113">
        <v>34770</v>
      </c>
      <c r="Q6299" s="113">
        <v>0</v>
      </c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1715</v>
      </c>
      <c r="B6300" s="111" t="s">
        <v>1114</v>
      </c>
      <c r="C6300" s="112" t="s">
        <v>1115</v>
      </c>
      <c r="D6300" s="21">
        <f t="shared" si="144"/>
        <v>96680.01999999999</v>
      </c>
      <c r="E6300" s="24">
        <f t="shared" si="145"/>
        <v>0</v>
      </c>
      <c r="F6300" s="104"/>
      <c r="G6300" s="104"/>
      <c r="H6300" s="113">
        <v>53386.45</v>
      </c>
      <c r="I6300" s="113">
        <v>0</v>
      </c>
      <c r="J6300" s="31">
        <v>2705</v>
      </c>
      <c r="K6300" s="32">
        <v>0</v>
      </c>
      <c r="L6300" s="113">
        <v>14153.57</v>
      </c>
      <c r="M6300" s="113">
        <v>0</v>
      </c>
      <c r="N6300" s="31">
        <v>24170</v>
      </c>
      <c r="O6300" s="32">
        <v>0</v>
      </c>
      <c r="P6300" s="105">
        <v>2265</v>
      </c>
      <c r="Q6300" s="105">
        <v>0</v>
      </c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1715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1715</v>
      </c>
      <c r="B6302" s="111" t="s">
        <v>1118</v>
      </c>
      <c r="C6302" s="112" t="s">
        <v>1119</v>
      </c>
      <c r="D6302" s="21">
        <f t="shared" si="144"/>
        <v>226400</v>
      </c>
      <c r="E6302" s="24">
        <f t="shared" si="145"/>
        <v>0</v>
      </c>
      <c r="F6302" s="104">
        <v>1000</v>
      </c>
      <c r="G6302" s="104">
        <v>0</v>
      </c>
      <c r="H6302" s="113">
        <v>23000</v>
      </c>
      <c r="I6302" s="113">
        <v>0</v>
      </c>
      <c r="J6302" s="31">
        <v>122550</v>
      </c>
      <c r="K6302" s="32">
        <v>0</v>
      </c>
      <c r="L6302" s="113">
        <v>49350</v>
      </c>
      <c r="M6302" s="113">
        <v>0</v>
      </c>
      <c r="N6302" s="31">
        <v>30500</v>
      </c>
      <c r="O6302" s="32">
        <v>0</v>
      </c>
      <c r="P6302" s="113">
        <v>0</v>
      </c>
      <c r="Q6302" s="113">
        <v>0</v>
      </c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1715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1715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1715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1715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1715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1715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1715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1715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1715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1715</v>
      </c>
      <c r="B6312" s="111" t="s">
        <v>1138</v>
      </c>
      <c r="C6312" s="112" t="s">
        <v>1627</v>
      </c>
      <c r="D6312" s="21">
        <f t="shared" si="146"/>
        <v>13808.56</v>
      </c>
      <c r="E6312" s="24">
        <f t="shared" si="147"/>
        <v>0</v>
      </c>
      <c r="F6312" s="104">
        <v>13808.56</v>
      </c>
      <c r="G6312" s="104">
        <v>0</v>
      </c>
      <c r="H6312" s="113">
        <v>0</v>
      </c>
      <c r="I6312" s="113">
        <v>0</v>
      </c>
      <c r="J6312" s="31">
        <v>0</v>
      </c>
      <c r="K6312" s="32">
        <v>0</v>
      </c>
      <c r="L6312" s="113">
        <v>0</v>
      </c>
      <c r="M6312" s="113">
        <v>0</v>
      </c>
      <c r="N6312" s="31">
        <v>0</v>
      </c>
      <c r="O6312" s="32">
        <v>0</v>
      </c>
      <c r="P6312" s="113">
        <v>0</v>
      </c>
      <c r="Q6312" s="113">
        <v>0</v>
      </c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1715</v>
      </c>
      <c r="B6313" s="111" t="s">
        <v>1139</v>
      </c>
      <c r="C6313" s="112" t="s">
        <v>1140</v>
      </c>
      <c r="D6313" s="21">
        <f t="shared" si="146"/>
        <v>8790</v>
      </c>
      <c r="E6313" s="24">
        <f t="shared" si="147"/>
        <v>8790</v>
      </c>
      <c r="F6313" s="104"/>
      <c r="G6313" s="104"/>
      <c r="H6313" s="113"/>
      <c r="I6313" s="113"/>
      <c r="J6313" s="31">
        <v>8790</v>
      </c>
      <c r="K6313" s="32">
        <v>0</v>
      </c>
      <c r="L6313" s="113">
        <v>0</v>
      </c>
      <c r="M6313" s="113">
        <v>8790</v>
      </c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1715</v>
      </c>
      <c r="B6314" s="111" t="s">
        <v>1141</v>
      </c>
      <c r="C6314" s="112" t="s">
        <v>1628</v>
      </c>
      <c r="D6314" s="21">
        <f t="shared" si="146"/>
        <v>3090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>
        <v>3090</v>
      </c>
      <c r="M6314" s="113">
        <v>0</v>
      </c>
      <c r="N6314" s="31">
        <v>0</v>
      </c>
      <c r="O6314" s="32">
        <v>0</v>
      </c>
      <c r="P6314" s="113">
        <v>0</v>
      </c>
      <c r="Q6314" s="113">
        <v>0</v>
      </c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1715</v>
      </c>
      <c r="B6315" s="111" t="s">
        <v>1142</v>
      </c>
      <c r="C6315" s="112" t="s">
        <v>1143</v>
      </c>
      <c r="D6315" s="21">
        <f t="shared" si="146"/>
        <v>675935.69</v>
      </c>
      <c r="E6315" s="24">
        <f t="shared" si="147"/>
        <v>0</v>
      </c>
      <c r="F6315" s="104">
        <v>282149.94</v>
      </c>
      <c r="G6315" s="104">
        <v>0</v>
      </c>
      <c r="H6315" s="105">
        <v>151155.75</v>
      </c>
      <c r="I6315" s="105">
        <v>0</v>
      </c>
      <c r="J6315" s="106">
        <v>31047.5</v>
      </c>
      <c r="K6315" s="107">
        <v>0</v>
      </c>
      <c r="L6315" s="105">
        <v>182887.25</v>
      </c>
      <c r="M6315" s="105">
        <v>0</v>
      </c>
      <c r="N6315" s="106">
        <v>28695.25</v>
      </c>
      <c r="O6315" s="107">
        <v>0</v>
      </c>
      <c r="P6315" s="113">
        <v>0</v>
      </c>
      <c r="Q6315" s="113">
        <v>0</v>
      </c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1715</v>
      </c>
      <c r="B6316" s="111" t="s">
        <v>1144</v>
      </c>
      <c r="C6316" s="112" t="s">
        <v>1629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1715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1715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1715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1715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1715</v>
      </c>
      <c r="B6321" s="111" t="s">
        <v>1148</v>
      </c>
      <c r="C6321" s="112" t="s">
        <v>1149</v>
      </c>
      <c r="D6321" s="21">
        <f t="shared" si="146"/>
        <v>3205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>
        <v>2675</v>
      </c>
      <c r="M6321" s="113">
        <v>0</v>
      </c>
      <c r="N6321" s="31">
        <v>530</v>
      </c>
      <c r="O6321" s="32">
        <v>0</v>
      </c>
      <c r="P6321" s="113">
        <v>0</v>
      </c>
      <c r="Q6321" s="113">
        <v>0</v>
      </c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1715</v>
      </c>
      <c r="B6322" s="111" t="s">
        <v>1150</v>
      </c>
      <c r="C6322" s="112" t="s">
        <v>1635</v>
      </c>
      <c r="D6322" s="21">
        <f t="shared" si="146"/>
        <v>2632152</v>
      </c>
      <c r="E6322" s="24">
        <f t="shared" si="147"/>
        <v>239915.36</v>
      </c>
      <c r="F6322" s="104">
        <v>420000</v>
      </c>
      <c r="G6322" s="104">
        <v>89895.5</v>
      </c>
      <c r="H6322" s="113">
        <v>430273</v>
      </c>
      <c r="I6322" s="113">
        <v>12038</v>
      </c>
      <c r="J6322" s="31">
        <v>420000</v>
      </c>
      <c r="K6322" s="32">
        <v>2956.5</v>
      </c>
      <c r="L6322" s="113">
        <v>461879</v>
      </c>
      <c r="M6322" s="113">
        <v>0</v>
      </c>
      <c r="N6322" s="31">
        <v>450000</v>
      </c>
      <c r="O6322" s="32">
        <v>51528.36</v>
      </c>
      <c r="P6322" s="113">
        <v>450000</v>
      </c>
      <c r="Q6322" s="113">
        <v>83497</v>
      </c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1715</v>
      </c>
      <c r="B6323" s="111" t="s">
        <v>1151</v>
      </c>
      <c r="C6323" s="112" t="s">
        <v>1636</v>
      </c>
      <c r="D6323" s="21">
        <f t="shared" si="146"/>
        <v>355027.25</v>
      </c>
      <c r="E6323" s="24">
        <f t="shared" si="147"/>
        <v>14126.25</v>
      </c>
      <c r="F6323" s="104">
        <v>56000</v>
      </c>
      <c r="G6323" s="104">
        <v>7362.5</v>
      </c>
      <c r="H6323" s="113">
        <v>59754.75</v>
      </c>
      <c r="I6323" s="113">
        <v>0</v>
      </c>
      <c r="J6323" s="31">
        <v>59272.5</v>
      </c>
      <c r="K6323" s="32">
        <v>0</v>
      </c>
      <c r="L6323" s="113">
        <v>60000</v>
      </c>
      <c r="M6323" s="113">
        <v>1207.5</v>
      </c>
      <c r="N6323" s="31">
        <v>60000</v>
      </c>
      <c r="O6323" s="32">
        <v>1841.25</v>
      </c>
      <c r="P6323" s="113">
        <v>60000</v>
      </c>
      <c r="Q6323" s="113">
        <v>3715</v>
      </c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1715</v>
      </c>
      <c r="B6324" s="111" t="s">
        <v>1152</v>
      </c>
      <c r="C6324" s="112" t="s">
        <v>1637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1715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1715</v>
      </c>
      <c r="B6326" s="111" t="s">
        <v>1154</v>
      </c>
      <c r="C6326" s="112" t="s">
        <v>1639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1715</v>
      </c>
      <c r="B6327" s="111" t="s">
        <v>1155</v>
      </c>
      <c r="C6327" s="112" t="s">
        <v>1156</v>
      </c>
      <c r="D6327" s="21">
        <f t="shared" si="146"/>
        <v>100000</v>
      </c>
      <c r="E6327" s="24">
        <f t="shared" si="147"/>
        <v>0</v>
      </c>
      <c r="F6327" s="104">
        <v>10000</v>
      </c>
      <c r="G6327" s="104">
        <v>0</v>
      </c>
      <c r="H6327" s="113">
        <v>10000</v>
      </c>
      <c r="I6327" s="113">
        <v>0</v>
      </c>
      <c r="J6327" s="31">
        <v>20000</v>
      </c>
      <c r="K6327" s="32">
        <v>0</v>
      </c>
      <c r="L6327" s="113">
        <v>20000</v>
      </c>
      <c r="M6327" s="113">
        <v>0</v>
      </c>
      <c r="N6327" s="31">
        <v>20000</v>
      </c>
      <c r="O6327" s="32">
        <v>0</v>
      </c>
      <c r="P6327" s="113">
        <v>20000</v>
      </c>
      <c r="Q6327" s="113">
        <v>0</v>
      </c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1715</v>
      </c>
      <c r="B6328" s="111" t="s">
        <v>1157</v>
      </c>
      <c r="C6328" s="112" t="s">
        <v>1158</v>
      </c>
      <c r="D6328" s="21">
        <f t="shared" si="146"/>
        <v>30000</v>
      </c>
      <c r="E6328" s="24">
        <f t="shared" si="147"/>
        <v>0</v>
      </c>
      <c r="F6328" s="104"/>
      <c r="G6328" s="104"/>
      <c r="H6328" s="113"/>
      <c r="I6328" s="113"/>
      <c r="J6328" s="31"/>
      <c r="K6328" s="32"/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1715</v>
      </c>
      <c r="B6329" s="111" t="s">
        <v>1159</v>
      </c>
      <c r="C6329" s="112" t="s">
        <v>1160</v>
      </c>
      <c r="D6329" s="21">
        <f t="shared" si="146"/>
        <v>30000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1715</v>
      </c>
      <c r="B6330" s="111" t="s">
        <v>1161</v>
      </c>
      <c r="C6330" s="112" t="s">
        <v>1640</v>
      </c>
      <c r="D6330" s="21">
        <f t="shared" si="146"/>
        <v>9660</v>
      </c>
      <c r="E6330" s="24">
        <f t="shared" si="147"/>
        <v>0</v>
      </c>
      <c r="F6330" s="104"/>
      <c r="G6330" s="104"/>
      <c r="H6330" s="113">
        <v>9660</v>
      </c>
      <c r="I6330" s="113">
        <v>0</v>
      </c>
      <c r="J6330" s="31">
        <v>0</v>
      </c>
      <c r="K6330" s="32">
        <v>0</v>
      </c>
      <c r="L6330" s="113">
        <v>0</v>
      </c>
      <c r="M6330" s="113">
        <v>0</v>
      </c>
      <c r="N6330" s="31">
        <v>0</v>
      </c>
      <c r="O6330" s="32">
        <v>0</v>
      </c>
      <c r="P6330" s="113">
        <v>0</v>
      </c>
      <c r="Q6330" s="113">
        <v>0</v>
      </c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1715</v>
      </c>
      <c r="B6331" s="111" t="s">
        <v>1162</v>
      </c>
      <c r="C6331" s="112" t="s">
        <v>1163</v>
      </c>
      <c r="D6331" s="21">
        <f t="shared" si="146"/>
        <v>81750</v>
      </c>
      <c r="E6331" s="24">
        <f t="shared" si="147"/>
        <v>0</v>
      </c>
      <c r="F6331" s="104">
        <v>81750</v>
      </c>
      <c r="G6331" s="104">
        <v>0</v>
      </c>
      <c r="H6331" s="105">
        <v>0</v>
      </c>
      <c r="I6331" s="105">
        <v>0</v>
      </c>
      <c r="J6331" s="106">
        <v>0</v>
      </c>
      <c r="K6331" s="107">
        <v>0</v>
      </c>
      <c r="L6331" s="105">
        <v>0</v>
      </c>
      <c r="M6331" s="105">
        <v>0</v>
      </c>
      <c r="N6331" s="106">
        <v>0</v>
      </c>
      <c r="O6331" s="107">
        <v>0</v>
      </c>
      <c r="P6331" s="113">
        <v>0</v>
      </c>
      <c r="Q6331" s="113">
        <v>0</v>
      </c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1715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1715</v>
      </c>
      <c r="B6333" s="111" t="s">
        <v>1165</v>
      </c>
      <c r="C6333" s="112" t="s">
        <v>1166</v>
      </c>
      <c r="D6333" s="21">
        <f t="shared" si="146"/>
        <v>134400</v>
      </c>
      <c r="E6333" s="24">
        <f t="shared" si="147"/>
        <v>0</v>
      </c>
      <c r="F6333" s="104">
        <v>22400</v>
      </c>
      <c r="G6333" s="104">
        <v>0</v>
      </c>
      <c r="H6333" s="105">
        <v>22400</v>
      </c>
      <c r="I6333" s="105">
        <v>0</v>
      </c>
      <c r="J6333" s="106">
        <v>22400</v>
      </c>
      <c r="K6333" s="107">
        <v>0</v>
      </c>
      <c r="L6333" s="105">
        <v>22400</v>
      </c>
      <c r="M6333" s="105">
        <v>0</v>
      </c>
      <c r="N6333" s="106">
        <v>22400</v>
      </c>
      <c r="O6333" s="107">
        <v>0</v>
      </c>
      <c r="P6333" s="105">
        <v>22400</v>
      </c>
      <c r="Q6333" s="105">
        <v>0</v>
      </c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1715</v>
      </c>
      <c r="B6334" s="111" t="s">
        <v>1167</v>
      </c>
      <c r="C6334" s="112" t="s">
        <v>1642</v>
      </c>
      <c r="D6334" s="21">
        <f t="shared" si="146"/>
        <v>73200</v>
      </c>
      <c r="E6334" s="24">
        <f t="shared" si="147"/>
        <v>0</v>
      </c>
      <c r="F6334" s="104">
        <v>12200</v>
      </c>
      <c r="G6334" s="104">
        <v>0</v>
      </c>
      <c r="H6334" s="113">
        <v>12200</v>
      </c>
      <c r="I6334" s="113">
        <v>0</v>
      </c>
      <c r="J6334" s="31">
        <v>12200</v>
      </c>
      <c r="K6334" s="32">
        <v>0</v>
      </c>
      <c r="L6334" s="113">
        <v>12200</v>
      </c>
      <c r="M6334" s="113">
        <v>0</v>
      </c>
      <c r="N6334" s="31">
        <v>12200</v>
      </c>
      <c r="O6334" s="32">
        <v>0</v>
      </c>
      <c r="P6334" s="105">
        <v>12200</v>
      </c>
      <c r="Q6334" s="105">
        <v>0</v>
      </c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1715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1715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1715</v>
      </c>
      <c r="B6337" s="111" t="s">
        <v>1170</v>
      </c>
      <c r="C6337" s="112" t="s">
        <v>1171</v>
      </c>
      <c r="D6337" s="21">
        <f t="shared" si="146"/>
        <v>46000.02</v>
      </c>
      <c r="E6337" s="24">
        <f t="shared" si="147"/>
        <v>0</v>
      </c>
      <c r="F6337" s="104">
        <v>7666.67</v>
      </c>
      <c r="G6337" s="104">
        <v>0</v>
      </c>
      <c r="H6337" s="105">
        <v>7666.67</v>
      </c>
      <c r="I6337" s="105">
        <v>0</v>
      </c>
      <c r="J6337" s="106">
        <v>7666.67</v>
      </c>
      <c r="K6337" s="107">
        <v>0</v>
      </c>
      <c r="L6337" s="105">
        <v>7666.67</v>
      </c>
      <c r="M6337" s="105">
        <v>0</v>
      </c>
      <c r="N6337" s="106">
        <v>7666.67</v>
      </c>
      <c r="O6337" s="107">
        <v>0</v>
      </c>
      <c r="P6337" s="105">
        <v>7666.67</v>
      </c>
      <c r="Q6337" s="105">
        <v>0</v>
      </c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1715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1715</v>
      </c>
      <c r="B6339" s="111" t="s">
        <v>1173</v>
      </c>
      <c r="C6339" s="112" t="s">
        <v>1646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1715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1715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1715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1715</v>
      </c>
      <c r="B6343" s="111" t="s">
        <v>1180</v>
      </c>
      <c r="C6343" s="112" t="s">
        <v>1181</v>
      </c>
      <c r="D6343" s="21">
        <f t="shared" si="146"/>
        <v>132933.48000000001</v>
      </c>
      <c r="E6343" s="24">
        <f t="shared" si="147"/>
        <v>1</v>
      </c>
      <c r="F6343" s="104">
        <v>33233.33</v>
      </c>
      <c r="G6343" s="104">
        <v>0</v>
      </c>
      <c r="H6343" s="113">
        <v>33233.33</v>
      </c>
      <c r="I6343" s="113">
        <v>0</v>
      </c>
      <c r="J6343" s="31">
        <v>33233.33</v>
      </c>
      <c r="K6343" s="32">
        <v>0</v>
      </c>
      <c r="L6343" s="113">
        <v>33233.49</v>
      </c>
      <c r="M6343" s="113">
        <v>0</v>
      </c>
      <c r="N6343" s="31">
        <v>0</v>
      </c>
      <c r="O6343" s="32">
        <v>1</v>
      </c>
      <c r="P6343" s="113">
        <v>0</v>
      </c>
      <c r="Q6343" s="113">
        <v>0</v>
      </c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1715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1715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1715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1715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1715</v>
      </c>
      <c r="B6348" s="111" t="s">
        <v>1190</v>
      </c>
      <c r="C6348" s="112" t="s">
        <v>1191</v>
      </c>
      <c r="D6348" s="21">
        <f t="shared" si="146"/>
        <v>127000.01999999999</v>
      </c>
      <c r="E6348" s="24">
        <f t="shared" si="147"/>
        <v>0</v>
      </c>
      <c r="F6348" s="104">
        <v>21166.67</v>
      </c>
      <c r="G6348" s="104">
        <v>0</v>
      </c>
      <c r="H6348" s="113">
        <v>21166.67</v>
      </c>
      <c r="I6348" s="113">
        <v>0</v>
      </c>
      <c r="J6348" s="31">
        <v>21166.67</v>
      </c>
      <c r="K6348" s="32">
        <v>0</v>
      </c>
      <c r="L6348" s="113">
        <v>21166.67</v>
      </c>
      <c r="M6348" s="113">
        <v>0</v>
      </c>
      <c r="N6348" s="31">
        <v>21166.67</v>
      </c>
      <c r="O6348" s="32">
        <v>0</v>
      </c>
      <c r="P6348" s="113">
        <v>21166.67</v>
      </c>
      <c r="Q6348" s="113">
        <v>0</v>
      </c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1715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1715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1715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1715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1715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1715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1715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1715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1715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1715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1715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1715</v>
      </c>
      <c r="B6360" s="111" t="s">
        <v>1213</v>
      </c>
      <c r="C6360" s="112" t="s">
        <v>1214</v>
      </c>
      <c r="D6360" s="21">
        <f t="shared" si="146"/>
        <v>61099.02</v>
      </c>
      <c r="E6360" s="24">
        <f t="shared" si="147"/>
        <v>0</v>
      </c>
      <c r="F6360" s="104">
        <v>10183.17</v>
      </c>
      <c r="G6360" s="104">
        <v>0</v>
      </c>
      <c r="H6360" s="105">
        <v>10183.17</v>
      </c>
      <c r="I6360" s="105">
        <v>0</v>
      </c>
      <c r="J6360" s="106">
        <v>10183.17</v>
      </c>
      <c r="K6360" s="107">
        <v>0</v>
      </c>
      <c r="L6360" s="105">
        <v>10183.17</v>
      </c>
      <c r="M6360" s="105">
        <v>0</v>
      </c>
      <c r="N6360" s="106">
        <v>10183.17</v>
      </c>
      <c r="O6360" s="107">
        <v>0</v>
      </c>
      <c r="P6360" s="105">
        <v>10183.17</v>
      </c>
      <c r="Q6360" s="105">
        <v>0</v>
      </c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1715</v>
      </c>
      <c r="B6361" s="111" t="s">
        <v>1215</v>
      </c>
      <c r="C6361" s="112" t="s">
        <v>1216</v>
      </c>
      <c r="D6361" s="21">
        <f t="shared" si="146"/>
        <v>2666.64</v>
      </c>
      <c r="E6361" s="24">
        <f t="shared" si="147"/>
        <v>0</v>
      </c>
      <c r="F6361" s="104">
        <v>444.44</v>
      </c>
      <c r="G6361" s="104">
        <v>0</v>
      </c>
      <c r="H6361" s="113">
        <v>444.44</v>
      </c>
      <c r="I6361" s="113">
        <v>0</v>
      </c>
      <c r="J6361" s="31">
        <v>444.44</v>
      </c>
      <c r="K6361" s="32">
        <v>0</v>
      </c>
      <c r="L6361" s="113">
        <v>444.44</v>
      </c>
      <c r="M6361" s="113">
        <v>0</v>
      </c>
      <c r="N6361" s="31">
        <v>444.44</v>
      </c>
      <c r="O6361" s="32">
        <v>0</v>
      </c>
      <c r="P6361" s="105">
        <v>444.44</v>
      </c>
      <c r="Q6361" s="105">
        <v>0</v>
      </c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1715</v>
      </c>
      <c r="B6362" s="111" t="s">
        <v>1217</v>
      </c>
      <c r="C6362" s="112" t="s">
        <v>1218</v>
      </c>
      <c r="D6362" s="21">
        <f t="shared" si="146"/>
        <v>19983.480000000003</v>
      </c>
      <c r="E6362" s="24">
        <f t="shared" si="147"/>
        <v>0</v>
      </c>
      <c r="F6362" s="104">
        <v>3330.58</v>
      </c>
      <c r="G6362" s="104">
        <v>0</v>
      </c>
      <c r="H6362" s="105">
        <v>3330.58</v>
      </c>
      <c r="I6362" s="105">
        <v>0</v>
      </c>
      <c r="J6362" s="106">
        <v>3330.58</v>
      </c>
      <c r="K6362" s="107">
        <v>0</v>
      </c>
      <c r="L6362" s="105">
        <v>3330.58</v>
      </c>
      <c r="M6362" s="105">
        <v>0</v>
      </c>
      <c r="N6362" s="106">
        <v>3330.58</v>
      </c>
      <c r="O6362" s="107">
        <v>0</v>
      </c>
      <c r="P6362" s="113">
        <v>3330.58</v>
      </c>
      <c r="Q6362" s="113">
        <v>0</v>
      </c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1715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1715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1715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1715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1715</v>
      </c>
      <c r="B6367" s="111" t="s">
        <v>1227</v>
      </c>
      <c r="C6367" s="112" t="s">
        <v>1228</v>
      </c>
      <c r="D6367" s="21">
        <f t="shared" si="146"/>
        <v>1900.0200000000002</v>
      </c>
      <c r="E6367" s="24">
        <f t="shared" si="147"/>
        <v>0</v>
      </c>
      <c r="F6367" s="104">
        <v>316.67</v>
      </c>
      <c r="G6367" s="104">
        <v>0</v>
      </c>
      <c r="H6367" s="105">
        <v>316.67</v>
      </c>
      <c r="I6367" s="105">
        <v>0</v>
      </c>
      <c r="J6367" s="106">
        <v>316.67</v>
      </c>
      <c r="K6367" s="107">
        <v>0</v>
      </c>
      <c r="L6367" s="105">
        <v>316.67</v>
      </c>
      <c r="M6367" s="105">
        <v>0</v>
      </c>
      <c r="N6367" s="106">
        <v>316.67</v>
      </c>
      <c r="O6367" s="107">
        <v>0</v>
      </c>
      <c r="P6367" s="105">
        <v>316.67</v>
      </c>
      <c r="Q6367" s="105">
        <v>0</v>
      </c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1715</v>
      </c>
      <c r="B6368" s="111" t="s">
        <v>1229</v>
      </c>
      <c r="C6368" s="112" t="s">
        <v>1230</v>
      </c>
      <c r="D6368" s="21">
        <f t="shared" si="146"/>
        <v>38370.54</v>
      </c>
      <c r="E6368" s="24">
        <f t="shared" si="147"/>
        <v>0</v>
      </c>
      <c r="F6368" s="104">
        <v>3996.94</v>
      </c>
      <c r="G6368" s="104">
        <v>0</v>
      </c>
      <c r="H6368" s="113">
        <v>3996.94</v>
      </c>
      <c r="I6368" s="113">
        <v>0</v>
      </c>
      <c r="J6368" s="31">
        <v>3996.94</v>
      </c>
      <c r="K6368" s="32">
        <v>0</v>
      </c>
      <c r="L6368" s="113">
        <v>11190.78</v>
      </c>
      <c r="M6368" s="113">
        <v>0</v>
      </c>
      <c r="N6368" s="31">
        <v>7594.16</v>
      </c>
      <c r="O6368" s="32">
        <v>0</v>
      </c>
      <c r="P6368" s="105">
        <v>7594.78</v>
      </c>
      <c r="Q6368" s="105">
        <v>0</v>
      </c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1715</v>
      </c>
      <c r="B6369" s="111" t="s">
        <v>1231</v>
      </c>
      <c r="C6369" s="112" t="s">
        <v>1232</v>
      </c>
      <c r="D6369" s="21">
        <f t="shared" si="146"/>
        <v>0</v>
      </c>
      <c r="E6369" s="24">
        <f t="shared" si="147"/>
        <v>0</v>
      </c>
      <c r="F6369" s="104"/>
      <c r="G6369" s="104"/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1715</v>
      </c>
      <c r="B6370" s="111" t="s">
        <v>1233</v>
      </c>
      <c r="C6370" s="112" t="s">
        <v>1234</v>
      </c>
      <c r="D6370" s="21">
        <f t="shared" si="146"/>
        <v>145000.01999999999</v>
      </c>
      <c r="E6370" s="24">
        <f t="shared" si="147"/>
        <v>0</v>
      </c>
      <c r="F6370" s="104">
        <v>24166.67</v>
      </c>
      <c r="G6370" s="104">
        <v>0</v>
      </c>
      <c r="H6370" s="105">
        <v>24166.67</v>
      </c>
      <c r="I6370" s="105">
        <v>0</v>
      </c>
      <c r="J6370" s="106">
        <v>24166.67</v>
      </c>
      <c r="K6370" s="107">
        <v>0</v>
      </c>
      <c r="L6370" s="105">
        <v>24166.67</v>
      </c>
      <c r="M6370" s="105">
        <v>0</v>
      </c>
      <c r="N6370" s="106">
        <v>24166.67</v>
      </c>
      <c r="O6370" s="107">
        <v>0</v>
      </c>
      <c r="P6370" s="113">
        <v>24166.67</v>
      </c>
      <c r="Q6370" s="113">
        <v>0</v>
      </c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1715</v>
      </c>
      <c r="B6371" s="111" t="s">
        <v>1235</v>
      </c>
      <c r="C6371" s="112" t="s">
        <v>1236</v>
      </c>
      <c r="D6371" s="21">
        <f t="shared" si="146"/>
        <v>20341.079999999998</v>
      </c>
      <c r="E6371" s="24">
        <f t="shared" si="147"/>
        <v>0</v>
      </c>
      <c r="F6371" s="104">
        <v>3390.18</v>
      </c>
      <c r="G6371" s="104">
        <v>0</v>
      </c>
      <c r="H6371" s="105">
        <v>3390.18</v>
      </c>
      <c r="I6371" s="105">
        <v>0</v>
      </c>
      <c r="J6371" s="106">
        <v>3390.18</v>
      </c>
      <c r="K6371" s="107">
        <v>0</v>
      </c>
      <c r="L6371" s="105">
        <v>3390.18</v>
      </c>
      <c r="M6371" s="105">
        <v>0</v>
      </c>
      <c r="N6371" s="106">
        <v>3390.18</v>
      </c>
      <c r="O6371" s="107">
        <v>0</v>
      </c>
      <c r="P6371" s="105">
        <v>3390.18</v>
      </c>
      <c r="Q6371" s="105">
        <v>0</v>
      </c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1715</v>
      </c>
      <c r="B6372" s="111" t="s">
        <v>1237</v>
      </c>
      <c r="C6372" s="112" t="s">
        <v>1238</v>
      </c>
      <c r="D6372" s="21">
        <f t="shared" si="146"/>
        <v>0</v>
      </c>
      <c r="E6372" s="24">
        <f t="shared" si="147"/>
        <v>0</v>
      </c>
      <c r="F6372" s="104"/>
      <c r="G6372" s="104"/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1715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1715</v>
      </c>
      <c r="B6374" s="111" t="s">
        <v>1241</v>
      </c>
      <c r="C6374" s="112" t="s">
        <v>1242</v>
      </c>
      <c r="D6374" s="21">
        <f t="shared" si="148"/>
        <v>780285.32</v>
      </c>
      <c r="E6374" s="24">
        <f t="shared" si="149"/>
        <v>7877.02</v>
      </c>
      <c r="F6374" s="104">
        <v>115818.39</v>
      </c>
      <c r="G6374" s="104">
        <v>0</v>
      </c>
      <c r="H6374" s="105">
        <v>133485.04999999999</v>
      </c>
      <c r="I6374" s="105">
        <v>0</v>
      </c>
      <c r="J6374" s="106">
        <v>125935.05</v>
      </c>
      <c r="K6374" s="107">
        <v>0</v>
      </c>
      <c r="L6374" s="105">
        <v>125935.05</v>
      </c>
      <c r="M6374" s="105">
        <v>0</v>
      </c>
      <c r="N6374" s="106">
        <v>133943.37</v>
      </c>
      <c r="O6374" s="107">
        <v>7877.02</v>
      </c>
      <c r="P6374" s="113">
        <v>145168.41</v>
      </c>
      <c r="Q6374" s="113">
        <v>0</v>
      </c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1715</v>
      </c>
      <c r="B6375" s="111" t="s">
        <v>1243</v>
      </c>
      <c r="C6375" s="112" t="s">
        <v>1244</v>
      </c>
      <c r="D6375" s="21">
        <f t="shared" si="148"/>
        <v>73545.56</v>
      </c>
      <c r="E6375" s="24">
        <f t="shared" si="149"/>
        <v>0</v>
      </c>
      <c r="F6375" s="104">
        <v>11216.39</v>
      </c>
      <c r="G6375" s="104">
        <v>0</v>
      </c>
      <c r="H6375" s="105">
        <v>11216.39</v>
      </c>
      <c r="I6375" s="105">
        <v>0</v>
      </c>
      <c r="J6375" s="106">
        <v>11216.39</v>
      </c>
      <c r="K6375" s="107">
        <v>0</v>
      </c>
      <c r="L6375" s="105">
        <v>11216.39</v>
      </c>
      <c r="M6375" s="105">
        <v>0</v>
      </c>
      <c r="N6375" s="106">
        <v>11216.39</v>
      </c>
      <c r="O6375" s="107">
        <v>0</v>
      </c>
      <c r="P6375" s="105">
        <v>17463.61</v>
      </c>
      <c r="Q6375" s="105">
        <v>0</v>
      </c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1715</v>
      </c>
      <c r="B6376" s="111" t="s">
        <v>1245</v>
      </c>
      <c r="C6376" s="112" t="s">
        <v>1246</v>
      </c>
      <c r="D6376" s="21">
        <f t="shared" si="148"/>
        <v>33377.800000000003</v>
      </c>
      <c r="E6376" s="24">
        <f t="shared" si="149"/>
        <v>0</v>
      </c>
      <c r="F6376" s="104">
        <v>5225</v>
      </c>
      <c r="G6376" s="104">
        <v>0</v>
      </c>
      <c r="H6376" s="113">
        <v>5225</v>
      </c>
      <c r="I6376" s="113">
        <v>0</v>
      </c>
      <c r="J6376" s="31">
        <v>5225</v>
      </c>
      <c r="K6376" s="32">
        <v>0</v>
      </c>
      <c r="L6376" s="113">
        <v>5225</v>
      </c>
      <c r="M6376" s="113">
        <v>0</v>
      </c>
      <c r="N6376" s="31">
        <v>6002.8</v>
      </c>
      <c r="O6376" s="32">
        <v>0</v>
      </c>
      <c r="P6376" s="105">
        <v>6475</v>
      </c>
      <c r="Q6376" s="105">
        <v>0</v>
      </c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1715</v>
      </c>
      <c r="B6377" s="111" t="s">
        <v>1247</v>
      </c>
      <c r="C6377" s="112" t="s">
        <v>1248</v>
      </c>
      <c r="D6377" s="21">
        <f t="shared" si="148"/>
        <v>0</v>
      </c>
      <c r="E6377" s="24">
        <f t="shared" si="149"/>
        <v>0</v>
      </c>
      <c r="F6377" s="104"/>
      <c r="G6377" s="104"/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1715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1715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1715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1715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1715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1715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1715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1715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1715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1715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1715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1715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1715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1715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1715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1715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1715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1715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1715</v>
      </c>
      <c r="B6396" s="111" t="s">
        <v>1281</v>
      </c>
      <c r="C6396" s="112" t="s">
        <v>1282</v>
      </c>
      <c r="D6396" s="21">
        <f t="shared" si="148"/>
        <v>1626793.2999999998</v>
      </c>
      <c r="E6396" s="24">
        <f t="shared" si="149"/>
        <v>1334946.6499999999</v>
      </c>
      <c r="F6396" s="104">
        <v>249455.75</v>
      </c>
      <c r="G6396" s="104">
        <v>0</v>
      </c>
      <c r="H6396" s="113">
        <v>263628.79999999999</v>
      </c>
      <c r="I6396" s="113">
        <v>249455.75</v>
      </c>
      <c r="J6396" s="31">
        <v>268640.05</v>
      </c>
      <c r="K6396" s="32">
        <v>263628.79999999999</v>
      </c>
      <c r="L6396" s="113">
        <v>274083.55</v>
      </c>
      <c r="M6396" s="113">
        <v>268640.05</v>
      </c>
      <c r="N6396" s="31">
        <v>279138.5</v>
      </c>
      <c r="O6396" s="32">
        <v>274083.55</v>
      </c>
      <c r="P6396" s="113">
        <v>291846.65000000002</v>
      </c>
      <c r="Q6396" s="113">
        <v>279138.5</v>
      </c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1715</v>
      </c>
      <c r="B6397" s="111" t="s">
        <v>1283</v>
      </c>
      <c r="C6397" s="112" t="s">
        <v>1652</v>
      </c>
      <c r="D6397" s="21">
        <f t="shared" si="148"/>
        <v>707516.78</v>
      </c>
      <c r="E6397" s="24">
        <f t="shared" si="149"/>
        <v>564696.15</v>
      </c>
      <c r="F6397" s="104">
        <v>101850.45</v>
      </c>
      <c r="G6397" s="104">
        <v>0</v>
      </c>
      <c r="H6397" s="105">
        <v>113025.3</v>
      </c>
      <c r="I6397" s="105">
        <v>101850.45</v>
      </c>
      <c r="J6397" s="106">
        <v>116205.9</v>
      </c>
      <c r="K6397" s="107">
        <v>113025.3</v>
      </c>
      <c r="L6397" s="105">
        <v>116807.25</v>
      </c>
      <c r="M6397" s="105">
        <v>116205.9</v>
      </c>
      <c r="N6397" s="106">
        <v>116807.25</v>
      </c>
      <c r="O6397" s="107">
        <v>116807.25</v>
      </c>
      <c r="P6397" s="113">
        <v>142820.63</v>
      </c>
      <c r="Q6397" s="113">
        <v>116807.25</v>
      </c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1715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1715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1715</v>
      </c>
      <c r="B6400" s="111" t="s">
        <v>1284</v>
      </c>
      <c r="C6400" s="112" t="s">
        <v>1285</v>
      </c>
      <c r="D6400" s="21">
        <f t="shared" si="148"/>
        <v>0</v>
      </c>
      <c r="E6400" s="24">
        <f t="shared" si="149"/>
        <v>0</v>
      </c>
      <c r="F6400" s="104"/>
      <c r="G6400" s="104"/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1715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1715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1715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1715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1715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1715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1715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1715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1715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1715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1715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1715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1715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1715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1715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1715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1715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1715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1715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1715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1715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1715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1715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1715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1715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1715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1715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1715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1715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1715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1715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1715</v>
      </c>
      <c r="B6432" s="111" t="s">
        <v>1345</v>
      </c>
      <c r="C6432" s="112" t="s">
        <v>1346</v>
      </c>
      <c r="D6432" s="21">
        <f t="shared" si="148"/>
        <v>17630.009999999998</v>
      </c>
      <c r="E6432" s="24">
        <f t="shared" si="149"/>
        <v>0</v>
      </c>
      <c r="F6432" s="104">
        <v>1000</v>
      </c>
      <c r="G6432" s="104">
        <v>0</v>
      </c>
      <c r="H6432" s="113">
        <v>10000</v>
      </c>
      <c r="I6432" s="113">
        <v>0</v>
      </c>
      <c r="J6432" s="31">
        <v>0</v>
      </c>
      <c r="K6432" s="32">
        <v>0</v>
      </c>
      <c r="L6432" s="113">
        <v>6630</v>
      </c>
      <c r="M6432" s="113">
        <v>0</v>
      </c>
      <c r="N6432" s="31">
        <v>0</v>
      </c>
      <c r="O6432" s="32">
        <v>0</v>
      </c>
      <c r="P6432" s="113">
        <v>0.01</v>
      </c>
      <c r="Q6432" s="113">
        <v>0</v>
      </c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1715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1715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1715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1715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1715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1715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1715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1715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1715</v>
      </c>
      <c r="B6441" s="111" t="s">
        <v>1359</v>
      </c>
      <c r="C6441" s="112" t="s">
        <v>1663</v>
      </c>
      <c r="D6441" s="21">
        <f t="shared" si="150"/>
        <v>124163</v>
      </c>
      <c r="E6441" s="24">
        <f t="shared" si="151"/>
        <v>0</v>
      </c>
      <c r="F6441" s="104"/>
      <c r="G6441" s="104"/>
      <c r="H6441" s="113">
        <v>49100</v>
      </c>
      <c r="I6441" s="113">
        <v>0</v>
      </c>
      <c r="J6441" s="31">
        <v>21950</v>
      </c>
      <c r="K6441" s="32">
        <v>0</v>
      </c>
      <c r="L6441" s="113">
        <v>15513</v>
      </c>
      <c r="M6441" s="113">
        <v>0</v>
      </c>
      <c r="N6441" s="31">
        <v>0</v>
      </c>
      <c r="O6441" s="32">
        <v>0</v>
      </c>
      <c r="P6441" s="113">
        <v>37600</v>
      </c>
      <c r="Q6441" s="113">
        <v>0</v>
      </c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1715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/>
      <c r="B6443" s="111"/>
      <c r="C6443" s="112"/>
      <c r="D6443" s="21">
        <f t="shared" si="150"/>
        <v>338168</v>
      </c>
      <c r="E6443" s="24">
        <f t="shared" si="151"/>
        <v>338171</v>
      </c>
      <c r="F6443" s="104"/>
      <c r="G6443" s="104"/>
      <c r="H6443" s="113">
        <v>215528</v>
      </c>
      <c r="I6443" s="113">
        <v>215528</v>
      </c>
      <c r="J6443" s="31"/>
      <c r="K6443" s="32"/>
      <c r="L6443" s="113"/>
      <c r="M6443" s="113"/>
      <c r="N6443" s="31">
        <v>122640</v>
      </c>
      <c r="O6443" s="32">
        <v>122643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/>
      <c r="B6444" s="111"/>
      <c r="C6444" s="112"/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/>
      <c r="B6445" s="111"/>
      <c r="C6445" s="112"/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/>
      <c r="B6446" s="111"/>
      <c r="C6446" s="112"/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/>
      <c r="B6447" s="111"/>
      <c r="C6447" s="112"/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/>
      <c r="B6448" s="111"/>
      <c r="C6448" s="112"/>
      <c r="D6448" s="21">
        <f t="shared" si="150"/>
        <v>0</v>
      </c>
      <c r="E6448" s="24">
        <f t="shared" si="151"/>
        <v>28980</v>
      </c>
      <c r="F6448" s="104"/>
      <c r="G6448" s="104"/>
      <c r="H6448" s="105">
        <v>0</v>
      </c>
      <c r="I6448" s="105">
        <v>0</v>
      </c>
      <c r="J6448" s="106"/>
      <c r="K6448" s="107"/>
      <c r="L6448" s="105"/>
      <c r="M6448" s="105"/>
      <c r="N6448" s="106">
        <v>0</v>
      </c>
      <c r="O6448" s="107">
        <v>28980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/>
      <c r="B6449" s="111"/>
      <c r="C6449" s="112"/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/>
      <c r="B6450" s="111"/>
      <c r="C6450" s="112"/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/>
      <c r="B6451" s="111"/>
      <c r="C6451" s="112"/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/>
      <c r="B6452" s="111"/>
      <c r="C6452" s="112"/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/>
      <c r="B6453" s="111"/>
      <c r="C6453" s="112"/>
      <c r="D6453" s="21">
        <f t="shared" si="150"/>
        <v>4050</v>
      </c>
      <c r="E6453" s="24">
        <f t="shared" si="151"/>
        <v>92150</v>
      </c>
      <c r="F6453" s="104"/>
      <c r="G6453" s="104"/>
      <c r="H6453" s="105">
        <v>4050</v>
      </c>
      <c r="I6453" s="105">
        <v>0</v>
      </c>
      <c r="J6453" s="106"/>
      <c r="K6453" s="107"/>
      <c r="L6453" s="105"/>
      <c r="M6453" s="105"/>
      <c r="N6453" s="106">
        <v>0</v>
      </c>
      <c r="O6453" s="107">
        <v>92150</v>
      </c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/>
      <c r="B6454" s="111"/>
      <c r="C6454" s="112"/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/>
      <c r="B6455" s="111"/>
      <c r="C6455" s="112"/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/>
      <c r="B6456" s="111"/>
      <c r="C6456" s="112"/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/>
      <c r="B6457" s="111"/>
      <c r="C6457" s="112"/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/>
      <c r="B6458" s="111"/>
      <c r="C6458" s="112"/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/>
      <c r="B6459" s="111"/>
      <c r="C6459" s="112"/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/>
      <c r="B6460" s="111"/>
      <c r="C6460" s="112"/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/>
      <c r="B6461" s="111"/>
      <c r="C6461" s="112"/>
      <c r="D6461" s="21">
        <f t="shared" si="150"/>
        <v>33500685.539999999</v>
      </c>
      <c r="E6461" s="24">
        <f t="shared" si="151"/>
        <v>16008076.739999998</v>
      </c>
      <c r="F6461" s="104"/>
      <c r="G6461" s="104"/>
      <c r="H6461" s="105">
        <v>22392148.77</v>
      </c>
      <c r="I6461" s="105">
        <v>8801491.0399999991</v>
      </c>
      <c r="J6461" s="106"/>
      <c r="K6461" s="107"/>
      <c r="L6461" s="105"/>
      <c r="M6461" s="105"/>
      <c r="N6461" s="106">
        <v>11108536.77</v>
      </c>
      <c r="O6461" s="107">
        <v>7206585.7000000002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/>
      <c r="B6462" s="111"/>
      <c r="C6462" s="112"/>
      <c r="D6462" s="21">
        <f t="shared" si="150"/>
        <v>6098970.7400000002</v>
      </c>
      <c r="E6462" s="24">
        <f t="shared" si="151"/>
        <v>856137.84</v>
      </c>
      <c r="F6462" s="104"/>
      <c r="G6462" s="104"/>
      <c r="H6462" s="105">
        <v>3502647.16</v>
      </c>
      <c r="I6462" s="105">
        <v>752475.94</v>
      </c>
      <c r="J6462" s="106"/>
      <c r="K6462" s="107"/>
      <c r="L6462" s="105"/>
      <c r="M6462" s="105"/>
      <c r="N6462" s="106">
        <v>2596323.58</v>
      </c>
      <c r="O6462" s="107">
        <v>103661.9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/>
      <c r="B6463" s="111"/>
      <c r="C6463" s="112"/>
      <c r="D6463" s="21">
        <f t="shared" si="150"/>
        <v>0</v>
      </c>
      <c r="E6463" s="24">
        <f t="shared" si="151"/>
        <v>575097</v>
      </c>
      <c r="F6463" s="104"/>
      <c r="G6463" s="104"/>
      <c r="H6463" s="105">
        <v>0</v>
      </c>
      <c r="I6463" s="105">
        <v>0</v>
      </c>
      <c r="J6463" s="106"/>
      <c r="K6463" s="107"/>
      <c r="L6463" s="105"/>
      <c r="M6463" s="105"/>
      <c r="N6463" s="106">
        <v>0</v>
      </c>
      <c r="O6463" s="107">
        <v>575097</v>
      </c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/>
      <c r="B6464" s="111"/>
      <c r="C6464" s="112"/>
      <c r="D6464" s="21">
        <f t="shared" si="150"/>
        <v>125000</v>
      </c>
      <c r="E6464" s="24">
        <f t="shared" si="151"/>
        <v>248800</v>
      </c>
      <c r="F6464" s="104"/>
      <c r="G6464" s="104"/>
      <c r="H6464" s="113"/>
      <c r="I6464" s="113"/>
      <c r="J6464" s="31"/>
      <c r="K6464" s="32"/>
      <c r="L6464" s="113"/>
      <c r="M6464" s="113"/>
      <c r="N6464" s="31">
        <v>125000</v>
      </c>
      <c r="O6464" s="32">
        <v>248800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/>
      <c r="B6465" s="111"/>
      <c r="C6465" s="112"/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/>
      <c r="B6466" s="111"/>
      <c r="C6466" s="112"/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/>
      <c r="B6467" s="111"/>
      <c r="C6467" s="112"/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/>
      <c r="B6468" s="111"/>
      <c r="C6468" s="112"/>
      <c r="D6468" s="21">
        <f t="shared" si="150"/>
        <v>92780</v>
      </c>
      <c r="E6468" s="24">
        <f t="shared" si="151"/>
        <v>55100</v>
      </c>
      <c r="F6468" s="104"/>
      <c r="G6468" s="104"/>
      <c r="H6468" s="105">
        <v>83164</v>
      </c>
      <c r="I6468" s="105">
        <v>39000</v>
      </c>
      <c r="J6468" s="106"/>
      <c r="K6468" s="107"/>
      <c r="L6468" s="105"/>
      <c r="M6468" s="105"/>
      <c r="N6468" s="106">
        <v>9616</v>
      </c>
      <c r="O6468" s="107">
        <v>16100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/>
      <c r="B6469" s="111"/>
      <c r="C6469" s="112"/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/>
      <c r="B6470" s="111"/>
      <c r="C6470" s="112"/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/>
      <c r="B6471" s="111"/>
      <c r="C6471" s="112"/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/>
      <c r="B6472" s="111"/>
      <c r="C6472" s="112"/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/>
      <c r="B6473" s="111"/>
      <c r="C6473" s="112"/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/>
      <c r="B6474" s="111"/>
      <c r="C6474" s="112"/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/>
      <c r="B6475" s="111"/>
      <c r="C6475" s="112"/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/>
      <c r="B6476" s="111"/>
      <c r="C6476" s="112"/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/>
      <c r="B6477" s="111"/>
      <c r="C6477" s="112"/>
      <c r="D6477" s="21">
        <f t="shared" si="150"/>
        <v>27650</v>
      </c>
      <c r="E6477" s="24">
        <f t="shared" si="151"/>
        <v>28250</v>
      </c>
      <c r="F6477" s="104"/>
      <c r="G6477" s="104"/>
      <c r="H6477" s="105">
        <v>16700</v>
      </c>
      <c r="I6477" s="105">
        <v>9150</v>
      </c>
      <c r="J6477" s="106"/>
      <c r="K6477" s="107"/>
      <c r="L6477" s="105"/>
      <c r="M6477" s="105"/>
      <c r="N6477" s="106">
        <v>10950</v>
      </c>
      <c r="O6477" s="107">
        <v>19100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/>
      <c r="B6478" s="111"/>
      <c r="C6478" s="112"/>
      <c r="D6478" s="21">
        <f t="shared" si="150"/>
        <v>5974203.0800000001</v>
      </c>
      <c r="E6478" s="24">
        <f t="shared" si="151"/>
        <v>5974203.0800000001</v>
      </c>
      <c r="F6478" s="104"/>
      <c r="G6478" s="104"/>
      <c r="H6478" s="113">
        <v>3522913.23</v>
      </c>
      <c r="I6478" s="113">
        <v>3522913.23</v>
      </c>
      <c r="J6478" s="31"/>
      <c r="K6478" s="32"/>
      <c r="L6478" s="113"/>
      <c r="M6478" s="113"/>
      <c r="N6478" s="31">
        <v>2451289.85</v>
      </c>
      <c r="O6478" s="32">
        <v>2451289.85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/>
      <c r="B6479" s="111"/>
      <c r="C6479" s="112"/>
      <c r="D6479" s="21">
        <f t="shared" si="150"/>
        <v>1766547.8900000001</v>
      </c>
      <c r="E6479" s="24">
        <f t="shared" si="151"/>
        <v>2259636.31</v>
      </c>
      <c r="F6479" s="104"/>
      <c r="G6479" s="104"/>
      <c r="H6479" s="105">
        <v>976675.75</v>
      </c>
      <c r="I6479" s="105">
        <v>1288590.8700000001</v>
      </c>
      <c r="J6479" s="106"/>
      <c r="K6479" s="107"/>
      <c r="L6479" s="105"/>
      <c r="M6479" s="105"/>
      <c r="N6479" s="106">
        <v>789872.14</v>
      </c>
      <c r="O6479" s="107">
        <v>971045.44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/>
      <c r="B6480" s="111"/>
      <c r="C6480" s="112"/>
      <c r="D6480" s="21">
        <f t="shared" si="150"/>
        <v>84920.209999999992</v>
      </c>
      <c r="E6480" s="24">
        <f t="shared" si="151"/>
        <v>32952.67</v>
      </c>
      <c r="F6480" s="104"/>
      <c r="G6480" s="104"/>
      <c r="H6480" s="105">
        <v>40007.26</v>
      </c>
      <c r="I6480" s="105">
        <v>1814.5</v>
      </c>
      <c r="J6480" s="106"/>
      <c r="K6480" s="107"/>
      <c r="L6480" s="105"/>
      <c r="M6480" s="105"/>
      <c r="N6480" s="106">
        <v>44912.95</v>
      </c>
      <c r="O6480" s="107">
        <v>31138.17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/>
      <c r="B6481" s="111"/>
      <c r="C6481" s="112"/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/>
      <c r="B6482" s="111"/>
      <c r="C6482" s="112"/>
      <c r="D6482" s="21">
        <f t="shared" si="150"/>
        <v>29410.400000000001</v>
      </c>
      <c r="E6482" s="24">
        <f t="shared" si="151"/>
        <v>29410.400000000001</v>
      </c>
      <c r="F6482" s="104"/>
      <c r="G6482" s="104"/>
      <c r="H6482" s="105">
        <v>5488.25</v>
      </c>
      <c r="I6482" s="105">
        <v>5488.25</v>
      </c>
      <c r="J6482" s="106"/>
      <c r="K6482" s="107"/>
      <c r="L6482" s="105"/>
      <c r="M6482" s="105"/>
      <c r="N6482" s="106">
        <v>23922.15</v>
      </c>
      <c r="O6482" s="107">
        <v>23922.15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/>
      <c r="B6483" s="111"/>
      <c r="C6483" s="112"/>
      <c r="D6483" s="21">
        <f t="shared" si="150"/>
        <v>367519.15</v>
      </c>
      <c r="E6483" s="24">
        <f t="shared" si="151"/>
        <v>158051.16</v>
      </c>
      <c r="F6483" s="104"/>
      <c r="G6483" s="104"/>
      <c r="H6483" s="113">
        <v>101688.81</v>
      </c>
      <c r="I6483" s="113">
        <v>73317.350000000006</v>
      </c>
      <c r="J6483" s="31"/>
      <c r="K6483" s="32"/>
      <c r="L6483" s="113"/>
      <c r="M6483" s="113"/>
      <c r="N6483" s="31">
        <v>265830.34000000003</v>
      </c>
      <c r="O6483" s="32">
        <v>84733.81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/>
      <c r="B6484" s="111"/>
      <c r="C6484" s="112"/>
      <c r="D6484" s="21">
        <f t="shared" si="150"/>
        <v>143019.79999999999</v>
      </c>
      <c r="E6484" s="24">
        <f t="shared" si="151"/>
        <v>195517.33000000002</v>
      </c>
      <c r="F6484" s="104"/>
      <c r="G6484" s="104"/>
      <c r="H6484" s="113">
        <v>80845.97</v>
      </c>
      <c r="I6484" s="113">
        <v>116060.56</v>
      </c>
      <c r="J6484" s="31"/>
      <c r="K6484" s="32"/>
      <c r="L6484" s="113"/>
      <c r="M6484" s="113"/>
      <c r="N6484" s="31">
        <v>62173.83</v>
      </c>
      <c r="O6484" s="32">
        <v>79456.77</v>
      </c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/>
      <c r="B6485" s="111"/>
      <c r="C6485" s="112"/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/>
      <c r="B6486" s="111"/>
      <c r="C6486" s="112"/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/>
      <c r="B6487" s="111"/>
      <c r="C6487" s="112"/>
      <c r="D6487" s="21">
        <f t="shared" si="150"/>
        <v>10930.16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>
        <v>10930.16</v>
      </c>
      <c r="O6487" s="32">
        <v>0</v>
      </c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/>
      <c r="B6488" s="111"/>
      <c r="C6488" s="112"/>
      <c r="D6488" s="21">
        <f t="shared" si="150"/>
        <v>138248.14000000001</v>
      </c>
      <c r="E6488" s="24">
        <f t="shared" si="151"/>
        <v>94477.119999999995</v>
      </c>
      <c r="F6488" s="104"/>
      <c r="G6488" s="104"/>
      <c r="H6488" s="113">
        <v>75600.27</v>
      </c>
      <c r="I6488" s="113">
        <v>53267.26</v>
      </c>
      <c r="J6488" s="31"/>
      <c r="K6488" s="32"/>
      <c r="L6488" s="113"/>
      <c r="M6488" s="113"/>
      <c r="N6488" s="31">
        <v>62647.87</v>
      </c>
      <c r="O6488" s="32">
        <v>41209.86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/>
      <c r="B6489" s="111"/>
      <c r="C6489" s="112"/>
      <c r="D6489" s="21">
        <f t="shared" si="150"/>
        <v>24228.079999999998</v>
      </c>
      <c r="E6489" s="24">
        <f t="shared" si="151"/>
        <v>0</v>
      </c>
      <c r="F6489" s="104"/>
      <c r="G6489" s="104"/>
      <c r="H6489" s="105">
        <v>2363.6</v>
      </c>
      <c r="I6489" s="105">
        <v>0</v>
      </c>
      <c r="J6489" s="106"/>
      <c r="K6489" s="107"/>
      <c r="L6489" s="105"/>
      <c r="M6489" s="105"/>
      <c r="N6489" s="106">
        <v>21864.48</v>
      </c>
      <c r="O6489" s="107">
        <v>0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/>
      <c r="B6490" s="111"/>
      <c r="C6490" s="112"/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/>
      <c r="B6491" s="111"/>
      <c r="C6491" s="112"/>
      <c r="D6491" s="21">
        <f t="shared" si="150"/>
        <v>0</v>
      </c>
      <c r="E6491" s="24">
        <f t="shared" si="151"/>
        <v>0</v>
      </c>
      <c r="F6491" s="104"/>
      <c r="G6491" s="104"/>
      <c r="H6491" s="105">
        <v>0</v>
      </c>
      <c r="I6491" s="105">
        <v>0</v>
      </c>
      <c r="J6491" s="106"/>
      <c r="K6491" s="107"/>
      <c r="L6491" s="105"/>
      <c r="M6491" s="105"/>
      <c r="N6491" s="106">
        <v>0</v>
      </c>
      <c r="O6491" s="107">
        <v>0</v>
      </c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/>
      <c r="B6492" s="111"/>
      <c r="C6492" s="112"/>
      <c r="D6492" s="21">
        <f t="shared" si="150"/>
        <v>12755</v>
      </c>
      <c r="E6492" s="24">
        <f t="shared" si="151"/>
        <v>10855</v>
      </c>
      <c r="F6492" s="104"/>
      <c r="G6492" s="104"/>
      <c r="H6492" s="105">
        <v>7305</v>
      </c>
      <c r="I6492" s="105">
        <v>9375</v>
      </c>
      <c r="J6492" s="106"/>
      <c r="K6492" s="107"/>
      <c r="L6492" s="105"/>
      <c r="M6492" s="105"/>
      <c r="N6492" s="106">
        <v>5450</v>
      </c>
      <c r="O6492" s="107">
        <v>1480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/>
      <c r="B6493" s="111"/>
      <c r="C6493" s="112"/>
      <c r="D6493" s="21">
        <f t="shared" si="150"/>
        <v>39044</v>
      </c>
      <c r="E6493" s="24">
        <f t="shared" si="151"/>
        <v>18562</v>
      </c>
      <c r="F6493" s="104"/>
      <c r="G6493" s="104"/>
      <c r="H6493" s="113">
        <v>21958</v>
      </c>
      <c r="I6493" s="113">
        <v>18562</v>
      </c>
      <c r="J6493" s="31"/>
      <c r="K6493" s="32"/>
      <c r="L6493" s="113"/>
      <c r="M6493" s="113"/>
      <c r="N6493" s="31">
        <v>17086</v>
      </c>
      <c r="O6493" s="32">
        <v>0</v>
      </c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/>
      <c r="B6494" s="111"/>
      <c r="C6494" s="112"/>
      <c r="D6494" s="21">
        <f t="shared" si="150"/>
        <v>12650.46</v>
      </c>
      <c r="E6494" s="24">
        <f t="shared" si="151"/>
        <v>12650.46</v>
      </c>
      <c r="F6494" s="104"/>
      <c r="G6494" s="104"/>
      <c r="H6494" s="105">
        <v>11255.46</v>
      </c>
      <c r="I6494" s="105">
        <v>11255.46</v>
      </c>
      <c r="J6494" s="106"/>
      <c r="K6494" s="107"/>
      <c r="L6494" s="105"/>
      <c r="M6494" s="105"/>
      <c r="N6494" s="106">
        <v>1395</v>
      </c>
      <c r="O6494" s="107">
        <v>1395</v>
      </c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/>
      <c r="B6495" s="111"/>
      <c r="C6495" s="112"/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/>
      <c r="B6496" s="111"/>
      <c r="C6496" s="112"/>
      <c r="D6496" s="21">
        <f t="shared" si="150"/>
        <v>625181.81999999995</v>
      </c>
      <c r="E6496" s="24">
        <f t="shared" si="151"/>
        <v>1801042.8699999999</v>
      </c>
      <c r="F6496" s="104"/>
      <c r="G6496" s="104"/>
      <c r="H6496" s="113">
        <v>365890.23</v>
      </c>
      <c r="I6496" s="113">
        <v>1485122.89</v>
      </c>
      <c r="J6496" s="31"/>
      <c r="K6496" s="32"/>
      <c r="L6496" s="113"/>
      <c r="M6496" s="113"/>
      <c r="N6496" s="31">
        <v>259291.59</v>
      </c>
      <c r="O6496" s="32">
        <v>315919.98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/>
      <c r="B6497" s="111"/>
      <c r="C6497" s="112"/>
      <c r="D6497" s="21">
        <f t="shared" si="150"/>
        <v>209399.3</v>
      </c>
      <c r="E6497" s="24">
        <f t="shared" si="151"/>
        <v>0</v>
      </c>
      <c r="F6497" s="104"/>
      <c r="G6497" s="104"/>
      <c r="H6497" s="113">
        <v>147311.49</v>
      </c>
      <c r="I6497" s="113">
        <v>0</v>
      </c>
      <c r="J6497" s="31"/>
      <c r="K6497" s="32"/>
      <c r="L6497" s="113"/>
      <c r="M6497" s="113"/>
      <c r="N6497" s="31">
        <v>62087.81</v>
      </c>
      <c r="O6497" s="32">
        <v>0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/>
      <c r="B6498" s="111"/>
      <c r="C6498" s="112"/>
      <c r="D6498" s="21">
        <f t="shared" si="150"/>
        <v>13505.95</v>
      </c>
      <c r="E6498" s="24">
        <f t="shared" si="151"/>
        <v>13505.95</v>
      </c>
      <c r="F6498" s="104"/>
      <c r="G6498" s="104"/>
      <c r="H6498" s="105">
        <v>7608.7</v>
      </c>
      <c r="I6498" s="105">
        <v>7608.7</v>
      </c>
      <c r="J6498" s="106"/>
      <c r="K6498" s="107"/>
      <c r="L6498" s="105"/>
      <c r="M6498" s="105"/>
      <c r="N6498" s="106">
        <v>5897.25</v>
      </c>
      <c r="O6498" s="107">
        <v>5897.25</v>
      </c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/>
      <c r="B6499" s="111"/>
      <c r="C6499" s="112"/>
      <c r="D6499" s="21">
        <f t="shared" si="150"/>
        <v>4887.75</v>
      </c>
      <c r="E6499" s="24">
        <f t="shared" si="151"/>
        <v>4887.75</v>
      </c>
      <c r="F6499" s="104"/>
      <c r="G6499" s="104"/>
      <c r="H6499" s="113">
        <v>4887.75</v>
      </c>
      <c r="I6499" s="113">
        <v>4887.75</v>
      </c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/>
      <c r="B6500" s="111"/>
      <c r="C6500" s="112"/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/>
      <c r="B6501" s="111"/>
      <c r="C6501" s="112"/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/>
      <c r="B6502" s="111"/>
      <c r="C6502" s="112"/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/>
      <c r="B6503" s="111"/>
      <c r="C6503" s="112"/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/>
      <c r="B6504" s="111"/>
      <c r="C6504" s="112"/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/>
      <c r="B6505" s="111"/>
      <c r="C6505" s="112"/>
      <c r="D6505" s="21">
        <f t="shared" si="152"/>
        <v>0</v>
      </c>
      <c r="E6505" s="24">
        <f t="shared" si="153"/>
        <v>0</v>
      </c>
      <c r="F6505" s="104"/>
      <c r="G6505" s="104"/>
      <c r="H6505" s="113">
        <v>0</v>
      </c>
      <c r="I6505" s="113">
        <v>0</v>
      </c>
      <c r="J6505" s="31"/>
      <c r="K6505" s="32"/>
      <c r="L6505" s="113"/>
      <c r="M6505" s="113"/>
      <c r="N6505" s="31">
        <v>0</v>
      </c>
      <c r="O6505" s="32">
        <v>0</v>
      </c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/>
      <c r="B6506" s="111"/>
      <c r="C6506" s="112"/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/>
      <c r="B6507" s="111"/>
      <c r="C6507" s="112"/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/>
      <c r="B6508" s="111"/>
      <c r="C6508" s="112"/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/>
      <c r="B6509" s="111"/>
      <c r="C6509" s="112"/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/>
      <c r="B6510" s="111"/>
      <c r="C6510" s="112"/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/>
      <c r="B6511" s="111"/>
      <c r="C6511" s="112"/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/>
      <c r="B6512" s="111"/>
      <c r="C6512" s="112"/>
      <c r="D6512" s="21">
        <f t="shared" si="152"/>
        <v>80591.5</v>
      </c>
      <c r="E6512" s="24">
        <f t="shared" si="153"/>
        <v>15473</v>
      </c>
      <c r="F6512" s="104"/>
      <c r="G6512" s="104"/>
      <c r="H6512" s="105">
        <v>28507</v>
      </c>
      <c r="I6512" s="105">
        <v>10216</v>
      </c>
      <c r="J6512" s="106"/>
      <c r="K6512" s="107"/>
      <c r="L6512" s="105"/>
      <c r="M6512" s="105"/>
      <c r="N6512" s="106">
        <v>52084.5</v>
      </c>
      <c r="O6512" s="107">
        <v>5257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/>
      <c r="B6513" s="111"/>
      <c r="C6513" s="112"/>
      <c r="D6513" s="21">
        <f t="shared" si="152"/>
        <v>21081</v>
      </c>
      <c r="E6513" s="24">
        <f t="shared" si="153"/>
        <v>11588</v>
      </c>
      <c r="F6513" s="104"/>
      <c r="G6513" s="104"/>
      <c r="H6513" s="105">
        <v>19243</v>
      </c>
      <c r="I6513" s="105">
        <v>4048</v>
      </c>
      <c r="J6513" s="106"/>
      <c r="K6513" s="107"/>
      <c r="L6513" s="105"/>
      <c r="M6513" s="105"/>
      <c r="N6513" s="106">
        <v>1838</v>
      </c>
      <c r="O6513" s="107">
        <v>7540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/>
      <c r="B6514" s="111"/>
      <c r="C6514" s="112"/>
      <c r="D6514" s="21">
        <f t="shared" si="152"/>
        <v>741</v>
      </c>
      <c r="E6514" s="24">
        <f t="shared" si="153"/>
        <v>0</v>
      </c>
      <c r="F6514" s="104"/>
      <c r="G6514" s="104"/>
      <c r="H6514" s="105">
        <v>380</v>
      </c>
      <c r="I6514" s="105">
        <v>0</v>
      </c>
      <c r="J6514" s="106"/>
      <c r="K6514" s="107"/>
      <c r="L6514" s="105"/>
      <c r="M6514" s="105"/>
      <c r="N6514" s="106">
        <v>361</v>
      </c>
      <c r="O6514" s="107">
        <v>0</v>
      </c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/>
      <c r="B6515" s="111"/>
      <c r="C6515" s="112"/>
      <c r="D6515" s="21">
        <f t="shared" si="152"/>
        <v>0</v>
      </c>
      <c r="E6515" s="24">
        <f t="shared" si="153"/>
        <v>0</v>
      </c>
      <c r="F6515" s="104"/>
      <c r="G6515" s="104"/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/>
      <c r="B6516" s="111"/>
      <c r="C6516" s="112"/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/>
      <c r="B6517" s="111"/>
      <c r="C6517" s="112"/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/>
      <c r="B6518" s="111"/>
      <c r="C6518" s="112"/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/>
      <c r="B6519" s="111"/>
      <c r="C6519" s="112"/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/>
      <c r="B6520" s="111"/>
      <c r="C6520" s="112"/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/>
      <c r="B6521" s="111"/>
      <c r="C6521" s="112"/>
      <c r="D6521" s="21">
        <f t="shared" si="152"/>
        <v>34916.050000000003</v>
      </c>
      <c r="E6521" s="24">
        <f t="shared" si="153"/>
        <v>56957.67</v>
      </c>
      <c r="F6521" s="104"/>
      <c r="G6521" s="104"/>
      <c r="H6521" s="105">
        <v>19303.25</v>
      </c>
      <c r="I6521" s="105">
        <v>0</v>
      </c>
      <c r="J6521" s="106"/>
      <c r="K6521" s="107"/>
      <c r="L6521" s="105"/>
      <c r="M6521" s="105"/>
      <c r="N6521" s="106">
        <v>15612.8</v>
      </c>
      <c r="O6521" s="107">
        <v>56957.67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/>
      <c r="B6522" s="111"/>
      <c r="C6522" s="112"/>
      <c r="D6522" s="21">
        <f t="shared" si="152"/>
        <v>21966.53</v>
      </c>
      <c r="E6522" s="24">
        <f t="shared" si="153"/>
        <v>20160.98</v>
      </c>
      <c r="F6522" s="104"/>
      <c r="G6522" s="104"/>
      <c r="H6522" s="105">
        <v>10059.879999999999</v>
      </c>
      <c r="I6522" s="105">
        <v>0</v>
      </c>
      <c r="J6522" s="106"/>
      <c r="K6522" s="107"/>
      <c r="L6522" s="105"/>
      <c r="M6522" s="105"/>
      <c r="N6522" s="106">
        <v>11906.65</v>
      </c>
      <c r="O6522" s="107">
        <v>20160.98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/>
      <c r="B6523" s="111"/>
      <c r="C6523" s="112"/>
      <c r="D6523" s="21">
        <f t="shared" si="152"/>
        <v>85422.9</v>
      </c>
      <c r="E6523" s="24">
        <f t="shared" si="153"/>
        <v>36602.25</v>
      </c>
      <c r="F6523" s="104"/>
      <c r="G6523" s="104"/>
      <c r="H6523" s="105">
        <v>54019.06</v>
      </c>
      <c r="I6523" s="105">
        <v>5722.57</v>
      </c>
      <c r="J6523" s="106"/>
      <c r="K6523" s="107"/>
      <c r="L6523" s="105"/>
      <c r="M6523" s="105"/>
      <c r="N6523" s="106">
        <v>31403.84</v>
      </c>
      <c r="O6523" s="107">
        <v>30879.68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/>
      <c r="B6524" s="111"/>
      <c r="C6524" s="112"/>
      <c r="D6524" s="21">
        <f t="shared" si="152"/>
        <v>8316.75</v>
      </c>
      <c r="E6524" s="24">
        <f t="shared" si="153"/>
        <v>2031.79</v>
      </c>
      <c r="F6524" s="104"/>
      <c r="G6524" s="104"/>
      <c r="H6524" s="105">
        <v>3477.5</v>
      </c>
      <c r="I6524" s="105">
        <v>2031.79</v>
      </c>
      <c r="J6524" s="106"/>
      <c r="K6524" s="107"/>
      <c r="L6524" s="105"/>
      <c r="M6524" s="105"/>
      <c r="N6524" s="106">
        <v>4839.25</v>
      </c>
      <c r="O6524" s="107">
        <v>0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/>
      <c r="B6525" s="111"/>
      <c r="C6525" s="112"/>
      <c r="D6525" s="21">
        <f t="shared" si="152"/>
        <v>6595.51</v>
      </c>
      <c r="E6525" s="24">
        <f t="shared" si="153"/>
        <v>10453.01</v>
      </c>
      <c r="F6525" s="104"/>
      <c r="G6525" s="104"/>
      <c r="H6525" s="105">
        <v>6112.51</v>
      </c>
      <c r="I6525" s="105">
        <v>3223.01</v>
      </c>
      <c r="J6525" s="106"/>
      <c r="K6525" s="107"/>
      <c r="L6525" s="105"/>
      <c r="M6525" s="105"/>
      <c r="N6525" s="106">
        <v>483</v>
      </c>
      <c r="O6525" s="107">
        <v>7230</v>
      </c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/>
      <c r="B6526" s="111"/>
      <c r="C6526" s="112"/>
      <c r="D6526" s="21">
        <f t="shared" si="152"/>
        <v>8337.25</v>
      </c>
      <c r="E6526" s="24">
        <f t="shared" si="153"/>
        <v>0</v>
      </c>
      <c r="F6526" s="104"/>
      <c r="G6526" s="104"/>
      <c r="H6526" s="105">
        <v>0</v>
      </c>
      <c r="I6526" s="105">
        <v>0</v>
      </c>
      <c r="J6526" s="106"/>
      <c r="K6526" s="107"/>
      <c r="L6526" s="105"/>
      <c r="M6526" s="105"/>
      <c r="N6526" s="106">
        <v>8337.25</v>
      </c>
      <c r="O6526" s="107">
        <v>0</v>
      </c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/>
      <c r="B6527" s="111"/>
      <c r="C6527" s="112"/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/>
      <c r="B6528" s="111"/>
      <c r="C6528" s="112"/>
      <c r="D6528" s="21">
        <f t="shared" si="152"/>
        <v>0</v>
      </c>
      <c r="E6528" s="24">
        <f t="shared" si="153"/>
        <v>0</v>
      </c>
      <c r="F6528" s="104"/>
      <c r="G6528" s="104"/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/>
      <c r="B6529" s="111"/>
      <c r="C6529" s="112"/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/>
      <c r="B6530" s="111"/>
      <c r="C6530" s="112"/>
      <c r="D6530" s="21">
        <f t="shared" si="152"/>
        <v>0</v>
      </c>
      <c r="E6530" s="24">
        <f t="shared" si="153"/>
        <v>0</v>
      </c>
      <c r="F6530" s="104"/>
      <c r="G6530" s="104"/>
      <c r="H6530" s="105">
        <v>0</v>
      </c>
      <c r="I6530" s="105">
        <v>0</v>
      </c>
      <c r="J6530" s="106"/>
      <c r="K6530" s="107"/>
      <c r="L6530" s="105"/>
      <c r="M6530" s="105"/>
      <c r="N6530" s="106">
        <v>0</v>
      </c>
      <c r="O6530" s="107">
        <v>0</v>
      </c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/>
      <c r="B6531" s="111"/>
      <c r="C6531" s="112"/>
      <c r="D6531" s="21">
        <f t="shared" si="152"/>
        <v>3599.97</v>
      </c>
      <c r="E6531" s="24">
        <f t="shared" si="153"/>
        <v>0</v>
      </c>
      <c r="F6531" s="104"/>
      <c r="G6531" s="104"/>
      <c r="H6531" s="105">
        <v>3599.97</v>
      </c>
      <c r="I6531" s="105">
        <v>0</v>
      </c>
      <c r="J6531" s="106"/>
      <c r="K6531" s="107"/>
      <c r="L6531" s="105"/>
      <c r="M6531" s="105"/>
      <c r="N6531" s="106">
        <v>0</v>
      </c>
      <c r="O6531" s="107">
        <v>0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/>
      <c r="B6532" s="111"/>
      <c r="C6532" s="112"/>
      <c r="D6532" s="21">
        <f t="shared" si="152"/>
        <v>855</v>
      </c>
      <c r="E6532" s="24">
        <f t="shared" si="153"/>
        <v>159871.99</v>
      </c>
      <c r="F6532" s="104"/>
      <c r="G6532" s="104"/>
      <c r="H6532" s="105">
        <v>0</v>
      </c>
      <c r="I6532" s="105">
        <v>0</v>
      </c>
      <c r="J6532" s="106"/>
      <c r="K6532" s="107"/>
      <c r="L6532" s="105"/>
      <c r="M6532" s="105"/>
      <c r="N6532" s="106">
        <v>855</v>
      </c>
      <c r="O6532" s="107">
        <v>159871.99</v>
      </c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/>
      <c r="B6533" s="111"/>
      <c r="C6533" s="112"/>
      <c r="D6533" s="21">
        <f t="shared" si="152"/>
        <v>758865.88</v>
      </c>
      <c r="E6533" s="24">
        <f t="shared" si="153"/>
        <v>758865.88</v>
      </c>
      <c r="F6533" s="104"/>
      <c r="G6533" s="104"/>
      <c r="H6533" s="113">
        <v>415963.26</v>
      </c>
      <c r="I6533" s="113">
        <v>415963.26</v>
      </c>
      <c r="J6533" s="31"/>
      <c r="K6533" s="32"/>
      <c r="L6533" s="113"/>
      <c r="M6533" s="113"/>
      <c r="N6533" s="31">
        <v>342902.62</v>
      </c>
      <c r="O6533" s="32">
        <v>342902.62</v>
      </c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/>
      <c r="B6534" s="111"/>
      <c r="C6534" s="112"/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/>
      <c r="B6535" s="111"/>
      <c r="C6535" s="112"/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/>
      <c r="B6536" s="111"/>
      <c r="C6536" s="112"/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/>
      <c r="B6537" s="111"/>
      <c r="C6537" s="112"/>
      <c r="D6537" s="21">
        <f t="shared" si="152"/>
        <v>771346.8</v>
      </c>
      <c r="E6537" s="24">
        <f t="shared" si="153"/>
        <v>833209.38</v>
      </c>
      <c r="F6537" s="104"/>
      <c r="G6537" s="104"/>
      <c r="H6537" s="113">
        <v>330281.75</v>
      </c>
      <c r="I6537" s="113">
        <v>347658.2</v>
      </c>
      <c r="J6537" s="31"/>
      <c r="K6537" s="32"/>
      <c r="L6537" s="113"/>
      <c r="M6537" s="113"/>
      <c r="N6537" s="31">
        <v>441065.05</v>
      </c>
      <c r="O6537" s="32">
        <v>485551.18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/>
      <c r="B6538" s="111"/>
      <c r="C6538" s="112"/>
      <c r="D6538" s="21">
        <f t="shared" si="152"/>
        <v>244925.2</v>
      </c>
      <c r="E6538" s="24">
        <f t="shared" si="153"/>
        <v>253943.55000000002</v>
      </c>
      <c r="F6538" s="104"/>
      <c r="G6538" s="104"/>
      <c r="H6538" s="105">
        <v>105144.1</v>
      </c>
      <c r="I6538" s="105">
        <v>119579.35</v>
      </c>
      <c r="J6538" s="106"/>
      <c r="K6538" s="107"/>
      <c r="L6538" s="105"/>
      <c r="M6538" s="105"/>
      <c r="N6538" s="106">
        <v>139781.1</v>
      </c>
      <c r="O6538" s="107">
        <v>134364.20000000001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/>
      <c r="B6539" s="111"/>
      <c r="C6539" s="112"/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/>
      <c r="B6540" s="111"/>
      <c r="C6540" s="112"/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/>
      <c r="B6541" s="111"/>
      <c r="C6541" s="112"/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/>
      <c r="B6542" s="111"/>
      <c r="C6542" s="112"/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/>
      <c r="B6543" s="111"/>
      <c r="C6543" s="112"/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/>
      <c r="B6544" s="111"/>
      <c r="C6544" s="112"/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/>
      <c r="B6545" s="111"/>
      <c r="C6545" s="112"/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/>
      <c r="B6546" s="111"/>
      <c r="C6546" s="112"/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/>
      <c r="B6547" s="111"/>
      <c r="C6547" s="112"/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/>
      <c r="B6548" s="111"/>
      <c r="C6548" s="112"/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/>
      <c r="B6549" s="111"/>
      <c r="C6549" s="112"/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/>
      <c r="B6550" s="111"/>
      <c r="C6550" s="112"/>
      <c r="D6550" s="21">
        <f t="shared" si="152"/>
        <v>1922333.7999999998</v>
      </c>
      <c r="E6550" s="24">
        <f t="shared" si="153"/>
        <v>1761939.13</v>
      </c>
      <c r="F6550" s="104"/>
      <c r="G6550" s="104"/>
      <c r="H6550" s="113">
        <v>836850.85</v>
      </c>
      <c r="I6550" s="113">
        <v>800139.65</v>
      </c>
      <c r="J6550" s="31"/>
      <c r="K6550" s="32"/>
      <c r="L6550" s="113"/>
      <c r="M6550" s="113"/>
      <c r="N6550" s="31">
        <v>1085482.95</v>
      </c>
      <c r="O6550" s="32">
        <v>961799.48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/>
      <c r="B6551" s="111"/>
      <c r="C6551" s="112"/>
      <c r="D6551" s="21">
        <f t="shared" si="152"/>
        <v>90000</v>
      </c>
      <c r="E6551" s="24">
        <f t="shared" si="153"/>
        <v>40813</v>
      </c>
      <c r="F6551" s="104"/>
      <c r="G6551" s="104"/>
      <c r="H6551" s="113">
        <v>42000</v>
      </c>
      <c r="I6551" s="113">
        <v>25823</v>
      </c>
      <c r="J6551" s="31"/>
      <c r="K6551" s="32"/>
      <c r="L6551" s="113"/>
      <c r="M6551" s="113"/>
      <c r="N6551" s="31">
        <v>48000</v>
      </c>
      <c r="O6551" s="32">
        <v>14990</v>
      </c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/>
      <c r="B6552" s="111"/>
      <c r="C6552" s="112"/>
      <c r="D6552" s="21">
        <f t="shared" si="152"/>
        <v>486512.46</v>
      </c>
      <c r="E6552" s="24">
        <f t="shared" si="153"/>
        <v>421095.17000000004</v>
      </c>
      <c r="F6552" s="104"/>
      <c r="G6552" s="104"/>
      <c r="H6552" s="113">
        <v>274852.46000000002</v>
      </c>
      <c r="I6552" s="113">
        <v>286319.58</v>
      </c>
      <c r="J6552" s="31"/>
      <c r="K6552" s="32"/>
      <c r="L6552" s="113"/>
      <c r="M6552" s="113"/>
      <c r="N6552" s="31">
        <v>211660</v>
      </c>
      <c r="O6552" s="32">
        <v>134775.59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/>
      <c r="B6553" s="111"/>
      <c r="C6553" s="112"/>
      <c r="D6553" s="21">
        <f t="shared" si="152"/>
        <v>823613.2</v>
      </c>
      <c r="E6553" s="24">
        <f t="shared" si="153"/>
        <v>900405.82000000007</v>
      </c>
      <c r="F6553" s="104"/>
      <c r="G6553" s="104"/>
      <c r="H6553" s="113">
        <v>407296.8</v>
      </c>
      <c r="I6553" s="113">
        <v>420172.92</v>
      </c>
      <c r="J6553" s="31"/>
      <c r="K6553" s="32"/>
      <c r="L6553" s="113"/>
      <c r="M6553" s="113"/>
      <c r="N6553" s="31">
        <v>416316.4</v>
      </c>
      <c r="O6553" s="32">
        <v>480232.9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/>
      <c r="B6554" s="111"/>
      <c r="C6554" s="112"/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/>
      <c r="B6555" s="111"/>
      <c r="C6555" s="112"/>
      <c r="D6555" s="21">
        <f t="shared" si="152"/>
        <v>142254.91</v>
      </c>
      <c r="E6555" s="24">
        <f t="shared" si="153"/>
        <v>43565.84</v>
      </c>
      <c r="F6555" s="104"/>
      <c r="G6555" s="104"/>
      <c r="H6555" s="113">
        <v>129559.91</v>
      </c>
      <c r="I6555" s="113">
        <v>18966.3</v>
      </c>
      <c r="J6555" s="31"/>
      <c r="K6555" s="32"/>
      <c r="L6555" s="113"/>
      <c r="M6555" s="113"/>
      <c r="N6555" s="31">
        <v>12695</v>
      </c>
      <c r="O6555" s="32">
        <v>24599.54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/>
      <c r="B6556" s="111"/>
      <c r="C6556" s="112"/>
      <c r="D6556" s="21">
        <f t="shared" si="152"/>
        <v>24044</v>
      </c>
      <c r="E6556" s="24">
        <f t="shared" si="153"/>
        <v>24044</v>
      </c>
      <c r="F6556" s="104"/>
      <c r="G6556" s="104"/>
      <c r="H6556" s="113"/>
      <c r="I6556" s="113"/>
      <c r="J6556" s="31"/>
      <c r="K6556" s="32"/>
      <c r="L6556" s="113"/>
      <c r="M6556" s="113"/>
      <c r="N6556" s="31">
        <v>24044</v>
      </c>
      <c r="O6556" s="32">
        <v>24044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/>
      <c r="B6557" s="111"/>
      <c r="C6557" s="112"/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/>
      <c r="B6558" s="111"/>
      <c r="C6558" s="112"/>
      <c r="D6558" s="21">
        <f t="shared" si="152"/>
        <v>116926</v>
      </c>
      <c r="E6558" s="24">
        <f t="shared" si="153"/>
        <v>131618</v>
      </c>
      <c r="F6558" s="104"/>
      <c r="G6558" s="104"/>
      <c r="H6558" s="113">
        <v>46656</v>
      </c>
      <c r="I6558" s="113">
        <v>58240</v>
      </c>
      <c r="J6558" s="31"/>
      <c r="K6558" s="32"/>
      <c r="L6558" s="113"/>
      <c r="M6558" s="113"/>
      <c r="N6558" s="31">
        <v>70270</v>
      </c>
      <c r="O6558" s="32">
        <v>73378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/>
      <c r="B6559" s="111"/>
      <c r="C6559" s="112"/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/>
      <c r="B6560" s="111"/>
      <c r="C6560" s="112"/>
      <c r="D6560" s="21">
        <f t="shared" si="152"/>
        <v>51800</v>
      </c>
      <c r="E6560" s="24">
        <f t="shared" si="153"/>
        <v>51800</v>
      </c>
      <c r="F6560" s="104"/>
      <c r="G6560" s="104"/>
      <c r="H6560" s="105">
        <v>44300</v>
      </c>
      <c r="I6560" s="105">
        <v>44300</v>
      </c>
      <c r="J6560" s="106"/>
      <c r="K6560" s="107"/>
      <c r="L6560" s="105"/>
      <c r="M6560" s="105"/>
      <c r="N6560" s="106">
        <v>7500</v>
      </c>
      <c r="O6560" s="107">
        <v>7500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/>
      <c r="B6561" s="111"/>
      <c r="C6561" s="112"/>
      <c r="D6561" s="21">
        <f t="shared" si="152"/>
        <v>10210</v>
      </c>
      <c r="E6561" s="24">
        <f t="shared" si="153"/>
        <v>10210</v>
      </c>
      <c r="F6561" s="104"/>
      <c r="G6561" s="104"/>
      <c r="H6561" s="113">
        <v>3000</v>
      </c>
      <c r="I6561" s="113">
        <v>3000</v>
      </c>
      <c r="J6561" s="31"/>
      <c r="K6561" s="32"/>
      <c r="L6561" s="113"/>
      <c r="M6561" s="113"/>
      <c r="N6561" s="31">
        <v>7210</v>
      </c>
      <c r="O6561" s="32">
        <v>7210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/>
      <c r="B6562" s="111"/>
      <c r="C6562" s="112"/>
      <c r="D6562" s="21">
        <f t="shared" si="152"/>
        <v>17665</v>
      </c>
      <c r="E6562" s="24">
        <f t="shared" si="153"/>
        <v>17665</v>
      </c>
      <c r="F6562" s="104"/>
      <c r="G6562" s="104"/>
      <c r="H6562" s="113">
        <v>15255</v>
      </c>
      <c r="I6562" s="113">
        <v>15255</v>
      </c>
      <c r="J6562" s="31"/>
      <c r="K6562" s="32"/>
      <c r="L6562" s="113"/>
      <c r="M6562" s="113"/>
      <c r="N6562" s="31">
        <v>2410</v>
      </c>
      <c r="O6562" s="32">
        <v>2410</v>
      </c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/>
      <c r="B6563" s="111"/>
      <c r="C6563" s="112"/>
      <c r="D6563" s="21">
        <f t="shared" si="152"/>
        <v>20100</v>
      </c>
      <c r="E6563" s="24">
        <f t="shared" si="153"/>
        <v>19869</v>
      </c>
      <c r="F6563" s="104"/>
      <c r="G6563" s="104"/>
      <c r="H6563" s="113">
        <v>9590</v>
      </c>
      <c r="I6563" s="113">
        <v>10410</v>
      </c>
      <c r="J6563" s="31"/>
      <c r="K6563" s="32"/>
      <c r="L6563" s="113"/>
      <c r="M6563" s="113"/>
      <c r="N6563" s="31">
        <v>10510</v>
      </c>
      <c r="O6563" s="32">
        <v>9459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/>
      <c r="B6564" s="111"/>
      <c r="C6564" s="112"/>
      <c r="D6564" s="21">
        <f t="shared" si="152"/>
        <v>406178</v>
      </c>
      <c r="E6564" s="24">
        <f t="shared" si="153"/>
        <v>418777.62</v>
      </c>
      <c r="F6564" s="104"/>
      <c r="G6564" s="104"/>
      <c r="H6564" s="113">
        <v>87444.2</v>
      </c>
      <c r="I6564" s="113">
        <v>101303.92</v>
      </c>
      <c r="J6564" s="31"/>
      <c r="K6564" s="32"/>
      <c r="L6564" s="113"/>
      <c r="M6564" s="113"/>
      <c r="N6564" s="31">
        <v>318733.8</v>
      </c>
      <c r="O6564" s="32">
        <v>317473.7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/>
      <c r="B6565" s="111"/>
      <c r="C6565" s="112"/>
      <c r="D6565" s="21">
        <f t="shared" ref="D6565:D6628" si="154">F6565+H6565+J6565+L6565+N6565+P6565+R6565+T6565+V6565+X6565+Z6565+AB6565</f>
        <v>37660</v>
      </c>
      <c r="E6565" s="24">
        <f t="shared" ref="E6565:E6628" si="155">G6565+I6565+K6565+M6565+O6565+Q6565+S6565+U6565+W6565+Y6565+AA6565+AC6565</f>
        <v>37660</v>
      </c>
      <c r="F6565" s="104"/>
      <c r="G6565" s="104"/>
      <c r="H6565" s="105">
        <v>6715</v>
      </c>
      <c r="I6565" s="105">
        <v>6715</v>
      </c>
      <c r="J6565" s="106"/>
      <c r="K6565" s="107"/>
      <c r="L6565" s="105"/>
      <c r="M6565" s="105"/>
      <c r="N6565" s="106">
        <v>30945</v>
      </c>
      <c r="O6565" s="107">
        <v>30945</v>
      </c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/>
      <c r="B6566" s="111"/>
      <c r="C6566" s="112"/>
      <c r="D6566" s="21">
        <f t="shared" si="154"/>
        <v>1920</v>
      </c>
      <c r="E6566" s="24">
        <f t="shared" si="155"/>
        <v>1920</v>
      </c>
      <c r="F6566" s="104"/>
      <c r="G6566" s="104"/>
      <c r="H6566" s="105">
        <v>720</v>
      </c>
      <c r="I6566" s="105">
        <v>720</v>
      </c>
      <c r="J6566" s="106"/>
      <c r="K6566" s="107"/>
      <c r="L6566" s="105"/>
      <c r="M6566" s="105"/>
      <c r="N6566" s="106">
        <v>1200</v>
      </c>
      <c r="O6566" s="107">
        <v>1200</v>
      </c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/>
      <c r="B6567" s="111"/>
      <c r="C6567" s="112"/>
      <c r="D6567" s="21">
        <f t="shared" si="154"/>
        <v>0</v>
      </c>
      <c r="E6567" s="24">
        <f t="shared" si="155"/>
        <v>0</v>
      </c>
      <c r="F6567" s="104"/>
      <c r="G6567" s="104"/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/>
      <c r="B6568" s="111"/>
      <c r="C6568" s="112"/>
      <c r="D6568" s="21">
        <f t="shared" si="154"/>
        <v>0</v>
      </c>
      <c r="E6568" s="24">
        <f t="shared" si="155"/>
        <v>90512.1</v>
      </c>
      <c r="F6568" s="104"/>
      <c r="G6568" s="104"/>
      <c r="H6568" s="105">
        <v>0</v>
      </c>
      <c r="I6568" s="105">
        <v>90512.1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/>
      <c r="B6569" s="111"/>
      <c r="C6569" s="112"/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/>
      <c r="B6570" s="111"/>
      <c r="C6570" s="112"/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/>
      <c r="B6571" s="111"/>
      <c r="C6571" s="112"/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/>
      <c r="B6572" s="111"/>
      <c r="C6572" s="112"/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/>
      <c r="B6573" s="111"/>
      <c r="C6573" s="112"/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/>
      <c r="B6574" s="111"/>
      <c r="C6574" s="112"/>
      <c r="D6574" s="21">
        <f t="shared" si="154"/>
        <v>0</v>
      </c>
      <c r="E6574" s="24">
        <f t="shared" si="155"/>
        <v>0</v>
      </c>
      <c r="F6574" s="104"/>
      <c r="G6574" s="104"/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/>
      <c r="B6575" s="111"/>
      <c r="C6575" s="112"/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/>
      <c r="B6576" s="111"/>
      <c r="C6576" s="112"/>
      <c r="D6576" s="21">
        <f t="shared" si="154"/>
        <v>0</v>
      </c>
      <c r="E6576" s="24">
        <f t="shared" si="155"/>
        <v>0</v>
      </c>
      <c r="F6576" s="104"/>
      <c r="G6576" s="104"/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/>
      <c r="B6577" s="111"/>
      <c r="C6577" s="112"/>
      <c r="D6577" s="21">
        <f t="shared" si="154"/>
        <v>0</v>
      </c>
      <c r="E6577" s="24">
        <f t="shared" si="155"/>
        <v>0</v>
      </c>
      <c r="F6577" s="104"/>
      <c r="G6577" s="104"/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/>
      <c r="B6578" s="111"/>
      <c r="C6578" s="112"/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/>
      <c r="B6579" s="111"/>
      <c r="C6579" s="112"/>
      <c r="D6579" s="21">
        <f t="shared" si="154"/>
        <v>365.18</v>
      </c>
      <c r="E6579" s="24">
        <f t="shared" si="155"/>
        <v>9570.94</v>
      </c>
      <c r="F6579" s="104"/>
      <c r="G6579" s="104"/>
      <c r="H6579" s="113">
        <v>365.18</v>
      </c>
      <c r="I6579" s="113">
        <v>9570.94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/>
      <c r="B6580" s="111"/>
      <c r="C6580" s="112"/>
      <c r="D6580" s="21">
        <f t="shared" si="154"/>
        <v>0</v>
      </c>
      <c r="E6580" s="24">
        <f t="shared" si="155"/>
        <v>0</v>
      </c>
      <c r="F6580" s="104"/>
      <c r="G6580" s="104"/>
      <c r="H6580" s="113">
        <v>0</v>
      </c>
      <c r="I6580" s="113">
        <v>0</v>
      </c>
      <c r="J6580" s="31"/>
      <c r="K6580" s="32"/>
      <c r="L6580" s="113"/>
      <c r="M6580" s="113"/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/>
      <c r="B6581" s="111"/>
      <c r="C6581" s="112"/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/>
      <c r="B6582" s="111"/>
      <c r="C6582" s="112"/>
      <c r="D6582" s="21">
        <f t="shared" si="154"/>
        <v>0</v>
      </c>
      <c r="E6582" s="24">
        <f t="shared" si="155"/>
        <v>10660.48</v>
      </c>
      <c r="F6582" s="104"/>
      <c r="G6582" s="104"/>
      <c r="H6582" s="105">
        <v>0</v>
      </c>
      <c r="I6582" s="105">
        <v>10660.48</v>
      </c>
      <c r="J6582" s="106"/>
      <c r="K6582" s="107"/>
      <c r="L6582" s="105"/>
      <c r="M6582" s="105"/>
      <c r="N6582" s="106">
        <v>0</v>
      </c>
      <c r="O6582" s="107">
        <v>0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/>
      <c r="B6583" s="111"/>
      <c r="C6583" s="112"/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/>
      <c r="B6584" s="111"/>
      <c r="C6584" s="112"/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/>
      <c r="B6585" s="111"/>
      <c r="C6585" s="112"/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/>
      <c r="B6586" s="111"/>
      <c r="C6586" s="112"/>
      <c r="D6586" s="21">
        <f t="shared" si="154"/>
        <v>0</v>
      </c>
      <c r="E6586" s="24">
        <f t="shared" si="155"/>
        <v>0</v>
      </c>
      <c r="F6586" s="104"/>
      <c r="G6586" s="104"/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/>
      <c r="B6587" s="111"/>
      <c r="C6587" s="112"/>
      <c r="D6587" s="21">
        <f t="shared" si="154"/>
        <v>0</v>
      </c>
      <c r="E6587" s="24">
        <f t="shared" si="155"/>
        <v>0</v>
      </c>
      <c r="F6587" s="104"/>
      <c r="G6587" s="104"/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/>
      <c r="B6588" s="111"/>
      <c r="C6588" s="112"/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/>
      <c r="B6589" s="111"/>
      <c r="C6589" s="112"/>
      <c r="D6589" s="21">
        <f t="shared" si="154"/>
        <v>0</v>
      </c>
      <c r="E6589" s="24">
        <f t="shared" si="155"/>
        <v>0</v>
      </c>
      <c r="F6589" s="104"/>
      <c r="G6589" s="104"/>
      <c r="H6589" s="113">
        <v>0</v>
      </c>
      <c r="I6589" s="113">
        <v>0</v>
      </c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/>
      <c r="B6590" s="111"/>
      <c r="C6590" s="112"/>
      <c r="D6590" s="21">
        <f t="shared" si="154"/>
        <v>0</v>
      </c>
      <c r="E6590" s="24">
        <f t="shared" si="155"/>
        <v>0</v>
      </c>
      <c r="F6590" s="104"/>
      <c r="G6590" s="104"/>
      <c r="H6590" s="113">
        <v>0</v>
      </c>
      <c r="I6590" s="113">
        <v>0</v>
      </c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/>
      <c r="B6591" s="111"/>
      <c r="C6591" s="112"/>
      <c r="D6591" s="21">
        <f t="shared" si="154"/>
        <v>0</v>
      </c>
      <c r="E6591" s="24">
        <f t="shared" si="155"/>
        <v>0</v>
      </c>
      <c r="F6591" s="104"/>
      <c r="G6591" s="104"/>
      <c r="H6591" s="113">
        <v>0</v>
      </c>
      <c r="I6591" s="113">
        <v>0</v>
      </c>
      <c r="J6591" s="31"/>
      <c r="K6591" s="32"/>
      <c r="L6591" s="113"/>
      <c r="M6591" s="113"/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/>
      <c r="B6592" s="111"/>
      <c r="C6592" s="112"/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/>
      <c r="B6593" s="111"/>
      <c r="C6593" s="112"/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/>
      <c r="B6594" s="111"/>
      <c r="C6594" s="112"/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/>
      <c r="B6595" s="111"/>
      <c r="C6595" s="112"/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/>
      <c r="B6596" s="111"/>
      <c r="C6596" s="112"/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/>
      <c r="B6597" s="111"/>
      <c r="C6597" s="112"/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/>
      <c r="B6598" s="111"/>
      <c r="C6598" s="112"/>
      <c r="D6598" s="21">
        <f t="shared" si="154"/>
        <v>0</v>
      </c>
      <c r="E6598" s="24">
        <f t="shared" si="155"/>
        <v>39488</v>
      </c>
      <c r="F6598" s="104"/>
      <c r="G6598" s="104"/>
      <c r="H6598" s="113">
        <v>0</v>
      </c>
      <c r="I6598" s="113">
        <v>39488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/>
      <c r="B6599" s="111"/>
      <c r="C6599" s="112"/>
      <c r="D6599" s="21">
        <f t="shared" si="154"/>
        <v>0</v>
      </c>
      <c r="E6599" s="24">
        <f t="shared" si="155"/>
        <v>0</v>
      </c>
      <c r="F6599" s="104"/>
      <c r="G6599" s="104"/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/>
      <c r="B6600" s="111"/>
      <c r="C6600" s="112"/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/>
      <c r="B6601" s="111"/>
      <c r="C6601" s="112"/>
      <c r="D6601" s="21">
        <f t="shared" si="154"/>
        <v>0</v>
      </c>
      <c r="E6601" s="24">
        <f t="shared" si="155"/>
        <v>16398.91</v>
      </c>
      <c r="F6601" s="104"/>
      <c r="G6601" s="104"/>
      <c r="H6601" s="113">
        <v>0</v>
      </c>
      <c r="I6601" s="113">
        <v>16398.91</v>
      </c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/>
      <c r="B6602" s="111"/>
      <c r="C6602" s="112"/>
      <c r="D6602" s="21">
        <f t="shared" si="154"/>
        <v>0</v>
      </c>
      <c r="E6602" s="24">
        <f t="shared" si="155"/>
        <v>0</v>
      </c>
      <c r="F6602" s="104"/>
      <c r="G6602" s="104"/>
      <c r="H6602" s="113">
        <v>0</v>
      </c>
      <c r="I6602" s="113">
        <v>0</v>
      </c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/>
      <c r="B6603" s="111"/>
      <c r="C6603" s="112"/>
      <c r="D6603" s="21">
        <f t="shared" si="154"/>
        <v>0</v>
      </c>
      <c r="E6603" s="24">
        <f t="shared" si="155"/>
        <v>9270.07</v>
      </c>
      <c r="F6603" s="104"/>
      <c r="G6603" s="104"/>
      <c r="H6603" s="105">
        <v>0</v>
      </c>
      <c r="I6603" s="105">
        <v>9270.07</v>
      </c>
      <c r="J6603" s="106"/>
      <c r="K6603" s="107"/>
      <c r="L6603" s="105"/>
      <c r="M6603" s="105"/>
      <c r="N6603" s="106">
        <v>0</v>
      </c>
      <c r="O6603" s="107">
        <v>0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/>
      <c r="B6604" s="111"/>
      <c r="C6604" s="112"/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/>
      <c r="B6605" s="111"/>
      <c r="C6605" s="112"/>
      <c r="D6605" s="21">
        <f t="shared" si="154"/>
        <v>0</v>
      </c>
      <c r="E6605" s="24">
        <f t="shared" si="155"/>
        <v>0</v>
      </c>
      <c r="F6605" s="104"/>
      <c r="G6605" s="104"/>
      <c r="H6605" s="105">
        <v>0</v>
      </c>
      <c r="I6605" s="105">
        <v>0</v>
      </c>
      <c r="J6605" s="106"/>
      <c r="K6605" s="107"/>
      <c r="L6605" s="105"/>
      <c r="M6605" s="105"/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/>
      <c r="B6606" s="111"/>
      <c r="C6606" s="112"/>
      <c r="D6606" s="21">
        <f t="shared" si="154"/>
        <v>0</v>
      </c>
      <c r="E6606" s="24">
        <f t="shared" si="155"/>
        <v>0</v>
      </c>
      <c r="F6606" s="104"/>
      <c r="G6606" s="104"/>
      <c r="H6606" s="113"/>
      <c r="I6606" s="113"/>
      <c r="J6606" s="31"/>
      <c r="K6606" s="32"/>
      <c r="L6606" s="113"/>
      <c r="M6606" s="113"/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/>
      <c r="B6607" s="111"/>
      <c r="C6607" s="112"/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>
        <v>0</v>
      </c>
      <c r="O6607" s="32">
        <v>0</v>
      </c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/>
      <c r="B6608" s="111"/>
      <c r="C6608" s="112"/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/>
      <c r="B6609" s="111"/>
      <c r="C6609" s="112"/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/>
      <c r="B6610" s="111"/>
      <c r="C6610" s="112"/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>
        <v>0</v>
      </c>
      <c r="O6610" s="32">
        <v>0</v>
      </c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/>
      <c r="B6611" s="111"/>
      <c r="C6611" s="112"/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>
        <v>0</v>
      </c>
      <c r="O6611" s="32">
        <v>0</v>
      </c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/>
      <c r="B6612" s="111"/>
      <c r="C6612" s="112"/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>
        <v>0</v>
      </c>
      <c r="O6612" s="32">
        <v>0</v>
      </c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/>
      <c r="B6613" s="111"/>
      <c r="C6613" s="112"/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/>
      <c r="B6614" s="111"/>
      <c r="C6614" s="112"/>
      <c r="D6614" s="21">
        <f t="shared" si="154"/>
        <v>0</v>
      </c>
      <c r="E6614" s="24">
        <f t="shared" si="155"/>
        <v>10301.27</v>
      </c>
      <c r="F6614" s="104"/>
      <c r="G6614" s="104"/>
      <c r="H6614" s="113">
        <v>0</v>
      </c>
      <c r="I6614" s="113">
        <v>365.17</v>
      </c>
      <c r="J6614" s="31"/>
      <c r="K6614" s="32"/>
      <c r="L6614" s="113"/>
      <c r="M6614" s="113"/>
      <c r="N6614" s="31">
        <v>0</v>
      </c>
      <c r="O6614" s="32">
        <v>9936.1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/>
      <c r="B6615" s="111"/>
      <c r="C6615" s="112"/>
      <c r="D6615" s="21">
        <f t="shared" si="154"/>
        <v>0</v>
      </c>
      <c r="E6615" s="24">
        <f t="shared" si="155"/>
        <v>10660.48</v>
      </c>
      <c r="F6615" s="104"/>
      <c r="G6615" s="104"/>
      <c r="H6615" s="105"/>
      <c r="I6615" s="105"/>
      <c r="J6615" s="106"/>
      <c r="K6615" s="107"/>
      <c r="L6615" s="105"/>
      <c r="M6615" s="105"/>
      <c r="N6615" s="106">
        <v>0</v>
      </c>
      <c r="O6615" s="107">
        <v>10660.48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/>
      <c r="B6616" s="111"/>
      <c r="C6616" s="112"/>
      <c r="D6616" s="21">
        <f t="shared" si="154"/>
        <v>0</v>
      </c>
      <c r="E6616" s="24">
        <f t="shared" si="155"/>
        <v>39488</v>
      </c>
      <c r="F6616" s="104"/>
      <c r="G6616" s="104"/>
      <c r="H6616" s="113"/>
      <c r="I6616" s="113"/>
      <c r="J6616" s="31"/>
      <c r="K6616" s="32"/>
      <c r="L6616" s="113"/>
      <c r="M6616" s="113"/>
      <c r="N6616" s="31">
        <v>0</v>
      </c>
      <c r="O6616" s="32">
        <v>39488</v>
      </c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/>
      <c r="B6617" s="111"/>
      <c r="C6617" s="112"/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/>
      <c r="B6618" s="111"/>
      <c r="C6618" s="112"/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/>
      <c r="B6619" s="111"/>
      <c r="C6619" s="112"/>
      <c r="D6619" s="21">
        <f t="shared" si="154"/>
        <v>0</v>
      </c>
      <c r="E6619" s="24">
        <f t="shared" si="155"/>
        <v>16398.91</v>
      </c>
      <c r="F6619" s="104"/>
      <c r="G6619" s="104"/>
      <c r="H6619" s="113"/>
      <c r="I6619" s="113"/>
      <c r="J6619" s="31"/>
      <c r="K6619" s="32"/>
      <c r="L6619" s="113"/>
      <c r="M6619" s="113"/>
      <c r="N6619" s="31">
        <v>0</v>
      </c>
      <c r="O6619" s="32">
        <v>16398.91</v>
      </c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/>
      <c r="B6620" s="111"/>
      <c r="C6620" s="112"/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>
        <v>0</v>
      </c>
      <c r="O6620" s="107">
        <v>0</v>
      </c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/>
      <c r="B6621" s="111"/>
      <c r="C6621" s="112"/>
      <c r="D6621" s="21">
        <f t="shared" si="154"/>
        <v>0</v>
      </c>
      <c r="E6621" s="24">
        <f t="shared" si="155"/>
        <v>9270.07</v>
      </c>
      <c r="F6621" s="104"/>
      <c r="G6621" s="104"/>
      <c r="H6621" s="113"/>
      <c r="I6621" s="113"/>
      <c r="J6621" s="31"/>
      <c r="K6621" s="32"/>
      <c r="L6621" s="113"/>
      <c r="M6621" s="113"/>
      <c r="N6621" s="31">
        <v>0</v>
      </c>
      <c r="O6621" s="32">
        <v>9270.07</v>
      </c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/>
      <c r="B6622" s="111"/>
      <c r="C6622" s="112"/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/>
      <c r="B6623" s="111"/>
      <c r="C6623" s="112"/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/>
      <c r="B6624" s="111"/>
      <c r="C6624" s="112"/>
      <c r="D6624" s="21">
        <f t="shared" si="154"/>
        <v>0</v>
      </c>
      <c r="E6624" s="24">
        <f t="shared" si="155"/>
        <v>0</v>
      </c>
      <c r="F6624" s="104"/>
      <c r="G6624" s="104"/>
      <c r="H6624" s="113">
        <v>0</v>
      </c>
      <c r="I6624" s="113">
        <v>0</v>
      </c>
      <c r="J6624" s="31"/>
      <c r="K6624" s="32"/>
      <c r="L6624" s="113"/>
      <c r="M6624" s="113"/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/>
      <c r="B6625" s="111"/>
      <c r="C6625" s="112"/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/>
      <c r="B6626" s="111"/>
      <c r="C6626" s="112"/>
      <c r="D6626" s="21">
        <f t="shared" si="154"/>
        <v>4902.79</v>
      </c>
      <c r="E6626" s="24">
        <f t="shared" si="155"/>
        <v>19805.560000000001</v>
      </c>
      <c r="F6626" s="104"/>
      <c r="G6626" s="104"/>
      <c r="H6626" s="105">
        <v>4902.79</v>
      </c>
      <c r="I6626" s="105">
        <v>19805.560000000001</v>
      </c>
      <c r="J6626" s="106"/>
      <c r="K6626" s="107"/>
      <c r="L6626" s="105"/>
      <c r="M6626" s="105"/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/>
      <c r="B6627" s="111"/>
      <c r="C6627" s="112"/>
      <c r="D6627" s="21">
        <f t="shared" si="154"/>
        <v>0</v>
      </c>
      <c r="E6627" s="24">
        <f t="shared" si="155"/>
        <v>0</v>
      </c>
      <c r="F6627" s="104"/>
      <c r="G6627" s="104"/>
      <c r="H6627" s="105">
        <v>0</v>
      </c>
      <c r="I6627" s="105">
        <v>0</v>
      </c>
      <c r="J6627" s="106"/>
      <c r="K6627" s="107"/>
      <c r="L6627" s="105"/>
      <c r="M6627" s="105"/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/>
      <c r="B6628" s="111"/>
      <c r="C6628" s="112"/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/>
      <c r="B6629" s="111"/>
      <c r="C6629" s="112"/>
      <c r="D6629" s="21">
        <f t="shared" ref="D6629:D6692" si="156">F6629+H6629+J6629+L6629+N6629+P6629+R6629+T6629+V6629+X6629+Z6629+AB6629</f>
        <v>10400</v>
      </c>
      <c r="E6629" s="24">
        <f t="shared" ref="E6629:E6692" si="157">G6629+I6629+K6629+M6629+O6629+Q6629+S6629+U6629+W6629+Y6629+AA6629+AC6629</f>
        <v>46492.75</v>
      </c>
      <c r="F6629" s="104"/>
      <c r="G6629" s="104"/>
      <c r="H6629" s="113">
        <v>10400</v>
      </c>
      <c r="I6629" s="113">
        <v>46492.75</v>
      </c>
      <c r="J6629" s="31"/>
      <c r="K6629" s="32"/>
      <c r="L6629" s="113"/>
      <c r="M6629" s="113"/>
      <c r="N6629" s="31">
        <v>0</v>
      </c>
      <c r="O6629" s="32">
        <v>0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/>
      <c r="B6630" s="111"/>
      <c r="C6630" s="112"/>
      <c r="D6630" s="21">
        <f t="shared" si="156"/>
        <v>0</v>
      </c>
      <c r="E6630" s="24">
        <f t="shared" si="157"/>
        <v>0</v>
      </c>
      <c r="F6630" s="104"/>
      <c r="G6630" s="104"/>
      <c r="H6630" s="113">
        <v>0</v>
      </c>
      <c r="I6630" s="113">
        <v>0</v>
      </c>
      <c r="J6630" s="31"/>
      <c r="K6630" s="32"/>
      <c r="L6630" s="113"/>
      <c r="M6630" s="113"/>
      <c r="N6630" s="31">
        <v>0</v>
      </c>
      <c r="O6630" s="32">
        <v>0</v>
      </c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/>
      <c r="B6631" s="111"/>
      <c r="C6631" s="112"/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/>
      <c r="B6632" s="111"/>
      <c r="C6632" s="112"/>
      <c r="D6632" s="21">
        <f t="shared" si="156"/>
        <v>330.02</v>
      </c>
      <c r="E6632" s="24">
        <f t="shared" si="157"/>
        <v>636.66999999999996</v>
      </c>
      <c r="F6632" s="104"/>
      <c r="G6632" s="104"/>
      <c r="H6632" s="113">
        <v>330.02</v>
      </c>
      <c r="I6632" s="113">
        <v>636.66999999999996</v>
      </c>
      <c r="J6632" s="31"/>
      <c r="K6632" s="32"/>
      <c r="L6632" s="113"/>
      <c r="M6632" s="113"/>
      <c r="N6632" s="31">
        <v>0</v>
      </c>
      <c r="O6632" s="32">
        <v>0</v>
      </c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/>
      <c r="B6633" s="111"/>
      <c r="C6633" s="112"/>
      <c r="D6633" s="21">
        <f t="shared" si="156"/>
        <v>0</v>
      </c>
      <c r="E6633" s="24">
        <f t="shared" si="157"/>
        <v>0</v>
      </c>
      <c r="F6633" s="104"/>
      <c r="G6633" s="104"/>
      <c r="H6633" s="113">
        <v>0</v>
      </c>
      <c r="I6633" s="113">
        <v>0</v>
      </c>
      <c r="J6633" s="31"/>
      <c r="K6633" s="32"/>
      <c r="L6633" s="113"/>
      <c r="M6633" s="113"/>
      <c r="N6633" s="31">
        <v>0</v>
      </c>
      <c r="O6633" s="32">
        <v>0</v>
      </c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/>
      <c r="B6634" s="111"/>
      <c r="C6634" s="112"/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/>
      <c r="B6635" s="111"/>
      <c r="C6635" s="112"/>
      <c r="D6635" s="21">
        <f t="shared" si="156"/>
        <v>666.65</v>
      </c>
      <c r="E6635" s="24">
        <f t="shared" si="157"/>
        <v>2504.4299999999998</v>
      </c>
      <c r="F6635" s="104"/>
      <c r="G6635" s="104"/>
      <c r="H6635" s="113">
        <v>666.65</v>
      </c>
      <c r="I6635" s="113">
        <v>2504.4299999999998</v>
      </c>
      <c r="J6635" s="31"/>
      <c r="K6635" s="32"/>
      <c r="L6635" s="113"/>
      <c r="M6635" s="113"/>
      <c r="N6635" s="31">
        <v>0</v>
      </c>
      <c r="O6635" s="32">
        <v>0</v>
      </c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/>
      <c r="B6636" s="111"/>
      <c r="C6636" s="112"/>
      <c r="D6636" s="21">
        <f t="shared" si="156"/>
        <v>0</v>
      </c>
      <c r="E6636" s="24">
        <f t="shared" si="157"/>
        <v>0</v>
      </c>
      <c r="F6636" s="104"/>
      <c r="G6636" s="104"/>
      <c r="H6636" s="113">
        <v>0</v>
      </c>
      <c r="I6636" s="113">
        <v>0</v>
      </c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/>
      <c r="B6637" s="111"/>
      <c r="C6637" s="112"/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/>
      <c r="B6638" s="111"/>
      <c r="C6638" s="112"/>
      <c r="D6638" s="21">
        <f t="shared" si="156"/>
        <v>816.69</v>
      </c>
      <c r="E6638" s="24">
        <f t="shared" si="157"/>
        <v>241.67</v>
      </c>
      <c r="F6638" s="104"/>
      <c r="G6638" s="104"/>
      <c r="H6638" s="113">
        <v>816.69</v>
      </c>
      <c r="I6638" s="113">
        <v>241.67</v>
      </c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/>
      <c r="B6639" s="111"/>
      <c r="C6639" s="112"/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/>
      <c r="B6640" s="111"/>
      <c r="C6640" s="112"/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/>
      <c r="B6641" s="111"/>
      <c r="C6641" s="112"/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/>
      <c r="B6642" s="111"/>
      <c r="C6642" s="112"/>
      <c r="D6642" s="21">
        <f t="shared" si="156"/>
        <v>0</v>
      </c>
      <c r="E6642" s="24">
        <f t="shared" si="157"/>
        <v>0</v>
      </c>
      <c r="F6642" s="104"/>
      <c r="G6642" s="104"/>
      <c r="H6642" s="113">
        <v>0</v>
      </c>
      <c r="I6642" s="113">
        <v>0</v>
      </c>
      <c r="J6642" s="31"/>
      <c r="K6642" s="32"/>
      <c r="L6642" s="113"/>
      <c r="M6642" s="113"/>
      <c r="N6642" s="31">
        <v>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/>
      <c r="B6643" s="111"/>
      <c r="C6643" s="112"/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/>
      <c r="B6644" s="111"/>
      <c r="C6644" s="112"/>
      <c r="D6644" s="21">
        <f t="shared" si="156"/>
        <v>18426.16</v>
      </c>
      <c r="E6644" s="24">
        <f t="shared" si="157"/>
        <v>146886.67000000001</v>
      </c>
      <c r="F6644" s="104"/>
      <c r="G6644" s="104"/>
      <c r="H6644" s="113">
        <v>18426.16</v>
      </c>
      <c r="I6644" s="113">
        <v>146886.67000000001</v>
      </c>
      <c r="J6644" s="31"/>
      <c r="K6644" s="32"/>
      <c r="L6644" s="113"/>
      <c r="M6644" s="113"/>
      <c r="N6644" s="31">
        <v>0</v>
      </c>
      <c r="O6644" s="32">
        <v>0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/>
      <c r="B6645" s="111"/>
      <c r="C6645" s="112"/>
      <c r="D6645" s="21">
        <f t="shared" si="156"/>
        <v>0</v>
      </c>
      <c r="E6645" s="24">
        <f t="shared" si="157"/>
        <v>0</v>
      </c>
      <c r="F6645" s="104"/>
      <c r="G6645" s="104"/>
      <c r="H6645" s="113">
        <v>0</v>
      </c>
      <c r="I6645" s="113">
        <v>0</v>
      </c>
      <c r="J6645" s="31"/>
      <c r="K6645" s="32"/>
      <c r="L6645" s="113"/>
      <c r="M6645" s="113"/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/>
      <c r="B6646" s="111"/>
      <c r="C6646" s="112"/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/>
      <c r="B6647" s="111"/>
      <c r="C6647" s="112"/>
      <c r="D6647" s="21">
        <f t="shared" si="156"/>
        <v>5263.05</v>
      </c>
      <c r="E6647" s="24">
        <f t="shared" si="157"/>
        <v>9049.9599999999991</v>
      </c>
      <c r="F6647" s="104"/>
      <c r="G6647" s="104"/>
      <c r="H6647" s="113">
        <v>5263.05</v>
      </c>
      <c r="I6647" s="113">
        <v>9049.9599999999991</v>
      </c>
      <c r="J6647" s="31"/>
      <c r="K6647" s="32"/>
      <c r="L6647" s="113"/>
      <c r="M6647" s="113"/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/>
      <c r="B6648" s="111"/>
      <c r="C6648" s="112"/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/>
      <c r="B6649" s="111"/>
      <c r="C6649" s="112"/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/>
      <c r="B6650" s="111"/>
      <c r="C6650" s="112"/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/>
      <c r="B6651" s="111"/>
      <c r="C6651" s="112"/>
      <c r="D6651" s="21">
        <f t="shared" si="156"/>
        <v>0</v>
      </c>
      <c r="E6651" s="24">
        <f t="shared" si="157"/>
        <v>0</v>
      </c>
      <c r="F6651" s="104"/>
      <c r="G6651" s="104"/>
      <c r="H6651" s="105">
        <v>0</v>
      </c>
      <c r="I6651" s="105">
        <v>0</v>
      </c>
      <c r="J6651" s="106"/>
      <c r="K6651" s="107"/>
      <c r="L6651" s="105"/>
      <c r="M6651" s="105"/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/>
      <c r="B6652" s="111"/>
      <c r="C6652" s="112"/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/>
      <c r="B6653" s="111"/>
      <c r="C6653" s="112"/>
      <c r="D6653" s="21">
        <f t="shared" si="156"/>
        <v>3094.46</v>
      </c>
      <c r="E6653" s="24">
        <f t="shared" si="157"/>
        <v>4101.17</v>
      </c>
      <c r="F6653" s="104"/>
      <c r="G6653" s="104"/>
      <c r="H6653" s="105">
        <v>3094.46</v>
      </c>
      <c r="I6653" s="105">
        <v>4101.17</v>
      </c>
      <c r="J6653" s="106"/>
      <c r="K6653" s="107"/>
      <c r="L6653" s="105"/>
      <c r="M6653" s="105"/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/>
      <c r="B6654" s="111"/>
      <c r="C6654" s="112"/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/>
      <c r="B6655" s="111"/>
      <c r="C6655" s="112"/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/>
      <c r="B6656" s="111"/>
      <c r="C6656" s="112"/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/>
      <c r="B6657" s="111"/>
      <c r="C6657" s="112"/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/>
      <c r="B6658" s="111"/>
      <c r="C6658" s="112"/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/>
      <c r="B6659" s="111"/>
      <c r="C6659" s="112"/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/>
      <c r="B6660" s="111"/>
      <c r="C6660" s="112"/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/>
      <c r="B6661" s="111"/>
      <c r="C6661" s="112"/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/>
      <c r="B6662" s="111"/>
      <c r="C6662" s="112"/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/>
      <c r="B6663" s="111"/>
      <c r="C6663" s="112"/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/>
      <c r="B6664" s="111"/>
      <c r="C6664" s="112"/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/>
      <c r="B6665" s="111"/>
      <c r="C6665" s="112"/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/>
      <c r="B6666" s="111"/>
      <c r="C6666" s="112"/>
      <c r="D6666" s="21">
        <f t="shared" si="156"/>
        <v>130150</v>
      </c>
      <c r="E6666" s="24">
        <f t="shared" si="157"/>
        <v>0</v>
      </c>
      <c r="F6666" s="104"/>
      <c r="G6666" s="104"/>
      <c r="H6666" s="113">
        <v>81150</v>
      </c>
      <c r="I6666" s="113">
        <v>0</v>
      </c>
      <c r="J6666" s="31"/>
      <c r="K6666" s="32"/>
      <c r="L6666" s="113"/>
      <c r="M6666" s="113"/>
      <c r="N6666" s="31">
        <v>49000</v>
      </c>
      <c r="O6666" s="32">
        <v>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/>
      <c r="B6667" s="111"/>
      <c r="C6667" s="112"/>
      <c r="D6667" s="21">
        <f t="shared" si="156"/>
        <v>0</v>
      </c>
      <c r="E6667" s="24">
        <f t="shared" si="157"/>
        <v>0</v>
      </c>
      <c r="F6667" s="104"/>
      <c r="G6667" s="104"/>
      <c r="H6667" s="113">
        <v>0</v>
      </c>
      <c r="I6667" s="113">
        <v>0</v>
      </c>
      <c r="J6667" s="31"/>
      <c r="K6667" s="32"/>
      <c r="L6667" s="113"/>
      <c r="M6667" s="113"/>
      <c r="N6667" s="31">
        <v>0</v>
      </c>
      <c r="O6667" s="32">
        <v>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/>
      <c r="B6668" s="111"/>
      <c r="C6668" s="112"/>
      <c r="D6668" s="21">
        <f t="shared" si="156"/>
        <v>0</v>
      </c>
      <c r="E6668" s="24">
        <f t="shared" si="157"/>
        <v>0</v>
      </c>
      <c r="F6668" s="104"/>
      <c r="G6668" s="104"/>
      <c r="H6668" s="113">
        <v>0</v>
      </c>
      <c r="I6668" s="113">
        <v>0</v>
      </c>
      <c r="J6668" s="31"/>
      <c r="K6668" s="32"/>
      <c r="L6668" s="113"/>
      <c r="M6668" s="113"/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/>
      <c r="B6669" s="111"/>
      <c r="C6669" s="112"/>
      <c r="D6669" s="21">
        <f t="shared" si="156"/>
        <v>228200</v>
      </c>
      <c r="E6669" s="24">
        <f t="shared" si="157"/>
        <v>0</v>
      </c>
      <c r="F6669" s="104"/>
      <c r="G6669" s="104"/>
      <c r="H6669" s="113">
        <v>0</v>
      </c>
      <c r="I6669" s="113">
        <v>0</v>
      </c>
      <c r="J6669" s="31"/>
      <c r="K6669" s="32"/>
      <c r="L6669" s="113"/>
      <c r="M6669" s="113"/>
      <c r="N6669" s="31">
        <v>228200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/>
      <c r="B6670" s="111"/>
      <c r="C6670" s="112"/>
      <c r="D6670" s="21">
        <f t="shared" si="156"/>
        <v>0</v>
      </c>
      <c r="E6670" s="24">
        <f t="shared" si="157"/>
        <v>0</v>
      </c>
      <c r="F6670" s="104"/>
      <c r="G6670" s="104"/>
      <c r="H6670" s="113">
        <v>0</v>
      </c>
      <c r="I6670" s="113">
        <v>0</v>
      </c>
      <c r="J6670" s="31"/>
      <c r="K6670" s="32"/>
      <c r="L6670" s="113"/>
      <c r="M6670" s="113"/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/>
      <c r="B6671" s="111"/>
      <c r="C6671" s="112"/>
      <c r="D6671" s="21">
        <f t="shared" si="156"/>
        <v>0</v>
      </c>
      <c r="E6671" s="24">
        <f t="shared" si="157"/>
        <v>0</v>
      </c>
      <c r="F6671" s="104"/>
      <c r="G6671" s="104"/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/>
      <c r="B6672" s="111"/>
      <c r="C6672" s="112"/>
      <c r="D6672" s="21">
        <f t="shared" si="156"/>
        <v>55000</v>
      </c>
      <c r="E6672" s="24">
        <f t="shared" si="157"/>
        <v>0</v>
      </c>
      <c r="F6672" s="104"/>
      <c r="G6672" s="104"/>
      <c r="H6672" s="113">
        <v>0</v>
      </c>
      <c r="I6672" s="113">
        <v>0</v>
      </c>
      <c r="J6672" s="31"/>
      <c r="K6672" s="32"/>
      <c r="L6672" s="113"/>
      <c r="M6672" s="113"/>
      <c r="N6672" s="31">
        <v>55000</v>
      </c>
      <c r="O6672" s="32">
        <v>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/>
      <c r="B6673" s="111"/>
      <c r="C6673" s="112"/>
      <c r="D6673" s="21">
        <f t="shared" si="156"/>
        <v>176500</v>
      </c>
      <c r="E6673" s="24">
        <f t="shared" si="157"/>
        <v>0</v>
      </c>
      <c r="F6673" s="104"/>
      <c r="G6673" s="104"/>
      <c r="H6673" s="113">
        <v>36500</v>
      </c>
      <c r="I6673" s="113">
        <v>0</v>
      </c>
      <c r="J6673" s="31"/>
      <c r="K6673" s="32"/>
      <c r="L6673" s="113"/>
      <c r="M6673" s="113"/>
      <c r="N6673" s="31">
        <v>140000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/>
      <c r="B6674" s="111"/>
      <c r="C6674" s="112"/>
      <c r="D6674" s="21">
        <f t="shared" si="156"/>
        <v>0</v>
      </c>
      <c r="E6674" s="24">
        <f t="shared" si="157"/>
        <v>0</v>
      </c>
      <c r="F6674" s="104"/>
      <c r="G6674" s="104"/>
      <c r="H6674" s="113">
        <v>0</v>
      </c>
      <c r="I6674" s="113">
        <v>0</v>
      </c>
      <c r="J6674" s="31"/>
      <c r="K6674" s="32"/>
      <c r="L6674" s="113"/>
      <c r="M6674" s="113"/>
      <c r="N6674" s="31">
        <v>0</v>
      </c>
      <c r="O6674" s="32">
        <v>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/>
      <c r="B6675" s="111"/>
      <c r="C6675" s="112"/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/>
      <c r="B6676" s="111"/>
      <c r="C6676" s="112"/>
      <c r="D6676" s="21">
        <f t="shared" si="156"/>
        <v>0</v>
      </c>
      <c r="E6676" s="24">
        <f t="shared" si="157"/>
        <v>36286.11</v>
      </c>
      <c r="F6676" s="104"/>
      <c r="G6676" s="104"/>
      <c r="H6676" s="105">
        <v>0</v>
      </c>
      <c r="I6676" s="105">
        <v>7559.72</v>
      </c>
      <c r="J6676" s="106"/>
      <c r="K6676" s="107"/>
      <c r="L6676" s="105"/>
      <c r="M6676" s="105"/>
      <c r="N6676" s="106">
        <v>0</v>
      </c>
      <c r="O6676" s="107">
        <v>28726.39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/>
      <c r="B6677" s="111"/>
      <c r="C6677" s="112"/>
      <c r="D6677" s="21">
        <f t="shared" si="156"/>
        <v>0</v>
      </c>
      <c r="E6677" s="24">
        <f t="shared" si="157"/>
        <v>67292.75</v>
      </c>
      <c r="F6677" s="104"/>
      <c r="G6677" s="104"/>
      <c r="H6677" s="113">
        <v>0</v>
      </c>
      <c r="I6677" s="113">
        <v>10400</v>
      </c>
      <c r="J6677" s="31"/>
      <c r="K6677" s="32"/>
      <c r="L6677" s="113"/>
      <c r="M6677" s="113"/>
      <c r="N6677" s="31">
        <v>0</v>
      </c>
      <c r="O6677" s="32">
        <v>56892.75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/>
      <c r="B6678" s="111"/>
      <c r="C6678" s="112"/>
      <c r="D6678" s="21">
        <f t="shared" si="156"/>
        <v>0</v>
      </c>
      <c r="E6678" s="24">
        <f t="shared" si="157"/>
        <v>1296.67</v>
      </c>
      <c r="F6678" s="104"/>
      <c r="G6678" s="104"/>
      <c r="H6678" s="113">
        <v>0</v>
      </c>
      <c r="I6678" s="113">
        <v>330</v>
      </c>
      <c r="J6678" s="31"/>
      <c r="K6678" s="32"/>
      <c r="L6678" s="113"/>
      <c r="M6678" s="113"/>
      <c r="N6678" s="31">
        <v>0</v>
      </c>
      <c r="O6678" s="32">
        <v>966.67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/>
      <c r="B6679" s="111"/>
      <c r="C6679" s="112"/>
      <c r="D6679" s="21">
        <f t="shared" si="156"/>
        <v>0</v>
      </c>
      <c r="E6679" s="24">
        <f t="shared" si="157"/>
        <v>7404.4400000000005</v>
      </c>
      <c r="F6679" s="104"/>
      <c r="G6679" s="104"/>
      <c r="H6679" s="105">
        <v>0</v>
      </c>
      <c r="I6679" s="105">
        <v>2616.67</v>
      </c>
      <c r="J6679" s="106"/>
      <c r="K6679" s="107"/>
      <c r="L6679" s="105"/>
      <c r="M6679" s="105"/>
      <c r="N6679" s="106">
        <v>0</v>
      </c>
      <c r="O6679" s="107">
        <v>4787.7700000000004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/>
      <c r="B6680" s="111"/>
      <c r="C6680" s="112"/>
      <c r="D6680" s="21">
        <f t="shared" si="156"/>
        <v>0</v>
      </c>
      <c r="E6680" s="24">
        <f t="shared" si="157"/>
        <v>666.66</v>
      </c>
      <c r="F6680" s="104"/>
      <c r="G6680" s="104"/>
      <c r="H6680" s="105">
        <v>0</v>
      </c>
      <c r="I6680" s="105">
        <v>333.33</v>
      </c>
      <c r="J6680" s="106"/>
      <c r="K6680" s="107"/>
      <c r="L6680" s="105"/>
      <c r="M6680" s="105"/>
      <c r="N6680" s="106">
        <v>0</v>
      </c>
      <c r="O6680" s="107">
        <v>333.33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/>
      <c r="B6681" s="111"/>
      <c r="C6681" s="112"/>
      <c r="D6681" s="21">
        <f t="shared" si="156"/>
        <v>0</v>
      </c>
      <c r="E6681" s="24">
        <f t="shared" si="157"/>
        <v>0</v>
      </c>
      <c r="F6681" s="104"/>
      <c r="G6681" s="104"/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/>
      <c r="B6682" s="111"/>
      <c r="C6682" s="112"/>
      <c r="D6682" s="21">
        <f t="shared" si="156"/>
        <v>0</v>
      </c>
      <c r="E6682" s="24">
        <f t="shared" si="157"/>
        <v>231193.96000000002</v>
      </c>
      <c r="F6682" s="104"/>
      <c r="G6682" s="104"/>
      <c r="H6682" s="113">
        <v>0</v>
      </c>
      <c r="I6682" s="113">
        <v>42709.48</v>
      </c>
      <c r="J6682" s="31"/>
      <c r="K6682" s="32"/>
      <c r="L6682" s="113"/>
      <c r="M6682" s="113"/>
      <c r="N6682" s="31">
        <v>0</v>
      </c>
      <c r="O6682" s="32">
        <v>188484.48000000001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/>
      <c r="B6683" s="111"/>
      <c r="C6683" s="112"/>
      <c r="D6683" s="21">
        <f t="shared" si="156"/>
        <v>0</v>
      </c>
      <c r="E6683" s="24">
        <f t="shared" si="157"/>
        <v>25787.18</v>
      </c>
      <c r="F6683" s="104"/>
      <c r="G6683" s="104"/>
      <c r="H6683" s="113">
        <v>0</v>
      </c>
      <c r="I6683" s="113">
        <v>6276.94</v>
      </c>
      <c r="J6683" s="31"/>
      <c r="K6683" s="32"/>
      <c r="L6683" s="113"/>
      <c r="M6683" s="113"/>
      <c r="N6683" s="31">
        <v>0</v>
      </c>
      <c r="O6683" s="32">
        <v>19510.240000000002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/>
      <c r="B6684" s="111"/>
      <c r="C6684" s="112"/>
      <c r="D6684" s="21">
        <f t="shared" si="156"/>
        <v>1</v>
      </c>
      <c r="E6684" s="24">
        <f t="shared" si="157"/>
        <v>10122.219999999999</v>
      </c>
      <c r="F6684" s="104"/>
      <c r="G6684" s="104"/>
      <c r="H6684" s="113">
        <v>0</v>
      </c>
      <c r="I6684" s="113">
        <v>3094.44</v>
      </c>
      <c r="J6684" s="31"/>
      <c r="K6684" s="32"/>
      <c r="L6684" s="113"/>
      <c r="M6684" s="113"/>
      <c r="N6684" s="31">
        <v>1</v>
      </c>
      <c r="O6684" s="32">
        <v>7027.78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/>
      <c r="B6685" s="111"/>
      <c r="C6685" s="112"/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/>
      <c r="B6686" s="111"/>
      <c r="C6686" s="112"/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/>
      <c r="B6687" s="111"/>
      <c r="C6687" s="112"/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/>
      <c r="B6688" s="111"/>
      <c r="C6688" s="112"/>
      <c r="D6688" s="21">
        <f t="shared" si="156"/>
        <v>0</v>
      </c>
      <c r="E6688" s="24">
        <f t="shared" si="157"/>
        <v>0</v>
      </c>
      <c r="F6688" s="104"/>
      <c r="G6688" s="104"/>
      <c r="H6688" s="105">
        <v>0</v>
      </c>
      <c r="I6688" s="105">
        <v>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/>
      <c r="B6689" s="111"/>
      <c r="C6689" s="112"/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/>
      <c r="B6690" s="111"/>
      <c r="C6690" s="112"/>
      <c r="D6690" s="21">
        <f t="shared" si="156"/>
        <v>0</v>
      </c>
      <c r="E6690" s="24">
        <f t="shared" si="157"/>
        <v>3611.11</v>
      </c>
      <c r="F6690" s="104"/>
      <c r="G6690" s="104"/>
      <c r="H6690" s="105">
        <v>0</v>
      </c>
      <c r="I6690" s="105">
        <v>3611.11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/>
      <c r="B6691" s="111"/>
      <c r="C6691" s="112"/>
      <c r="D6691" s="21">
        <f t="shared" si="156"/>
        <v>0</v>
      </c>
      <c r="E6691" s="24">
        <f t="shared" si="157"/>
        <v>0</v>
      </c>
      <c r="F6691" s="104"/>
      <c r="G6691" s="104"/>
      <c r="H6691" s="105">
        <v>0</v>
      </c>
      <c r="I6691" s="105">
        <v>0</v>
      </c>
      <c r="J6691" s="106"/>
      <c r="K6691" s="107"/>
      <c r="L6691" s="105"/>
      <c r="M6691" s="105"/>
      <c r="N6691" s="106">
        <v>0</v>
      </c>
      <c r="O6691" s="107">
        <v>0</v>
      </c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/>
      <c r="B6692" s="111"/>
      <c r="C6692" s="112"/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/>
      <c r="B6693" s="111"/>
      <c r="C6693" s="112"/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14000</v>
      </c>
      <c r="F6693" s="104"/>
      <c r="G6693" s="104"/>
      <c r="H6693" s="105">
        <v>0</v>
      </c>
      <c r="I6693" s="105">
        <v>2750</v>
      </c>
      <c r="J6693" s="106"/>
      <c r="K6693" s="107"/>
      <c r="L6693" s="105"/>
      <c r="M6693" s="105"/>
      <c r="N6693" s="106">
        <v>0</v>
      </c>
      <c r="O6693" s="107">
        <v>11250</v>
      </c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/>
      <c r="B6694" s="111"/>
      <c r="C6694" s="112"/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/>
      <c r="B6695" s="111"/>
      <c r="C6695" s="112"/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/>
      <c r="B6696" s="111"/>
      <c r="C6696" s="112"/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/>
      <c r="B6697" s="111"/>
      <c r="C6697" s="112"/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/>
      <c r="B6698" s="111"/>
      <c r="C6698" s="112"/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/>
      <c r="B6699" s="111"/>
      <c r="C6699" s="112"/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/>
      <c r="B6700" s="111"/>
      <c r="C6700" s="112"/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/>
      <c r="B6701" s="111"/>
      <c r="C6701" s="112"/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/>
      <c r="B6702" s="111"/>
      <c r="C6702" s="112"/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/>
      <c r="B6703" s="111"/>
      <c r="C6703" s="112"/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/>
      <c r="B6704" s="111"/>
      <c r="C6704" s="112"/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/>
      <c r="B6705" s="111"/>
      <c r="C6705" s="112"/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/>
      <c r="B6706" s="111"/>
      <c r="C6706" s="112"/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/>
      <c r="B6707" s="111"/>
      <c r="C6707" s="112"/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/>
      <c r="B6708" s="111"/>
      <c r="C6708" s="112"/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/>
      <c r="B6709" s="111"/>
      <c r="C6709" s="112"/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/>
      <c r="B6710" s="111"/>
      <c r="C6710" s="112"/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/>
      <c r="B6711" s="111"/>
      <c r="C6711" s="112"/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/>
      <c r="B6712" s="111"/>
      <c r="C6712" s="112"/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/>
      <c r="B6713" s="111"/>
      <c r="C6713" s="112"/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/>
      <c r="B6714" s="111"/>
      <c r="C6714" s="112"/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/>
      <c r="B6715" s="111"/>
      <c r="C6715" s="112"/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/>
      <c r="B6716" s="111"/>
      <c r="C6716" s="112"/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/>
      <c r="B6717" s="111"/>
      <c r="C6717" s="112"/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/>
      <c r="B6718" s="111"/>
      <c r="C6718" s="112"/>
      <c r="D6718" s="21">
        <f t="shared" si="158"/>
        <v>839344.32000000007</v>
      </c>
      <c r="E6718" s="24">
        <f t="shared" si="159"/>
        <v>1474829.48</v>
      </c>
      <c r="F6718" s="104"/>
      <c r="G6718" s="104"/>
      <c r="H6718" s="113">
        <v>517344</v>
      </c>
      <c r="I6718" s="113">
        <v>649838.30000000005</v>
      </c>
      <c r="J6718" s="31"/>
      <c r="K6718" s="32"/>
      <c r="L6718" s="113"/>
      <c r="M6718" s="113"/>
      <c r="N6718" s="31">
        <v>322000.32</v>
      </c>
      <c r="O6718" s="32">
        <v>824991.18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/>
      <c r="B6719" s="111"/>
      <c r="C6719" s="112"/>
      <c r="D6719" s="21">
        <f t="shared" si="158"/>
        <v>729921.86</v>
      </c>
      <c r="E6719" s="24">
        <f t="shared" si="159"/>
        <v>486512.46</v>
      </c>
      <c r="F6719" s="104"/>
      <c r="G6719" s="104"/>
      <c r="H6719" s="105">
        <v>221081.2</v>
      </c>
      <c r="I6719" s="105">
        <v>274852.46000000002</v>
      </c>
      <c r="J6719" s="106"/>
      <c r="K6719" s="107"/>
      <c r="L6719" s="105"/>
      <c r="M6719" s="105"/>
      <c r="N6719" s="106">
        <v>508840.66</v>
      </c>
      <c r="O6719" s="107">
        <v>211660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/>
      <c r="B6720" s="111"/>
      <c r="C6720" s="112"/>
      <c r="D6720" s="21">
        <f t="shared" si="158"/>
        <v>1221564.6200000001</v>
      </c>
      <c r="E6720" s="24">
        <f t="shared" si="159"/>
        <v>823613.2</v>
      </c>
      <c r="F6720" s="104"/>
      <c r="G6720" s="104"/>
      <c r="H6720" s="105">
        <v>927186.22</v>
      </c>
      <c r="I6720" s="105">
        <v>407296.8</v>
      </c>
      <c r="J6720" s="106"/>
      <c r="K6720" s="107"/>
      <c r="L6720" s="105"/>
      <c r="M6720" s="105"/>
      <c r="N6720" s="106">
        <v>294378.40000000002</v>
      </c>
      <c r="O6720" s="107">
        <v>416316.4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/>
      <c r="B6721" s="111"/>
      <c r="C6721" s="112"/>
      <c r="D6721" s="21">
        <f t="shared" si="158"/>
        <v>621816.28</v>
      </c>
      <c r="E6721" s="24">
        <f t="shared" si="159"/>
        <v>686503</v>
      </c>
      <c r="F6721" s="104"/>
      <c r="G6721" s="104"/>
      <c r="H6721" s="105">
        <v>253485.51</v>
      </c>
      <c r="I6721" s="105">
        <v>213680.2</v>
      </c>
      <c r="J6721" s="106"/>
      <c r="K6721" s="107"/>
      <c r="L6721" s="105"/>
      <c r="M6721" s="105"/>
      <c r="N6721" s="106">
        <v>368330.77</v>
      </c>
      <c r="O6721" s="107">
        <v>472822.8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/>
      <c r="B6722" s="111"/>
      <c r="C6722" s="112"/>
      <c r="D6722" s="21">
        <f t="shared" si="158"/>
        <v>621676.4</v>
      </c>
      <c r="E6722" s="24">
        <f t="shared" si="159"/>
        <v>603304</v>
      </c>
      <c r="F6722" s="104"/>
      <c r="G6722" s="104"/>
      <c r="H6722" s="113">
        <v>136242</v>
      </c>
      <c r="I6722" s="113">
        <v>70234</v>
      </c>
      <c r="J6722" s="31"/>
      <c r="K6722" s="32"/>
      <c r="L6722" s="113"/>
      <c r="M6722" s="113"/>
      <c r="N6722" s="31">
        <v>485434.4</v>
      </c>
      <c r="O6722" s="32">
        <v>533070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/>
      <c r="B6723" s="111"/>
      <c r="C6723" s="112"/>
      <c r="D6723" s="21">
        <f t="shared" si="158"/>
        <v>299170</v>
      </c>
      <c r="E6723" s="24">
        <f t="shared" si="159"/>
        <v>637050</v>
      </c>
      <c r="F6723" s="104"/>
      <c r="G6723" s="104"/>
      <c r="H6723" s="113">
        <v>276370</v>
      </c>
      <c r="I6723" s="113">
        <v>117650</v>
      </c>
      <c r="J6723" s="31"/>
      <c r="K6723" s="32"/>
      <c r="L6723" s="113"/>
      <c r="M6723" s="113"/>
      <c r="N6723" s="31">
        <v>22800</v>
      </c>
      <c r="O6723" s="32">
        <v>519400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/>
      <c r="B6724" s="111"/>
      <c r="C6724" s="112"/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/>
      <c r="B6725" s="111"/>
      <c r="C6725" s="112"/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/>
      <c r="B6726" s="111"/>
      <c r="C6726" s="112"/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/>
      <c r="B6727" s="111"/>
      <c r="C6727" s="112"/>
      <c r="D6727" s="21">
        <f t="shared" si="158"/>
        <v>0</v>
      </c>
      <c r="E6727" s="24">
        <f t="shared" si="159"/>
        <v>90000</v>
      </c>
      <c r="F6727" s="104"/>
      <c r="G6727" s="104"/>
      <c r="H6727" s="113">
        <v>0</v>
      </c>
      <c r="I6727" s="113">
        <v>42000</v>
      </c>
      <c r="J6727" s="31"/>
      <c r="K6727" s="32"/>
      <c r="L6727" s="113"/>
      <c r="M6727" s="113"/>
      <c r="N6727" s="31">
        <v>0</v>
      </c>
      <c r="O6727" s="32">
        <v>48000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/>
      <c r="B6728" s="111"/>
      <c r="C6728" s="112"/>
      <c r="D6728" s="21">
        <f t="shared" si="158"/>
        <v>210280</v>
      </c>
      <c r="E6728" s="24">
        <f t="shared" si="159"/>
        <v>142254.91</v>
      </c>
      <c r="F6728" s="104"/>
      <c r="G6728" s="104"/>
      <c r="H6728" s="113">
        <v>112205</v>
      </c>
      <c r="I6728" s="113">
        <v>129559.91</v>
      </c>
      <c r="J6728" s="31"/>
      <c r="K6728" s="32"/>
      <c r="L6728" s="113"/>
      <c r="M6728" s="113"/>
      <c r="N6728" s="31">
        <v>98075</v>
      </c>
      <c r="O6728" s="32">
        <v>12695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/>
      <c r="B6729" s="111"/>
      <c r="C6729" s="112"/>
      <c r="D6729" s="21">
        <f t="shared" si="158"/>
        <v>9500</v>
      </c>
      <c r="E6729" s="24">
        <f t="shared" si="159"/>
        <v>0</v>
      </c>
      <c r="F6729" s="104"/>
      <c r="G6729" s="104"/>
      <c r="H6729" s="105">
        <v>9500</v>
      </c>
      <c r="I6729" s="105">
        <v>0</v>
      </c>
      <c r="J6729" s="106"/>
      <c r="K6729" s="107"/>
      <c r="L6729" s="105"/>
      <c r="M6729" s="105"/>
      <c r="N6729" s="106">
        <v>0</v>
      </c>
      <c r="O6729" s="107">
        <v>0</v>
      </c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/>
      <c r="B6730" s="111"/>
      <c r="C6730" s="112"/>
      <c r="D6730" s="21">
        <f t="shared" si="158"/>
        <v>0</v>
      </c>
      <c r="E6730" s="24">
        <f t="shared" si="159"/>
        <v>21531.1</v>
      </c>
      <c r="F6730" s="104"/>
      <c r="G6730" s="104"/>
      <c r="H6730" s="105">
        <v>0</v>
      </c>
      <c r="I6730" s="105">
        <v>21531.1</v>
      </c>
      <c r="J6730" s="106"/>
      <c r="K6730" s="107"/>
      <c r="L6730" s="105"/>
      <c r="M6730" s="105"/>
      <c r="N6730" s="106">
        <v>0</v>
      </c>
      <c r="O6730" s="107">
        <v>0</v>
      </c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/>
      <c r="B6731" s="111"/>
      <c r="C6731" s="112"/>
      <c r="D6731" s="21">
        <f t="shared" si="158"/>
        <v>208105</v>
      </c>
      <c r="E6731" s="24">
        <f t="shared" si="159"/>
        <v>242820</v>
      </c>
      <c r="F6731" s="104"/>
      <c r="G6731" s="104"/>
      <c r="H6731" s="105">
        <v>61225</v>
      </c>
      <c r="I6731" s="105">
        <v>152850</v>
      </c>
      <c r="J6731" s="106"/>
      <c r="K6731" s="107"/>
      <c r="L6731" s="105"/>
      <c r="M6731" s="105"/>
      <c r="N6731" s="106">
        <v>146880</v>
      </c>
      <c r="O6731" s="107">
        <v>89970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/>
      <c r="B6732" s="111"/>
      <c r="C6732" s="112"/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/>
      <c r="B6733" s="111"/>
      <c r="C6733" s="112"/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/>
      <c r="B6734" s="111"/>
      <c r="C6734" s="112"/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/>
      <c r="B6735" s="111"/>
      <c r="C6735" s="112"/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/>
      <c r="B6736" s="111"/>
      <c r="C6736" s="112"/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/>
      <c r="B6737" s="111"/>
      <c r="C6737" s="112"/>
      <c r="D6737" s="21">
        <f t="shared" si="158"/>
        <v>107276</v>
      </c>
      <c r="E6737" s="24">
        <f t="shared" si="159"/>
        <v>12866</v>
      </c>
      <c r="F6737" s="104"/>
      <c r="G6737" s="104"/>
      <c r="H6737" s="105">
        <v>0</v>
      </c>
      <c r="I6737" s="105">
        <v>0</v>
      </c>
      <c r="J6737" s="106"/>
      <c r="K6737" s="107"/>
      <c r="L6737" s="105"/>
      <c r="M6737" s="105"/>
      <c r="N6737" s="106">
        <v>107276</v>
      </c>
      <c r="O6737" s="107">
        <v>12866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/>
      <c r="B6738" s="111"/>
      <c r="C6738" s="112"/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/>
      <c r="B6739" s="111"/>
      <c r="C6739" s="112"/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/>
      <c r="B6740" s="111"/>
      <c r="C6740" s="112"/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/>
      <c r="B6741" s="111"/>
      <c r="C6741" s="112"/>
      <c r="D6741" s="21">
        <f t="shared" si="158"/>
        <v>0</v>
      </c>
      <c r="E6741" s="24">
        <f t="shared" si="159"/>
        <v>0</v>
      </c>
      <c r="F6741" s="104"/>
      <c r="G6741" s="104"/>
      <c r="H6741" s="105">
        <v>0</v>
      </c>
      <c r="I6741" s="105">
        <v>0</v>
      </c>
      <c r="J6741" s="106"/>
      <c r="K6741" s="107"/>
      <c r="L6741" s="105"/>
      <c r="M6741" s="105"/>
      <c r="N6741" s="106">
        <v>0</v>
      </c>
      <c r="O6741" s="107">
        <v>0</v>
      </c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/>
      <c r="B6742" s="111"/>
      <c r="C6742" s="112"/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/>
      <c r="B6743" s="111"/>
      <c r="C6743" s="112"/>
      <c r="D6743" s="21">
        <f t="shared" si="158"/>
        <v>0</v>
      </c>
      <c r="E6743" s="24">
        <f t="shared" si="159"/>
        <v>1100</v>
      </c>
      <c r="F6743" s="104"/>
      <c r="G6743" s="104"/>
      <c r="H6743" s="113">
        <v>0</v>
      </c>
      <c r="I6743" s="113">
        <v>1100</v>
      </c>
      <c r="J6743" s="31"/>
      <c r="K6743" s="32"/>
      <c r="L6743" s="113"/>
      <c r="M6743" s="113"/>
      <c r="N6743" s="31">
        <v>0</v>
      </c>
      <c r="O6743" s="32">
        <v>0</v>
      </c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/>
      <c r="B6744" s="111"/>
      <c r="C6744" s="112"/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/>
      <c r="B6745" s="111"/>
      <c r="C6745" s="112"/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/>
      <c r="B6746" s="111"/>
      <c r="C6746" s="112"/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/>
      <c r="B6747" s="111"/>
      <c r="C6747" s="112"/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/>
      <c r="B6748" s="111"/>
      <c r="C6748" s="112"/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/>
      <c r="B6749" s="111"/>
      <c r="C6749" s="112"/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/>
      <c r="B6750" s="111"/>
      <c r="C6750" s="112"/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/>
      <c r="B6751" s="111"/>
      <c r="C6751" s="112"/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/>
      <c r="B6752" s="111"/>
      <c r="C6752" s="112"/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/>
      <c r="B6753" s="111"/>
      <c r="C6753" s="112"/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/>
      <c r="B6754" s="111"/>
      <c r="C6754" s="112"/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/>
      <c r="B6755" s="111"/>
      <c r="C6755" s="112"/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/>
      <c r="B6756" s="111"/>
      <c r="C6756" s="112"/>
      <c r="D6756" s="21">
        <f t="shared" si="158"/>
        <v>100000</v>
      </c>
      <c r="E6756" s="24">
        <f t="shared" si="159"/>
        <v>100000</v>
      </c>
      <c r="F6756" s="104"/>
      <c r="G6756" s="104"/>
      <c r="H6756" s="113">
        <v>50000</v>
      </c>
      <c r="I6756" s="113">
        <v>50000</v>
      </c>
      <c r="J6756" s="31"/>
      <c r="K6756" s="32"/>
      <c r="L6756" s="113"/>
      <c r="M6756" s="113"/>
      <c r="N6756" s="31">
        <v>50000</v>
      </c>
      <c r="O6756" s="32">
        <v>50000</v>
      </c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/>
      <c r="B6757" s="111"/>
      <c r="C6757" s="112"/>
      <c r="D6757" s="21">
        <f t="shared" ref="D6757:D6820" si="160">F6757+H6757+J6757+L6757+N6757+P6757+R6757+T6757+V6757+X6757+Z6757+AB6757</f>
        <v>1162920</v>
      </c>
      <c r="E6757" s="24">
        <f t="shared" ref="E6757:E6820" si="161">G6757+I6757+K6757+M6757+O6757+Q6757+S6757+U6757+W6757+Y6757+AA6757+AC6757</f>
        <v>1282070</v>
      </c>
      <c r="F6757" s="104"/>
      <c r="G6757" s="104"/>
      <c r="H6757" s="113">
        <v>586100</v>
      </c>
      <c r="I6757" s="113">
        <v>522890</v>
      </c>
      <c r="J6757" s="31"/>
      <c r="K6757" s="32"/>
      <c r="L6757" s="113"/>
      <c r="M6757" s="113"/>
      <c r="N6757" s="31">
        <v>576820</v>
      </c>
      <c r="O6757" s="32">
        <v>759180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/>
      <c r="B6758" s="111"/>
      <c r="C6758" s="112"/>
      <c r="D6758" s="21">
        <f t="shared" si="160"/>
        <v>96690</v>
      </c>
      <c r="E6758" s="24">
        <f t="shared" si="161"/>
        <v>82080</v>
      </c>
      <c r="F6758" s="104"/>
      <c r="G6758" s="104"/>
      <c r="H6758" s="113">
        <v>54570</v>
      </c>
      <c r="I6758" s="113">
        <v>44700</v>
      </c>
      <c r="J6758" s="31"/>
      <c r="K6758" s="32"/>
      <c r="L6758" s="113"/>
      <c r="M6758" s="113"/>
      <c r="N6758" s="31">
        <v>42120</v>
      </c>
      <c r="O6758" s="32">
        <v>37380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/>
      <c r="B6759" s="111"/>
      <c r="C6759" s="112"/>
      <c r="D6759" s="21">
        <f t="shared" si="160"/>
        <v>9000</v>
      </c>
      <c r="E6759" s="24">
        <f t="shared" si="161"/>
        <v>9000</v>
      </c>
      <c r="F6759" s="104"/>
      <c r="G6759" s="104"/>
      <c r="H6759" s="113">
        <v>5000</v>
      </c>
      <c r="I6759" s="113">
        <v>5000</v>
      </c>
      <c r="J6759" s="31"/>
      <c r="K6759" s="32"/>
      <c r="L6759" s="113"/>
      <c r="M6759" s="113"/>
      <c r="N6759" s="31">
        <v>4000</v>
      </c>
      <c r="O6759" s="32">
        <v>4000</v>
      </c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/>
      <c r="B6760" s="111"/>
      <c r="C6760" s="112"/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/>
      <c r="B6761" s="111"/>
      <c r="C6761" s="112"/>
      <c r="D6761" s="21">
        <f t="shared" si="160"/>
        <v>824600</v>
      </c>
      <c r="E6761" s="24">
        <f t="shared" si="161"/>
        <v>703800</v>
      </c>
      <c r="F6761" s="104"/>
      <c r="G6761" s="104"/>
      <c r="H6761" s="113">
        <v>348100</v>
      </c>
      <c r="I6761" s="113">
        <v>460000</v>
      </c>
      <c r="J6761" s="31"/>
      <c r="K6761" s="32"/>
      <c r="L6761" s="113"/>
      <c r="M6761" s="113"/>
      <c r="N6761" s="31">
        <v>476500</v>
      </c>
      <c r="O6761" s="32">
        <v>243800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/>
      <c r="B6762" s="111"/>
      <c r="C6762" s="112"/>
      <c r="D6762" s="21">
        <f t="shared" si="160"/>
        <v>15000</v>
      </c>
      <c r="E6762" s="24">
        <f t="shared" si="161"/>
        <v>25000</v>
      </c>
      <c r="F6762" s="104"/>
      <c r="G6762" s="104"/>
      <c r="H6762" s="113">
        <v>5000</v>
      </c>
      <c r="I6762" s="113">
        <v>15000</v>
      </c>
      <c r="J6762" s="31"/>
      <c r="K6762" s="32"/>
      <c r="L6762" s="113"/>
      <c r="M6762" s="113"/>
      <c r="N6762" s="31">
        <v>10000</v>
      </c>
      <c r="O6762" s="32">
        <v>10000</v>
      </c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/>
      <c r="B6763" s="111"/>
      <c r="C6763" s="112"/>
      <c r="D6763" s="21">
        <f t="shared" si="160"/>
        <v>343680.07</v>
      </c>
      <c r="E6763" s="24">
        <f t="shared" si="161"/>
        <v>372949</v>
      </c>
      <c r="F6763" s="104"/>
      <c r="G6763" s="104"/>
      <c r="H6763" s="113">
        <v>339680.07</v>
      </c>
      <c r="I6763" s="113">
        <v>205349</v>
      </c>
      <c r="J6763" s="31"/>
      <c r="K6763" s="32"/>
      <c r="L6763" s="113"/>
      <c r="M6763" s="113"/>
      <c r="N6763" s="31">
        <v>4000</v>
      </c>
      <c r="O6763" s="32">
        <v>167600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/>
      <c r="B6764" s="111"/>
      <c r="C6764" s="112"/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/>
      <c r="B6765" s="111"/>
      <c r="C6765" s="112"/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/>
      <c r="B6766" s="111"/>
      <c r="C6766" s="112"/>
      <c r="D6766" s="21">
        <f t="shared" si="160"/>
        <v>18393.7</v>
      </c>
      <c r="E6766" s="24">
        <f t="shared" si="161"/>
        <v>0</v>
      </c>
      <c r="F6766" s="104"/>
      <c r="G6766" s="104"/>
      <c r="H6766" s="113">
        <v>12496.45</v>
      </c>
      <c r="I6766" s="113">
        <v>0</v>
      </c>
      <c r="J6766" s="31"/>
      <c r="K6766" s="32"/>
      <c r="L6766" s="113"/>
      <c r="M6766" s="113"/>
      <c r="N6766" s="31">
        <v>5897.25</v>
      </c>
      <c r="O6766" s="32">
        <v>0</v>
      </c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/>
      <c r="B6767" s="111"/>
      <c r="C6767" s="112"/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/>
      <c r="B6768" s="111"/>
      <c r="C6768" s="112"/>
      <c r="D6768" s="21">
        <f t="shared" si="160"/>
        <v>322097</v>
      </c>
      <c r="E6768" s="24">
        <f t="shared" si="161"/>
        <v>0</v>
      </c>
      <c r="F6768" s="104"/>
      <c r="G6768" s="104"/>
      <c r="H6768" s="113">
        <v>0</v>
      </c>
      <c r="I6768" s="113">
        <v>0</v>
      </c>
      <c r="J6768" s="31"/>
      <c r="K6768" s="32"/>
      <c r="L6768" s="113"/>
      <c r="M6768" s="113"/>
      <c r="N6768" s="31">
        <v>322097</v>
      </c>
      <c r="O6768" s="32">
        <v>0</v>
      </c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/>
      <c r="B6769" s="111"/>
      <c r="C6769" s="112"/>
      <c r="D6769" s="21">
        <f t="shared" si="160"/>
        <v>253000</v>
      </c>
      <c r="E6769" s="24">
        <f t="shared" si="161"/>
        <v>0</v>
      </c>
      <c r="F6769" s="104"/>
      <c r="G6769" s="104"/>
      <c r="H6769" s="113">
        <v>0</v>
      </c>
      <c r="I6769" s="113">
        <v>0</v>
      </c>
      <c r="J6769" s="31"/>
      <c r="K6769" s="32"/>
      <c r="L6769" s="113"/>
      <c r="M6769" s="113"/>
      <c r="N6769" s="31">
        <v>253000</v>
      </c>
      <c r="O6769" s="32">
        <v>0</v>
      </c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/>
      <c r="B6770" s="111"/>
      <c r="C6770" s="112"/>
      <c r="D6770" s="21">
        <f t="shared" si="160"/>
        <v>0</v>
      </c>
      <c r="E6770" s="24">
        <f t="shared" si="161"/>
        <v>0</v>
      </c>
      <c r="F6770" s="104"/>
      <c r="G6770" s="104"/>
      <c r="H6770" s="113">
        <v>0</v>
      </c>
      <c r="I6770" s="113">
        <v>0</v>
      </c>
      <c r="J6770" s="31"/>
      <c r="K6770" s="32"/>
      <c r="L6770" s="113"/>
      <c r="M6770" s="113"/>
      <c r="N6770" s="31">
        <v>0</v>
      </c>
      <c r="O6770" s="32">
        <v>0</v>
      </c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/>
      <c r="B6771" s="111"/>
      <c r="C6771" s="112"/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/>
      <c r="B6772" s="111"/>
      <c r="C6772" s="112"/>
      <c r="D6772" s="21">
        <f t="shared" si="160"/>
        <v>0</v>
      </c>
      <c r="E6772" s="24">
        <f t="shared" si="161"/>
        <v>0</v>
      </c>
      <c r="F6772" s="104"/>
      <c r="G6772" s="104"/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/>
      <c r="B6773" s="111"/>
      <c r="C6773" s="112"/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/>
      <c r="B6774" s="111"/>
      <c r="C6774" s="112"/>
      <c r="D6774" s="21">
        <f t="shared" si="160"/>
        <v>34641.910000000003</v>
      </c>
      <c r="E6774" s="24">
        <f t="shared" si="161"/>
        <v>37223.01</v>
      </c>
      <c r="F6774" s="104"/>
      <c r="G6774" s="104"/>
      <c r="H6774" s="105">
        <v>22251.91</v>
      </c>
      <c r="I6774" s="105">
        <v>17031.150000000001</v>
      </c>
      <c r="J6774" s="106"/>
      <c r="K6774" s="107"/>
      <c r="L6774" s="105"/>
      <c r="M6774" s="105"/>
      <c r="N6774" s="106">
        <v>12390</v>
      </c>
      <c r="O6774" s="107">
        <v>20191.86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/>
      <c r="B6775" s="111"/>
      <c r="C6775" s="112"/>
      <c r="D6775" s="21">
        <f t="shared" si="160"/>
        <v>7839.2</v>
      </c>
      <c r="E6775" s="24">
        <f t="shared" si="161"/>
        <v>15150.2</v>
      </c>
      <c r="F6775" s="104"/>
      <c r="G6775" s="104"/>
      <c r="H6775" s="113">
        <v>7839.2</v>
      </c>
      <c r="I6775" s="113">
        <v>7839.2</v>
      </c>
      <c r="J6775" s="31"/>
      <c r="K6775" s="32"/>
      <c r="L6775" s="113"/>
      <c r="M6775" s="113"/>
      <c r="N6775" s="31">
        <v>0</v>
      </c>
      <c r="O6775" s="32">
        <v>7311</v>
      </c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/>
      <c r="B6776" s="111"/>
      <c r="C6776" s="112"/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/>
      <c r="B6777" s="111"/>
      <c r="C6777" s="112"/>
      <c r="D6777" s="21">
        <f t="shared" si="160"/>
        <v>5123</v>
      </c>
      <c r="E6777" s="24">
        <f t="shared" si="161"/>
        <v>20033</v>
      </c>
      <c r="F6777" s="104"/>
      <c r="G6777" s="104"/>
      <c r="H6777" s="113">
        <v>2762</v>
      </c>
      <c r="I6777" s="113">
        <v>14873</v>
      </c>
      <c r="J6777" s="31"/>
      <c r="K6777" s="32"/>
      <c r="L6777" s="113"/>
      <c r="M6777" s="113"/>
      <c r="N6777" s="31">
        <v>2361</v>
      </c>
      <c r="O6777" s="32">
        <v>5160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/>
      <c r="B6778" s="111"/>
      <c r="C6778" s="112"/>
      <c r="D6778" s="21">
        <f t="shared" si="160"/>
        <v>26650115.600000001</v>
      </c>
      <c r="E6778" s="24">
        <f t="shared" si="161"/>
        <v>26228578.780000001</v>
      </c>
      <c r="F6778" s="104"/>
      <c r="G6778" s="104"/>
      <c r="H6778" s="113">
        <v>18140191.109999999</v>
      </c>
      <c r="I6778" s="113">
        <v>17718654.289999999</v>
      </c>
      <c r="J6778" s="31"/>
      <c r="K6778" s="32"/>
      <c r="L6778" s="113"/>
      <c r="M6778" s="113"/>
      <c r="N6778" s="31">
        <v>8509924.4900000002</v>
      </c>
      <c r="O6778" s="32">
        <v>8509924.4900000002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/>
      <c r="B6779" s="111"/>
      <c r="C6779" s="112"/>
      <c r="D6779" s="21">
        <f t="shared" si="160"/>
        <v>125000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>
        <v>125000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/>
      <c r="B6780" s="111"/>
      <c r="C6780" s="112"/>
      <c r="D6780" s="21">
        <f t="shared" si="160"/>
        <v>311028.32</v>
      </c>
      <c r="E6780" s="24">
        <f t="shared" si="161"/>
        <v>1800000</v>
      </c>
      <c r="F6780" s="104"/>
      <c r="G6780" s="104"/>
      <c r="H6780" s="113">
        <v>213263.67</v>
      </c>
      <c r="I6780" s="113">
        <v>1200000</v>
      </c>
      <c r="J6780" s="31"/>
      <c r="K6780" s="32"/>
      <c r="L6780" s="113"/>
      <c r="M6780" s="113"/>
      <c r="N6780" s="31">
        <v>97764.65</v>
      </c>
      <c r="O6780" s="32">
        <v>600000</v>
      </c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/>
      <c r="B6781" s="111"/>
      <c r="C6781" s="112"/>
      <c r="D6781" s="21">
        <f t="shared" si="160"/>
        <v>0</v>
      </c>
      <c r="E6781" s="24">
        <f t="shared" si="161"/>
        <v>3380000</v>
      </c>
      <c r="F6781" s="104"/>
      <c r="G6781" s="104"/>
      <c r="H6781" s="113">
        <v>0</v>
      </c>
      <c r="I6781" s="113">
        <v>1690000</v>
      </c>
      <c r="J6781" s="31"/>
      <c r="K6781" s="32"/>
      <c r="L6781" s="113"/>
      <c r="M6781" s="113"/>
      <c r="N6781" s="31">
        <v>0</v>
      </c>
      <c r="O6781" s="32">
        <v>1690000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/>
      <c r="B6782" s="111"/>
      <c r="C6782" s="112"/>
      <c r="D6782" s="21">
        <f t="shared" si="160"/>
        <v>105179</v>
      </c>
      <c r="E6782" s="24">
        <f t="shared" si="161"/>
        <v>918970.74</v>
      </c>
      <c r="F6782" s="104"/>
      <c r="G6782" s="104"/>
      <c r="H6782" s="113">
        <v>105179</v>
      </c>
      <c r="I6782" s="113">
        <v>612647.16</v>
      </c>
      <c r="J6782" s="31"/>
      <c r="K6782" s="32"/>
      <c r="L6782" s="113"/>
      <c r="M6782" s="113"/>
      <c r="N6782" s="31">
        <v>0</v>
      </c>
      <c r="O6782" s="32">
        <v>306323.58</v>
      </c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/>
      <c r="B6783" s="111"/>
      <c r="C6783" s="112"/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/>
      <c r="B6784" s="111"/>
      <c r="C6784" s="112"/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/>
      <c r="B6785" s="111"/>
      <c r="C6785" s="112"/>
      <c r="D6785" s="21">
        <f t="shared" si="160"/>
        <v>0</v>
      </c>
      <c r="E6785" s="24">
        <f t="shared" si="161"/>
        <v>0</v>
      </c>
      <c r="F6785" s="104"/>
      <c r="G6785" s="104"/>
      <c r="H6785" s="113">
        <v>0</v>
      </c>
      <c r="I6785" s="113">
        <v>0</v>
      </c>
      <c r="J6785" s="31"/>
      <c r="K6785" s="32"/>
      <c r="L6785" s="113"/>
      <c r="M6785" s="113"/>
      <c r="N6785" s="31">
        <v>0</v>
      </c>
      <c r="O6785" s="32">
        <v>0</v>
      </c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/>
      <c r="B6786" s="111"/>
      <c r="C6786" s="112"/>
      <c r="D6786" s="21">
        <f t="shared" si="160"/>
        <v>0</v>
      </c>
      <c r="E6786" s="24">
        <f t="shared" si="161"/>
        <v>0</v>
      </c>
      <c r="F6786" s="104"/>
      <c r="G6786" s="104"/>
      <c r="H6786" s="105">
        <v>0</v>
      </c>
      <c r="I6786" s="105">
        <v>0</v>
      </c>
      <c r="J6786" s="106"/>
      <c r="K6786" s="107"/>
      <c r="L6786" s="105"/>
      <c r="M6786" s="105"/>
      <c r="N6786" s="106">
        <v>0</v>
      </c>
      <c r="O6786" s="107">
        <v>0</v>
      </c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/>
      <c r="B6787" s="111"/>
      <c r="C6787" s="112"/>
      <c r="D6787" s="21">
        <f t="shared" si="160"/>
        <v>0</v>
      </c>
      <c r="E6787" s="24">
        <f t="shared" si="161"/>
        <v>0</v>
      </c>
      <c r="F6787" s="104"/>
      <c r="G6787" s="104"/>
      <c r="H6787" s="113">
        <v>0</v>
      </c>
      <c r="I6787" s="113">
        <v>0</v>
      </c>
      <c r="J6787" s="31"/>
      <c r="K6787" s="32"/>
      <c r="L6787" s="113"/>
      <c r="M6787" s="113"/>
      <c r="N6787" s="31">
        <v>0</v>
      </c>
      <c r="O6787" s="32">
        <v>0</v>
      </c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/>
      <c r="B6788" s="111"/>
      <c r="C6788" s="112"/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/>
      <c r="B6789" s="111"/>
      <c r="C6789" s="112"/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/>
      <c r="B6790" s="111"/>
      <c r="C6790" s="112"/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/>
      <c r="B6791" s="111"/>
      <c r="C6791" s="112"/>
      <c r="D6791" s="21">
        <f t="shared" si="160"/>
        <v>0</v>
      </c>
      <c r="E6791" s="24">
        <f t="shared" si="161"/>
        <v>24160</v>
      </c>
      <c r="F6791" s="104"/>
      <c r="G6791" s="104"/>
      <c r="H6791" s="105">
        <v>0</v>
      </c>
      <c r="I6791" s="105">
        <v>11410</v>
      </c>
      <c r="J6791" s="106"/>
      <c r="K6791" s="107"/>
      <c r="L6791" s="105"/>
      <c r="M6791" s="105"/>
      <c r="N6791" s="106">
        <v>0</v>
      </c>
      <c r="O6791" s="107">
        <v>12750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/>
      <c r="B6792" s="111"/>
      <c r="C6792" s="112"/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/>
      <c r="B6793" s="111"/>
      <c r="C6793" s="112"/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/>
      <c r="B6794" s="111"/>
      <c r="C6794" s="112"/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/>
      <c r="B6795" s="111"/>
      <c r="C6795" s="112"/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/>
      <c r="B6796" s="111"/>
      <c r="C6796" s="112"/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/>
      <c r="B6797" s="111"/>
      <c r="C6797" s="112"/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/>
      <c r="B6798" s="111"/>
      <c r="C6798" s="112"/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/>
      <c r="B6799" s="111"/>
      <c r="C6799" s="112"/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/>
      <c r="B6800" s="111"/>
      <c r="C6800" s="112"/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/>
      <c r="B6801" s="111"/>
      <c r="C6801" s="112"/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/>
      <c r="B6802" s="111"/>
      <c r="C6802" s="112"/>
      <c r="D6802" s="21">
        <f t="shared" si="160"/>
        <v>30583.34</v>
      </c>
      <c r="E6802" s="24">
        <f t="shared" si="161"/>
        <v>0</v>
      </c>
      <c r="F6802" s="104"/>
      <c r="G6802" s="104"/>
      <c r="H6802" s="113">
        <v>15291.67</v>
      </c>
      <c r="I6802" s="113">
        <v>0</v>
      </c>
      <c r="J6802" s="31"/>
      <c r="K6802" s="32"/>
      <c r="L6802" s="113"/>
      <c r="M6802" s="113"/>
      <c r="N6802" s="31">
        <v>15291.67</v>
      </c>
      <c r="O6802" s="32">
        <v>0</v>
      </c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/>
      <c r="B6803" s="111"/>
      <c r="C6803" s="112"/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/>
      <c r="B6804" s="111"/>
      <c r="C6804" s="112"/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/>
      <c r="B6805" s="111"/>
      <c r="C6805" s="112"/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/>
      <c r="B6806" s="111"/>
      <c r="C6806" s="112"/>
      <c r="D6806" s="21">
        <f t="shared" si="160"/>
        <v>0</v>
      </c>
      <c r="E6806" s="24">
        <f t="shared" si="161"/>
        <v>0</v>
      </c>
      <c r="F6806" s="104"/>
      <c r="G6806" s="104"/>
      <c r="H6806" s="105">
        <v>0</v>
      </c>
      <c r="I6806" s="105">
        <v>0</v>
      </c>
      <c r="J6806" s="106"/>
      <c r="K6806" s="107"/>
      <c r="L6806" s="105"/>
      <c r="M6806" s="105"/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/>
      <c r="B6807" s="111"/>
      <c r="C6807" s="112"/>
      <c r="D6807" s="21">
        <f t="shared" si="160"/>
        <v>380432.29</v>
      </c>
      <c r="E6807" s="24">
        <f t="shared" si="161"/>
        <v>1497603.8</v>
      </c>
      <c r="F6807" s="104"/>
      <c r="G6807" s="104"/>
      <c r="H6807" s="113">
        <v>326318.3</v>
      </c>
      <c r="I6807" s="113">
        <v>839380</v>
      </c>
      <c r="J6807" s="31"/>
      <c r="K6807" s="32"/>
      <c r="L6807" s="113"/>
      <c r="M6807" s="113"/>
      <c r="N6807" s="31">
        <v>54113.99</v>
      </c>
      <c r="O6807" s="32">
        <v>658223.80000000005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/>
      <c r="B6808" s="111"/>
      <c r="C6808" s="112"/>
      <c r="D6808" s="21">
        <f t="shared" si="160"/>
        <v>0</v>
      </c>
      <c r="E6808" s="24">
        <f t="shared" si="161"/>
        <v>0</v>
      </c>
      <c r="F6808" s="104"/>
      <c r="G6808" s="104"/>
      <c r="H6808" s="113">
        <v>0</v>
      </c>
      <c r="I6808" s="113">
        <v>0</v>
      </c>
      <c r="J6808" s="31"/>
      <c r="K6808" s="32"/>
      <c r="L6808" s="113"/>
      <c r="M6808" s="113"/>
      <c r="N6808" s="31">
        <v>0</v>
      </c>
      <c r="O6808" s="32">
        <v>0</v>
      </c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/>
      <c r="B6809" s="111"/>
      <c r="C6809" s="112"/>
      <c r="D6809" s="21">
        <f t="shared" si="160"/>
        <v>0</v>
      </c>
      <c r="E6809" s="24">
        <f t="shared" si="161"/>
        <v>0</v>
      </c>
      <c r="F6809" s="104"/>
      <c r="G6809" s="104"/>
      <c r="H6809" s="113">
        <v>0</v>
      </c>
      <c r="I6809" s="113">
        <v>0</v>
      </c>
      <c r="J6809" s="31"/>
      <c r="K6809" s="32"/>
      <c r="L6809" s="113"/>
      <c r="M6809" s="113"/>
      <c r="N6809" s="31">
        <v>0</v>
      </c>
      <c r="O6809" s="32">
        <v>0</v>
      </c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/>
      <c r="B6810" s="111"/>
      <c r="C6810" s="112"/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/>
      <c r="B6811" s="111"/>
      <c r="C6811" s="112"/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/>
      <c r="B6812" s="111"/>
      <c r="C6812" s="112"/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/>
      <c r="B6813" s="111"/>
      <c r="C6813" s="112"/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/>
      <c r="B6814" s="111"/>
      <c r="C6814" s="112"/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/>
      <c r="B6815" s="111"/>
      <c r="C6815" s="112"/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/>
      <c r="B6816" s="111"/>
      <c r="C6816" s="112"/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/>
      <c r="B6817" s="111"/>
      <c r="C6817" s="112"/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/>
      <c r="B6818" s="111"/>
      <c r="C6818" s="112"/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/>
      <c r="B6819" s="111"/>
      <c r="C6819" s="112"/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/>
      <c r="B6820" s="111"/>
      <c r="C6820" s="112"/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/>
      <c r="B6821" s="111"/>
      <c r="C6821" s="112"/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/>
      <c r="B6822" s="111"/>
      <c r="C6822" s="112"/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/>
      <c r="B6823" s="111"/>
      <c r="C6823" s="112"/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/>
      <c r="B6824" s="111"/>
      <c r="C6824" s="112"/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/>
      <c r="B6825" s="111"/>
      <c r="C6825" s="112"/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/>
      <c r="B6826" s="111"/>
      <c r="C6826" s="112"/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/>
      <c r="B6827" s="111"/>
      <c r="C6827" s="112"/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/>
      <c r="B6828" s="111"/>
      <c r="C6828" s="112"/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/>
      <c r="B6829" s="111"/>
      <c r="C6829" s="112"/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/>
      <c r="B6830" s="111"/>
      <c r="C6830" s="112"/>
      <c r="D6830" s="21">
        <f t="shared" si="162"/>
        <v>0</v>
      </c>
      <c r="E6830" s="24">
        <f t="shared" si="163"/>
        <v>27650</v>
      </c>
      <c r="F6830" s="104"/>
      <c r="G6830" s="104"/>
      <c r="H6830" s="105">
        <v>0</v>
      </c>
      <c r="I6830" s="105">
        <v>16700</v>
      </c>
      <c r="J6830" s="106"/>
      <c r="K6830" s="107"/>
      <c r="L6830" s="105"/>
      <c r="M6830" s="105"/>
      <c r="N6830" s="106">
        <v>0</v>
      </c>
      <c r="O6830" s="107">
        <v>10950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/>
      <c r="B6831" s="111"/>
      <c r="C6831" s="112"/>
      <c r="D6831" s="21">
        <f t="shared" si="162"/>
        <v>0</v>
      </c>
      <c r="E6831" s="24">
        <f t="shared" si="163"/>
        <v>483504.31999999995</v>
      </c>
      <c r="F6831" s="104"/>
      <c r="G6831" s="104"/>
      <c r="H6831" s="105">
        <v>0</v>
      </c>
      <c r="I6831" s="105">
        <v>223012.55</v>
      </c>
      <c r="J6831" s="106"/>
      <c r="K6831" s="107"/>
      <c r="L6831" s="105"/>
      <c r="M6831" s="105"/>
      <c r="N6831" s="106">
        <v>0</v>
      </c>
      <c r="O6831" s="107">
        <v>260491.77</v>
      </c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/>
      <c r="B6832" s="111"/>
      <c r="C6832" s="112"/>
      <c r="D6832" s="21">
        <f t="shared" si="162"/>
        <v>0</v>
      </c>
      <c r="E6832" s="24">
        <f t="shared" si="163"/>
        <v>741</v>
      </c>
      <c r="F6832" s="104"/>
      <c r="G6832" s="104"/>
      <c r="H6832" s="105">
        <v>0</v>
      </c>
      <c r="I6832" s="105">
        <v>380</v>
      </c>
      <c r="J6832" s="106"/>
      <c r="K6832" s="107"/>
      <c r="L6832" s="105"/>
      <c r="M6832" s="105"/>
      <c r="N6832" s="106">
        <v>0</v>
      </c>
      <c r="O6832" s="107">
        <v>361</v>
      </c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/>
      <c r="B6833" s="111"/>
      <c r="C6833" s="112"/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/>
      <c r="B6834" s="111"/>
      <c r="C6834" s="112"/>
      <c r="D6834" s="21">
        <f t="shared" si="162"/>
        <v>5257</v>
      </c>
      <c r="E6834" s="24">
        <f t="shared" si="163"/>
        <v>297618.5</v>
      </c>
      <c r="F6834" s="104"/>
      <c r="G6834" s="104"/>
      <c r="H6834" s="113">
        <v>0</v>
      </c>
      <c r="I6834" s="113">
        <v>171923</v>
      </c>
      <c r="J6834" s="31"/>
      <c r="K6834" s="32"/>
      <c r="L6834" s="113"/>
      <c r="M6834" s="113"/>
      <c r="N6834" s="31">
        <v>5257</v>
      </c>
      <c r="O6834" s="32">
        <v>125695.5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/>
      <c r="B6835" s="111"/>
      <c r="C6835" s="112"/>
      <c r="D6835" s="21">
        <f t="shared" si="162"/>
        <v>7540</v>
      </c>
      <c r="E6835" s="24">
        <f t="shared" si="163"/>
        <v>72081</v>
      </c>
      <c r="F6835" s="104"/>
      <c r="G6835" s="104"/>
      <c r="H6835" s="113">
        <v>0</v>
      </c>
      <c r="I6835" s="113">
        <v>44443</v>
      </c>
      <c r="J6835" s="31"/>
      <c r="K6835" s="32"/>
      <c r="L6835" s="113"/>
      <c r="M6835" s="113"/>
      <c r="N6835" s="31">
        <v>7540</v>
      </c>
      <c r="O6835" s="32">
        <v>27638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/>
      <c r="B6836" s="111"/>
      <c r="C6836" s="112"/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/>
      <c r="B6837" s="111"/>
      <c r="C6837" s="112"/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/>
      <c r="B6838" s="111"/>
      <c r="C6838" s="112"/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/>
      <c r="B6839" s="111"/>
      <c r="C6839" s="112"/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/>
      <c r="B6840" s="111"/>
      <c r="C6840" s="112"/>
      <c r="D6840" s="21">
        <f t="shared" si="162"/>
        <v>3440</v>
      </c>
      <c r="E6840" s="24">
        <f t="shared" si="163"/>
        <v>625181.81999999995</v>
      </c>
      <c r="F6840" s="104"/>
      <c r="G6840" s="104"/>
      <c r="H6840" s="113">
        <v>2640</v>
      </c>
      <c r="I6840" s="113">
        <v>365890.23</v>
      </c>
      <c r="J6840" s="31"/>
      <c r="K6840" s="32"/>
      <c r="L6840" s="113"/>
      <c r="M6840" s="113"/>
      <c r="N6840" s="31">
        <v>800</v>
      </c>
      <c r="O6840" s="32">
        <v>259291.59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/>
      <c r="B6841" s="111"/>
      <c r="C6841" s="112"/>
      <c r="D6841" s="21">
        <f t="shared" si="162"/>
        <v>0</v>
      </c>
      <c r="E6841" s="24">
        <f t="shared" si="163"/>
        <v>209399.3</v>
      </c>
      <c r="F6841" s="104"/>
      <c r="G6841" s="104"/>
      <c r="H6841" s="113">
        <v>0</v>
      </c>
      <c r="I6841" s="113">
        <v>147311.49</v>
      </c>
      <c r="J6841" s="31"/>
      <c r="K6841" s="32"/>
      <c r="L6841" s="113"/>
      <c r="M6841" s="113"/>
      <c r="N6841" s="31">
        <v>0</v>
      </c>
      <c r="O6841" s="32">
        <v>62087.81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/>
      <c r="B6842" s="111"/>
      <c r="C6842" s="112"/>
      <c r="D6842" s="21">
        <f t="shared" si="162"/>
        <v>0</v>
      </c>
      <c r="E6842" s="24">
        <f t="shared" si="163"/>
        <v>0</v>
      </c>
      <c r="F6842" s="104"/>
      <c r="G6842" s="104"/>
      <c r="H6842" s="113">
        <v>0</v>
      </c>
      <c r="I6842" s="113">
        <v>0</v>
      </c>
      <c r="J6842" s="31"/>
      <c r="K6842" s="32"/>
      <c r="L6842" s="113"/>
      <c r="M6842" s="113"/>
      <c r="N6842" s="31">
        <v>0</v>
      </c>
      <c r="O6842" s="32">
        <v>0</v>
      </c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/>
      <c r="B6843" s="111"/>
      <c r="C6843" s="112"/>
      <c r="D6843" s="21">
        <f t="shared" si="162"/>
        <v>0</v>
      </c>
      <c r="E6843" s="24">
        <f t="shared" si="163"/>
        <v>0</v>
      </c>
      <c r="F6843" s="104"/>
      <c r="G6843" s="104"/>
      <c r="H6843" s="113">
        <v>0</v>
      </c>
      <c r="I6843" s="113">
        <v>0</v>
      </c>
      <c r="J6843" s="31"/>
      <c r="K6843" s="32"/>
      <c r="L6843" s="113"/>
      <c r="M6843" s="113"/>
      <c r="N6843" s="31">
        <v>0</v>
      </c>
      <c r="O6843" s="32">
        <v>0</v>
      </c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/>
      <c r="B6844" s="111"/>
      <c r="C6844" s="112"/>
      <c r="D6844" s="21">
        <f t="shared" si="162"/>
        <v>300</v>
      </c>
      <c r="E6844" s="24">
        <f t="shared" si="163"/>
        <v>34916.050000000003</v>
      </c>
      <c r="F6844" s="104"/>
      <c r="G6844" s="104"/>
      <c r="H6844" s="105">
        <v>0</v>
      </c>
      <c r="I6844" s="105">
        <v>19303.25</v>
      </c>
      <c r="J6844" s="106"/>
      <c r="K6844" s="107"/>
      <c r="L6844" s="105"/>
      <c r="M6844" s="105"/>
      <c r="N6844" s="106">
        <v>300</v>
      </c>
      <c r="O6844" s="107">
        <v>15612.8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/>
      <c r="B6845" s="111"/>
      <c r="C6845" s="112"/>
      <c r="D6845" s="21">
        <f t="shared" si="162"/>
        <v>0</v>
      </c>
      <c r="E6845" s="24">
        <f t="shared" si="163"/>
        <v>21966.53</v>
      </c>
      <c r="F6845" s="104"/>
      <c r="G6845" s="104"/>
      <c r="H6845" s="113">
        <v>0</v>
      </c>
      <c r="I6845" s="113">
        <v>10059.879999999999</v>
      </c>
      <c r="J6845" s="31"/>
      <c r="K6845" s="32"/>
      <c r="L6845" s="113"/>
      <c r="M6845" s="113"/>
      <c r="N6845" s="31">
        <v>0</v>
      </c>
      <c r="O6845" s="32">
        <v>11906.65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/>
      <c r="B6846" s="111"/>
      <c r="C6846" s="112"/>
      <c r="D6846" s="21">
        <f t="shared" si="162"/>
        <v>995</v>
      </c>
      <c r="E6846" s="24">
        <f t="shared" si="163"/>
        <v>85422.9</v>
      </c>
      <c r="F6846" s="104"/>
      <c r="G6846" s="104"/>
      <c r="H6846" s="105">
        <v>530</v>
      </c>
      <c r="I6846" s="105">
        <v>54019.06</v>
      </c>
      <c r="J6846" s="106"/>
      <c r="K6846" s="107"/>
      <c r="L6846" s="105"/>
      <c r="M6846" s="105"/>
      <c r="N6846" s="106">
        <v>465</v>
      </c>
      <c r="O6846" s="107">
        <v>31403.84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/>
      <c r="B6847" s="111"/>
      <c r="C6847" s="112"/>
      <c r="D6847" s="21">
        <f t="shared" si="162"/>
        <v>0</v>
      </c>
      <c r="E6847" s="24">
        <f t="shared" si="163"/>
        <v>8316.75</v>
      </c>
      <c r="F6847" s="104"/>
      <c r="G6847" s="104"/>
      <c r="H6847" s="113">
        <v>0</v>
      </c>
      <c r="I6847" s="113">
        <v>3477.5</v>
      </c>
      <c r="J6847" s="31"/>
      <c r="K6847" s="32"/>
      <c r="L6847" s="113"/>
      <c r="M6847" s="113"/>
      <c r="N6847" s="31">
        <v>0</v>
      </c>
      <c r="O6847" s="32">
        <v>4839.25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/>
      <c r="B6848" s="111"/>
      <c r="C6848" s="112"/>
      <c r="D6848" s="21">
        <f t="shared" si="162"/>
        <v>231.54</v>
      </c>
      <c r="E6848" s="24">
        <f t="shared" si="163"/>
        <v>0</v>
      </c>
      <c r="F6848" s="104"/>
      <c r="G6848" s="104"/>
      <c r="H6848" s="113">
        <v>231.54</v>
      </c>
      <c r="I6848" s="113">
        <v>0</v>
      </c>
      <c r="J6848" s="31"/>
      <c r="K6848" s="32"/>
      <c r="L6848" s="113"/>
      <c r="M6848" s="113"/>
      <c r="N6848" s="31">
        <v>0</v>
      </c>
      <c r="O6848" s="32">
        <v>0</v>
      </c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/>
      <c r="B6849" s="111"/>
      <c r="C6849" s="112"/>
      <c r="D6849" s="21">
        <f t="shared" si="162"/>
        <v>0</v>
      </c>
      <c r="E6849" s="24">
        <f t="shared" si="163"/>
        <v>3599.97</v>
      </c>
      <c r="F6849" s="104"/>
      <c r="G6849" s="104"/>
      <c r="H6849" s="105">
        <v>0</v>
      </c>
      <c r="I6849" s="105">
        <v>3599.97</v>
      </c>
      <c r="J6849" s="106"/>
      <c r="K6849" s="107"/>
      <c r="L6849" s="105"/>
      <c r="M6849" s="105"/>
      <c r="N6849" s="106">
        <v>0</v>
      </c>
      <c r="O6849" s="107">
        <v>0</v>
      </c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/>
      <c r="B6850" s="111"/>
      <c r="C6850" s="112"/>
      <c r="D6850" s="21">
        <f t="shared" si="162"/>
        <v>0</v>
      </c>
      <c r="E6850" s="24">
        <f t="shared" si="163"/>
        <v>6595.51</v>
      </c>
      <c r="F6850" s="104"/>
      <c r="G6850" s="104"/>
      <c r="H6850" s="105">
        <v>0</v>
      </c>
      <c r="I6850" s="105">
        <v>6112.51</v>
      </c>
      <c r="J6850" s="106"/>
      <c r="K6850" s="107"/>
      <c r="L6850" s="105"/>
      <c r="M6850" s="105"/>
      <c r="N6850" s="106">
        <v>0</v>
      </c>
      <c r="O6850" s="107">
        <v>483</v>
      </c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/>
      <c r="B6851" s="111"/>
      <c r="C6851" s="112"/>
      <c r="D6851" s="21">
        <f t="shared" si="162"/>
        <v>0</v>
      </c>
      <c r="E6851" s="24">
        <f t="shared" si="163"/>
        <v>8337.25</v>
      </c>
      <c r="F6851" s="104"/>
      <c r="G6851" s="104"/>
      <c r="H6851" s="105"/>
      <c r="I6851" s="105"/>
      <c r="J6851" s="106"/>
      <c r="K6851" s="107"/>
      <c r="L6851" s="105"/>
      <c r="M6851" s="105"/>
      <c r="N6851" s="106">
        <v>0</v>
      </c>
      <c r="O6851" s="107">
        <v>8337.25</v>
      </c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/>
      <c r="B6852" s="111"/>
      <c r="C6852" s="112"/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/>
      <c r="B6853" s="111"/>
      <c r="C6853" s="112"/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/>
      <c r="B6854" s="111"/>
      <c r="C6854" s="112"/>
      <c r="D6854" s="21">
        <f t="shared" si="162"/>
        <v>0</v>
      </c>
      <c r="E6854" s="24">
        <f t="shared" si="163"/>
        <v>5974203.0800000001</v>
      </c>
      <c r="F6854" s="104"/>
      <c r="G6854" s="104"/>
      <c r="H6854" s="113">
        <v>0</v>
      </c>
      <c r="I6854" s="113">
        <v>3522913.23</v>
      </c>
      <c r="J6854" s="31"/>
      <c r="K6854" s="32"/>
      <c r="L6854" s="113"/>
      <c r="M6854" s="113"/>
      <c r="N6854" s="31">
        <v>0</v>
      </c>
      <c r="O6854" s="32">
        <v>2451289.85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/>
      <c r="B6855" s="111"/>
      <c r="C6855" s="112"/>
      <c r="D6855" s="21">
        <f t="shared" si="162"/>
        <v>77144.86</v>
      </c>
      <c r="E6855" s="24">
        <f t="shared" si="163"/>
        <v>1766547.8900000001</v>
      </c>
      <c r="F6855" s="104"/>
      <c r="G6855" s="104"/>
      <c r="H6855" s="113">
        <v>6072.5</v>
      </c>
      <c r="I6855" s="113">
        <v>976675.75</v>
      </c>
      <c r="J6855" s="31"/>
      <c r="K6855" s="32"/>
      <c r="L6855" s="113"/>
      <c r="M6855" s="113"/>
      <c r="N6855" s="31">
        <v>71072.36</v>
      </c>
      <c r="O6855" s="32">
        <v>789872.14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/>
      <c r="B6856" s="111"/>
      <c r="C6856" s="112"/>
      <c r="D6856" s="21">
        <f t="shared" si="162"/>
        <v>1917.67</v>
      </c>
      <c r="E6856" s="24">
        <f t="shared" si="163"/>
        <v>84920.209999999992</v>
      </c>
      <c r="F6856" s="104"/>
      <c r="G6856" s="104"/>
      <c r="H6856" s="113">
        <v>1361.5</v>
      </c>
      <c r="I6856" s="113">
        <v>40007.26</v>
      </c>
      <c r="J6856" s="31"/>
      <c r="K6856" s="32"/>
      <c r="L6856" s="113"/>
      <c r="M6856" s="113"/>
      <c r="N6856" s="31">
        <v>556.16999999999996</v>
      </c>
      <c r="O6856" s="32">
        <v>44912.95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/>
      <c r="B6857" s="111"/>
      <c r="C6857" s="112"/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/>
      <c r="B6858" s="111"/>
      <c r="C6858" s="112"/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/>
      <c r="B6859" s="111"/>
      <c r="C6859" s="112"/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/>
      <c r="B6860" s="111"/>
      <c r="C6860" s="112"/>
      <c r="D6860" s="21">
        <f t="shared" si="162"/>
        <v>5974203.0800000001</v>
      </c>
      <c r="E6860" s="24">
        <f t="shared" si="163"/>
        <v>35986484.25</v>
      </c>
      <c r="F6860" s="104"/>
      <c r="G6860" s="104"/>
      <c r="H6860" s="113">
        <v>3522913.23</v>
      </c>
      <c r="I6860" s="113">
        <v>30960173.170000002</v>
      </c>
      <c r="J6860" s="31"/>
      <c r="K6860" s="32"/>
      <c r="L6860" s="113"/>
      <c r="M6860" s="113"/>
      <c r="N6860" s="31">
        <v>2451289.85</v>
      </c>
      <c r="O6860" s="32">
        <v>5026311.08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/>
      <c r="B6861" s="111"/>
      <c r="C6861" s="112"/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/>
      <c r="B6862" s="111"/>
      <c r="C6862" s="112"/>
      <c r="D6862" s="21">
        <f t="shared" si="162"/>
        <v>29410.400000000001</v>
      </c>
      <c r="E6862" s="24">
        <f t="shared" si="163"/>
        <v>7366371.5600000005</v>
      </c>
      <c r="F6862" s="104"/>
      <c r="G6862" s="104"/>
      <c r="H6862" s="113">
        <v>5488.25</v>
      </c>
      <c r="I6862" s="113">
        <v>6330562.9800000004</v>
      </c>
      <c r="J6862" s="31"/>
      <c r="K6862" s="32"/>
      <c r="L6862" s="113"/>
      <c r="M6862" s="113"/>
      <c r="N6862" s="31">
        <v>23922.15</v>
      </c>
      <c r="O6862" s="32">
        <v>1035808.58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/>
      <c r="B6863" s="111"/>
      <c r="C6863" s="112"/>
      <c r="D6863" s="21">
        <f t="shared" si="162"/>
        <v>0</v>
      </c>
      <c r="E6863" s="24">
        <f t="shared" si="163"/>
        <v>252500</v>
      </c>
      <c r="F6863" s="104"/>
      <c r="G6863" s="104"/>
      <c r="H6863" s="113">
        <v>0</v>
      </c>
      <c r="I6863" s="113">
        <v>249000</v>
      </c>
      <c r="J6863" s="31"/>
      <c r="K6863" s="32"/>
      <c r="L6863" s="113"/>
      <c r="M6863" s="113"/>
      <c r="N6863" s="31">
        <v>0</v>
      </c>
      <c r="O6863" s="32">
        <v>3500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/>
      <c r="B6864" s="111"/>
      <c r="C6864" s="112"/>
      <c r="D6864" s="21">
        <f t="shared" si="162"/>
        <v>0</v>
      </c>
      <c r="E6864" s="24">
        <f t="shared" si="163"/>
        <v>24400</v>
      </c>
      <c r="F6864" s="104"/>
      <c r="G6864" s="104"/>
      <c r="H6864" s="105"/>
      <c r="I6864" s="105"/>
      <c r="J6864" s="106"/>
      <c r="K6864" s="107"/>
      <c r="L6864" s="105"/>
      <c r="M6864" s="105"/>
      <c r="N6864" s="106">
        <v>0</v>
      </c>
      <c r="O6864" s="107">
        <v>24400</v>
      </c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/>
      <c r="B6865" s="111"/>
      <c r="C6865" s="112"/>
      <c r="D6865" s="21">
        <f t="shared" si="162"/>
        <v>0</v>
      </c>
      <c r="E6865" s="24">
        <f t="shared" si="163"/>
        <v>20475</v>
      </c>
      <c r="F6865" s="104"/>
      <c r="G6865" s="104"/>
      <c r="H6865" s="113"/>
      <c r="I6865" s="113"/>
      <c r="J6865" s="31"/>
      <c r="K6865" s="32"/>
      <c r="L6865" s="113"/>
      <c r="M6865" s="113"/>
      <c r="N6865" s="31">
        <v>0</v>
      </c>
      <c r="O6865" s="32">
        <v>20475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/>
      <c r="B6866" s="111"/>
      <c r="C6866" s="112"/>
      <c r="D6866" s="21">
        <f t="shared" si="162"/>
        <v>0</v>
      </c>
      <c r="E6866" s="24">
        <f t="shared" si="163"/>
        <v>0</v>
      </c>
      <c r="F6866" s="104"/>
      <c r="G6866" s="104"/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/>
      <c r="B6867" s="111"/>
      <c r="C6867" s="112"/>
      <c r="D6867" s="21">
        <f t="shared" si="162"/>
        <v>442944.19</v>
      </c>
      <c r="E6867" s="24">
        <f t="shared" si="163"/>
        <v>74045.16</v>
      </c>
      <c r="F6867" s="104"/>
      <c r="G6867" s="104"/>
      <c r="H6867" s="113">
        <v>276946.38</v>
      </c>
      <c r="I6867" s="113">
        <v>74045.16</v>
      </c>
      <c r="J6867" s="31"/>
      <c r="K6867" s="32"/>
      <c r="L6867" s="113"/>
      <c r="M6867" s="113"/>
      <c r="N6867" s="31">
        <v>165997.81</v>
      </c>
      <c r="O6867" s="32">
        <v>0</v>
      </c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/>
      <c r="B6868" s="111"/>
      <c r="C6868" s="112"/>
      <c r="D6868" s="21">
        <f t="shared" si="162"/>
        <v>0</v>
      </c>
      <c r="E6868" s="24">
        <f t="shared" si="163"/>
        <v>758865.88</v>
      </c>
      <c r="F6868" s="104"/>
      <c r="G6868" s="104"/>
      <c r="H6868" s="113">
        <v>0</v>
      </c>
      <c r="I6868" s="113">
        <v>415963.26</v>
      </c>
      <c r="J6868" s="31"/>
      <c r="K6868" s="32"/>
      <c r="L6868" s="113"/>
      <c r="M6868" s="113"/>
      <c r="N6868" s="31">
        <v>0</v>
      </c>
      <c r="O6868" s="32">
        <v>342902.62</v>
      </c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/>
      <c r="B6869" s="111"/>
      <c r="C6869" s="112"/>
      <c r="D6869" s="21">
        <f t="shared" si="162"/>
        <v>22570</v>
      </c>
      <c r="E6869" s="24">
        <f t="shared" si="163"/>
        <v>0</v>
      </c>
      <c r="F6869" s="104"/>
      <c r="G6869" s="104"/>
      <c r="H6869" s="113">
        <v>333</v>
      </c>
      <c r="I6869" s="113">
        <v>0</v>
      </c>
      <c r="J6869" s="31"/>
      <c r="K6869" s="32"/>
      <c r="L6869" s="113"/>
      <c r="M6869" s="113"/>
      <c r="N6869" s="31">
        <v>22237</v>
      </c>
      <c r="O6869" s="32">
        <v>0</v>
      </c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/>
      <c r="B6870" s="111"/>
      <c r="C6870" s="112"/>
      <c r="D6870" s="21">
        <f t="shared" si="162"/>
        <v>0</v>
      </c>
      <c r="E6870" s="24">
        <f t="shared" si="163"/>
        <v>6661</v>
      </c>
      <c r="F6870" s="104"/>
      <c r="G6870" s="104"/>
      <c r="H6870" s="113"/>
      <c r="I6870" s="113"/>
      <c r="J6870" s="31"/>
      <c r="K6870" s="32"/>
      <c r="L6870" s="113"/>
      <c r="M6870" s="113"/>
      <c r="N6870" s="31">
        <v>0</v>
      </c>
      <c r="O6870" s="32">
        <v>6661</v>
      </c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/>
      <c r="B6871" s="111"/>
      <c r="C6871" s="112"/>
      <c r="D6871" s="21">
        <f t="shared" si="162"/>
        <v>0</v>
      </c>
      <c r="E6871" s="24">
        <f t="shared" si="163"/>
        <v>29410.400000000001</v>
      </c>
      <c r="F6871" s="104"/>
      <c r="G6871" s="104"/>
      <c r="H6871" s="113">
        <v>0</v>
      </c>
      <c r="I6871" s="113">
        <v>5488.25</v>
      </c>
      <c r="J6871" s="31"/>
      <c r="K6871" s="32"/>
      <c r="L6871" s="113"/>
      <c r="M6871" s="113"/>
      <c r="N6871" s="31">
        <v>0</v>
      </c>
      <c r="O6871" s="32">
        <v>23922.15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/>
      <c r="B6872" s="111"/>
      <c r="C6872" s="112"/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/>
      <c r="B6873" s="111"/>
      <c r="C6873" s="112"/>
      <c r="D6873" s="21">
        <f t="shared" si="162"/>
        <v>0</v>
      </c>
      <c r="E6873" s="24">
        <f t="shared" si="163"/>
        <v>1100502.08</v>
      </c>
      <c r="F6873" s="104"/>
      <c r="G6873" s="104"/>
      <c r="H6873" s="113">
        <v>0</v>
      </c>
      <c r="I6873" s="113">
        <v>1100502.08</v>
      </c>
      <c r="J6873" s="31"/>
      <c r="K6873" s="32"/>
      <c r="L6873" s="113"/>
      <c r="M6873" s="113"/>
      <c r="N6873" s="31">
        <v>0</v>
      </c>
      <c r="O6873" s="32">
        <v>0</v>
      </c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/>
      <c r="B6874" s="111"/>
      <c r="C6874" s="112"/>
      <c r="D6874" s="21">
        <f t="shared" si="162"/>
        <v>9144.76</v>
      </c>
      <c r="E6874" s="24">
        <f t="shared" si="163"/>
        <v>367519.15</v>
      </c>
      <c r="F6874" s="104"/>
      <c r="G6874" s="104"/>
      <c r="H6874" s="113">
        <v>580</v>
      </c>
      <c r="I6874" s="113">
        <v>101688.81</v>
      </c>
      <c r="J6874" s="31"/>
      <c r="K6874" s="32"/>
      <c r="L6874" s="113"/>
      <c r="M6874" s="113"/>
      <c r="N6874" s="31">
        <v>8564.76</v>
      </c>
      <c r="O6874" s="32">
        <v>265830.34000000003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/>
      <c r="B6875" s="111"/>
      <c r="C6875" s="112"/>
      <c r="D6875" s="21">
        <f t="shared" si="162"/>
        <v>92695.959999999992</v>
      </c>
      <c r="E6875" s="24">
        <f t="shared" si="163"/>
        <v>143019.79999999999</v>
      </c>
      <c r="F6875" s="104"/>
      <c r="G6875" s="104"/>
      <c r="H6875" s="113">
        <v>38419.94</v>
      </c>
      <c r="I6875" s="113">
        <v>80845.97</v>
      </c>
      <c r="J6875" s="31"/>
      <c r="K6875" s="32"/>
      <c r="L6875" s="113"/>
      <c r="M6875" s="113"/>
      <c r="N6875" s="31">
        <v>54276.02</v>
      </c>
      <c r="O6875" s="32">
        <v>62173.83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/>
      <c r="B6876" s="111"/>
      <c r="C6876" s="112"/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/>
      <c r="B6877" s="111"/>
      <c r="C6877" s="112"/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/>
      <c r="B6878" s="111"/>
      <c r="C6878" s="112"/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/>
      <c r="B6879" s="111"/>
      <c r="C6879" s="112"/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/>
      <c r="B6880" s="111"/>
      <c r="C6880" s="112"/>
      <c r="D6880" s="21">
        <f t="shared" si="162"/>
        <v>0</v>
      </c>
      <c r="E6880" s="24">
        <f t="shared" si="163"/>
        <v>0</v>
      </c>
      <c r="F6880" s="104"/>
      <c r="G6880" s="104"/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/>
      <c r="B6881" s="111"/>
      <c r="C6881" s="112"/>
      <c r="D6881" s="21">
        <f t="shared" si="162"/>
        <v>10664.17</v>
      </c>
      <c r="E6881" s="24">
        <f t="shared" si="163"/>
        <v>0</v>
      </c>
      <c r="F6881" s="104"/>
      <c r="G6881" s="104"/>
      <c r="H6881" s="113">
        <v>6760.67</v>
      </c>
      <c r="I6881" s="113">
        <v>0</v>
      </c>
      <c r="J6881" s="31"/>
      <c r="K6881" s="32"/>
      <c r="L6881" s="113"/>
      <c r="M6881" s="113"/>
      <c r="N6881" s="31">
        <v>3903.5</v>
      </c>
      <c r="O6881" s="32">
        <v>0</v>
      </c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/>
      <c r="B6882" s="111"/>
      <c r="C6882" s="112"/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/>
      <c r="B6883" s="111"/>
      <c r="C6883" s="112"/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/>
      <c r="B6884" s="111"/>
      <c r="C6884" s="112"/>
      <c r="D6884" s="21">
        <f t="shared" si="162"/>
        <v>19355361.010000002</v>
      </c>
      <c r="E6884" s="24">
        <f t="shared" si="163"/>
        <v>0</v>
      </c>
      <c r="F6884" s="104"/>
      <c r="G6884" s="104"/>
      <c r="H6884" s="113">
        <v>19355361.010000002</v>
      </c>
      <c r="I6884" s="113">
        <v>0</v>
      </c>
      <c r="J6884" s="31"/>
      <c r="K6884" s="32"/>
      <c r="L6884" s="113"/>
      <c r="M6884" s="113"/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/>
      <c r="B6885" s="111"/>
      <c r="C6885" s="112"/>
      <c r="D6885" s="21">
        <f t="shared" ref="D6885:D6948" si="164">F6885+H6885+J6885+L6885+N6885+P6885+R6885+T6885+V6885+X6885+Z6885+AB6885</f>
        <v>734523.74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367261.87</v>
      </c>
      <c r="I6885" s="113">
        <v>0</v>
      </c>
      <c r="J6885" s="31"/>
      <c r="K6885" s="32"/>
      <c r="L6885" s="113"/>
      <c r="M6885" s="113"/>
      <c r="N6885" s="31">
        <v>367261.87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/>
      <c r="B6886" s="111"/>
      <c r="C6886" s="112"/>
      <c r="D6886" s="21">
        <f t="shared" si="164"/>
        <v>3560140.51</v>
      </c>
      <c r="E6886" s="24">
        <f t="shared" si="165"/>
        <v>0</v>
      </c>
      <c r="F6886" s="104"/>
      <c r="G6886" s="104"/>
      <c r="H6886" s="113">
        <v>3560140.51</v>
      </c>
      <c r="I6886" s="113">
        <v>0</v>
      </c>
      <c r="J6886" s="31"/>
      <c r="K6886" s="32"/>
      <c r="L6886" s="113"/>
      <c r="M6886" s="113"/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/>
      <c r="B6887" s="111"/>
      <c r="C6887" s="112"/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/>
      <c r="B6888" s="111"/>
      <c r="C6888" s="112"/>
      <c r="D6888" s="21">
        <f t="shared" si="164"/>
        <v>0</v>
      </c>
      <c r="E6888" s="24">
        <f t="shared" si="165"/>
        <v>10930.16</v>
      </c>
      <c r="F6888" s="104"/>
      <c r="G6888" s="104"/>
      <c r="H6888" s="113"/>
      <c r="I6888" s="113"/>
      <c r="J6888" s="31"/>
      <c r="K6888" s="32"/>
      <c r="L6888" s="113"/>
      <c r="M6888" s="113"/>
      <c r="N6888" s="31">
        <v>0</v>
      </c>
      <c r="O6888" s="32">
        <v>10930.16</v>
      </c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/>
      <c r="B6889" s="111"/>
      <c r="C6889" s="112"/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>
        <v>0</v>
      </c>
      <c r="O6889" s="32">
        <v>0</v>
      </c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/>
      <c r="B6890" s="111"/>
      <c r="C6890" s="112"/>
      <c r="D6890" s="21">
        <f t="shared" si="164"/>
        <v>895</v>
      </c>
      <c r="E6890" s="24">
        <f t="shared" si="165"/>
        <v>138248.14000000001</v>
      </c>
      <c r="F6890" s="104"/>
      <c r="G6890" s="104"/>
      <c r="H6890" s="113">
        <v>0</v>
      </c>
      <c r="I6890" s="113">
        <v>75600.27</v>
      </c>
      <c r="J6890" s="31"/>
      <c r="K6890" s="32"/>
      <c r="L6890" s="113"/>
      <c r="M6890" s="113"/>
      <c r="N6890" s="31">
        <v>895</v>
      </c>
      <c r="O6890" s="32">
        <v>62647.87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/>
      <c r="B6891" s="111"/>
      <c r="C6891" s="112"/>
      <c r="D6891" s="21">
        <f t="shared" si="164"/>
        <v>0</v>
      </c>
      <c r="E6891" s="24">
        <f t="shared" si="165"/>
        <v>24228.079999999998</v>
      </c>
      <c r="F6891" s="104"/>
      <c r="G6891" s="104"/>
      <c r="H6891" s="113">
        <v>0</v>
      </c>
      <c r="I6891" s="113">
        <v>2363.6</v>
      </c>
      <c r="J6891" s="31"/>
      <c r="K6891" s="32"/>
      <c r="L6891" s="113"/>
      <c r="M6891" s="113"/>
      <c r="N6891" s="31">
        <v>0</v>
      </c>
      <c r="O6891" s="32">
        <v>21864.48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/>
      <c r="B6892" s="111"/>
      <c r="C6892" s="112"/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/>
      <c r="B6893" s="111"/>
      <c r="C6893" s="112"/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/>
      <c r="B6894" s="111"/>
      <c r="C6894" s="112"/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/>
      <c r="B6895" s="111"/>
      <c r="C6895" s="112"/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/>
      <c r="B6896" s="111"/>
      <c r="C6896" s="112"/>
      <c r="D6896" s="21">
        <f t="shared" si="164"/>
        <v>0</v>
      </c>
      <c r="E6896" s="24">
        <f t="shared" si="165"/>
        <v>12755</v>
      </c>
      <c r="F6896" s="104"/>
      <c r="G6896" s="104"/>
      <c r="H6896" s="105">
        <v>0</v>
      </c>
      <c r="I6896" s="105">
        <v>7305</v>
      </c>
      <c r="J6896" s="106"/>
      <c r="K6896" s="107"/>
      <c r="L6896" s="105"/>
      <c r="M6896" s="105"/>
      <c r="N6896" s="106">
        <v>0</v>
      </c>
      <c r="O6896" s="107">
        <v>5450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/>
      <c r="B6897" s="111"/>
      <c r="C6897" s="112"/>
      <c r="D6897" s="21">
        <f t="shared" si="164"/>
        <v>0</v>
      </c>
      <c r="E6897" s="24">
        <f t="shared" si="165"/>
        <v>39044</v>
      </c>
      <c r="F6897" s="104"/>
      <c r="G6897" s="104"/>
      <c r="H6897" s="113">
        <v>0</v>
      </c>
      <c r="I6897" s="113">
        <v>21958</v>
      </c>
      <c r="J6897" s="31"/>
      <c r="K6897" s="32"/>
      <c r="L6897" s="113"/>
      <c r="M6897" s="113"/>
      <c r="N6897" s="31">
        <v>0</v>
      </c>
      <c r="O6897" s="32">
        <v>17086</v>
      </c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/>
      <c r="B6898" s="111"/>
      <c r="C6898" s="112"/>
      <c r="D6898" s="21">
        <f t="shared" si="164"/>
        <v>0</v>
      </c>
      <c r="E6898" s="24">
        <f t="shared" si="165"/>
        <v>12650.46</v>
      </c>
      <c r="F6898" s="104"/>
      <c r="G6898" s="104"/>
      <c r="H6898" s="105">
        <v>0</v>
      </c>
      <c r="I6898" s="105">
        <v>11255.46</v>
      </c>
      <c r="J6898" s="106"/>
      <c r="K6898" s="107"/>
      <c r="L6898" s="105"/>
      <c r="M6898" s="105"/>
      <c r="N6898" s="106">
        <v>0</v>
      </c>
      <c r="O6898" s="107">
        <v>1395</v>
      </c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/>
      <c r="B6899" s="111"/>
      <c r="C6899" s="112"/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/>
      <c r="B6900" s="111"/>
      <c r="C6900" s="112"/>
      <c r="D6900" s="21">
        <f t="shared" si="164"/>
        <v>93582.12</v>
      </c>
      <c r="E6900" s="24">
        <f t="shared" si="165"/>
        <v>143902.41</v>
      </c>
      <c r="F6900" s="104"/>
      <c r="G6900" s="104"/>
      <c r="H6900" s="105">
        <v>53267.26</v>
      </c>
      <c r="I6900" s="105">
        <v>143902.41</v>
      </c>
      <c r="J6900" s="106"/>
      <c r="K6900" s="107"/>
      <c r="L6900" s="105"/>
      <c r="M6900" s="105"/>
      <c r="N6900" s="106">
        <v>40314.86</v>
      </c>
      <c r="O6900" s="107">
        <v>0</v>
      </c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/>
      <c r="B6901" s="111"/>
      <c r="C6901" s="112"/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/>
      <c r="B6902" s="111"/>
      <c r="C6902" s="112"/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/>
      <c r="B6903" s="111"/>
      <c r="C6903" s="112"/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/>
      <c r="B6904" s="111"/>
      <c r="C6904" s="112"/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/>
      <c r="B6905" s="111"/>
      <c r="C6905" s="112"/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/>
      <c r="B6906" s="111"/>
      <c r="C6906" s="112"/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/>
      <c r="B6907" s="111"/>
      <c r="C6907" s="112"/>
      <c r="D6907" s="21">
        <f t="shared" si="164"/>
        <v>0</v>
      </c>
      <c r="E6907" s="24">
        <f t="shared" si="165"/>
        <v>13505.95</v>
      </c>
      <c r="F6907" s="104"/>
      <c r="G6907" s="104"/>
      <c r="H6907" s="105">
        <v>0</v>
      </c>
      <c r="I6907" s="105">
        <v>7608.7</v>
      </c>
      <c r="J6907" s="106"/>
      <c r="K6907" s="107"/>
      <c r="L6907" s="105"/>
      <c r="M6907" s="105"/>
      <c r="N6907" s="106">
        <v>0</v>
      </c>
      <c r="O6907" s="107">
        <v>5897.25</v>
      </c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/>
      <c r="B6908" s="111"/>
      <c r="C6908" s="112"/>
      <c r="D6908" s="21">
        <f t="shared" si="164"/>
        <v>0</v>
      </c>
      <c r="E6908" s="24">
        <f t="shared" si="165"/>
        <v>4887.75</v>
      </c>
      <c r="F6908" s="104"/>
      <c r="G6908" s="104"/>
      <c r="H6908" s="113">
        <v>0</v>
      </c>
      <c r="I6908" s="113">
        <v>4887.75</v>
      </c>
      <c r="J6908" s="31"/>
      <c r="K6908" s="32"/>
      <c r="L6908" s="113"/>
      <c r="M6908" s="113"/>
      <c r="N6908" s="31">
        <v>0</v>
      </c>
      <c r="O6908" s="32">
        <v>0</v>
      </c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/>
      <c r="B6909" s="111"/>
      <c r="C6909" s="112"/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/>
      <c r="B6910" s="111"/>
      <c r="C6910" s="112"/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/>
      <c r="B6911" s="111"/>
      <c r="C6911" s="112"/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/>
      <c r="B6912" s="111"/>
      <c r="C6912" s="112"/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/>
      <c r="B6913" s="111"/>
      <c r="C6913" s="112"/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/>
      <c r="B6914" s="111"/>
      <c r="C6914" s="112"/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/>
      <c r="B6915" s="111"/>
      <c r="C6915" s="112"/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/>
      <c r="B6916" s="111"/>
      <c r="C6916" s="112"/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/>
      <c r="B6917" s="111"/>
      <c r="C6917" s="112"/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/>
      <c r="B6918" s="111"/>
      <c r="C6918" s="112"/>
      <c r="D6918" s="21">
        <f t="shared" si="164"/>
        <v>0</v>
      </c>
      <c r="E6918" s="24">
        <f t="shared" si="165"/>
        <v>500</v>
      </c>
      <c r="F6918" s="104"/>
      <c r="G6918" s="104"/>
      <c r="H6918" s="105">
        <v>0</v>
      </c>
      <c r="I6918" s="105">
        <v>0</v>
      </c>
      <c r="J6918" s="106"/>
      <c r="K6918" s="107"/>
      <c r="L6918" s="105"/>
      <c r="M6918" s="105"/>
      <c r="N6918" s="106">
        <v>0</v>
      </c>
      <c r="O6918" s="107">
        <v>500</v>
      </c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/>
      <c r="B6919" s="111"/>
      <c r="C6919" s="112"/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/>
      <c r="B6920" s="111"/>
      <c r="C6920" s="112"/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/>
      <c r="B6921" s="111"/>
      <c r="C6921" s="112"/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/>
      <c r="B6922" s="111"/>
      <c r="C6922" s="112"/>
      <c r="D6922" s="21">
        <f t="shared" si="164"/>
        <v>0</v>
      </c>
      <c r="E6922" s="24">
        <f t="shared" si="165"/>
        <v>0</v>
      </c>
      <c r="F6922" s="104"/>
      <c r="G6922" s="104"/>
      <c r="H6922" s="113">
        <v>0</v>
      </c>
      <c r="I6922" s="113">
        <v>0</v>
      </c>
      <c r="J6922" s="31"/>
      <c r="K6922" s="32"/>
      <c r="L6922" s="113"/>
      <c r="M6922" s="113"/>
      <c r="N6922" s="31">
        <v>0</v>
      </c>
      <c r="O6922" s="32">
        <v>0</v>
      </c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/>
      <c r="B6923" s="111"/>
      <c r="C6923" s="112"/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/>
      <c r="B6924" s="111"/>
      <c r="C6924" s="112"/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/>
      <c r="B6925" s="111"/>
      <c r="C6925" s="112"/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/>
      <c r="B6926" s="111"/>
      <c r="C6926" s="112"/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/>
      <c r="B6927" s="111"/>
      <c r="C6927" s="112"/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/>
      <c r="B6928" s="111"/>
      <c r="C6928" s="112"/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/>
      <c r="B6929" s="111"/>
      <c r="C6929" s="112"/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/>
      <c r="B6930" s="111"/>
      <c r="C6930" s="112"/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/>
      <c r="B6931" s="111"/>
      <c r="C6931" s="112"/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/>
      <c r="B6932" s="111"/>
      <c r="C6932" s="112"/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/>
      <c r="B6933" s="111"/>
      <c r="C6933" s="112"/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/>
      <c r="B6934" s="111"/>
      <c r="C6934" s="112"/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/>
      <c r="B6935" s="111"/>
      <c r="C6935" s="112"/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/>
      <c r="B6936" s="111"/>
      <c r="C6936" s="112"/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/>
      <c r="B6937" s="111"/>
      <c r="C6937" s="112"/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/>
      <c r="B6938" s="111"/>
      <c r="C6938" s="112"/>
      <c r="D6938" s="21">
        <f t="shared" si="164"/>
        <v>0</v>
      </c>
      <c r="E6938" s="24">
        <f t="shared" si="165"/>
        <v>1000</v>
      </c>
      <c r="F6938" s="104"/>
      <c r="G6938" s="104"/>
      <c r="H6938" s="105">
        <v>0</v>
      </c>
      <c r="I6938" s="105">
        <v>1000</v>
      </c>
      <c r="J6938" s="106"/>
      <c r="K6938" s="107"/>
      <c r="L6938" s="105"/>
      <c r="M6938" s="105"/>
      <c r="N6938" s="106">
        <v>0</v>
      </c>
      <c r="O6938" s="107">
        <v>0</v>
      </c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/>
      <c r="B6939" s="111"/>
      <c r="C6939" s="112"/>
      <c r="D6939" s="21">
        <f t="shared" si="164"/>
        <v>0</v>
      </c>
      <c r="E6939" s="24">
        <f t="shared" si="165"/>
        <v>30583.34</v>
      </c>
      <c r="F6939" s="104"/>
      <c r="G6939" s="104"/>
      <c r="H6939" s="113">
        <v>0</v>
      </c>
      <c r="I6939" s="113">
        <v>15291.67</v>
      </c>
      <c r="J6939" s="31"/>
      <c r="K6939" s="32"/>
      <c r="L6939" s="113"/>
      <c r="M6939" s="113"/>
      <c r="N6939" s="31">
        <v>0</v>
      </c>
      <c r="O6939" s="32">
        <v>15291.67</v>
      </c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/>
      <c r="B6940" s="111"/>
      <c r="C6940" s="112"/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/>
      <c r="B6941" s="111"/>
      <c r="C6941" s="112"/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/>
      <c r="B6942" s="111"/>
      <c r="C6942" s="112"/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/>
      <c r="B6943" s="111"/>
      <c r="C6943" s="112"/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/>
      <c r="B6944" s="111"/>
      <c r="C6944" s="112"/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/>
      <c r="B6945" s="111"/>
      <c r="C6945" s="112"/>
      <c r="D6945" s="21">
        <f t="shared" si="164"/>
        <v>0</v>
      </c>
      <c r="E6945" s="24">
        <f t="shared" si="165"/>
        <v>5902912</v>
      </c>
      <c r="F6945" s="104"/>
      <c r="G6945" s="104"/>
      <c r="H6945" s="113">
        <v>0</v>
      </c>
      <c r="I6945" s="113">
        <v>2949922</v>
      </c>
      <c r="J6945" s="31"/>
      <c r="K6945" s="32"/>
      <c r="L6945" s="113"/>
      <c r="M6945" s="113"/>
      <c r="N6945" s="31">
        <v>0</v>
      </c>
      <c r="O6945" s="32">
        <v>2952990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/>
      <c r="B6946" s="111"/>
      <c r="C6946" s="112"/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/>
      <c r="B6947" s="111"/>
      <c r="C6947" s="112"/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/>
      <c r="B6948" s="111"/>
      <c r="C6948" s="112"/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/>
      <c r="B6949" s="111"/>
      <c r="C6949" s="112"/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/>
      <c r="B6950" s="111"/>
      <c r="C6950" s="112"/>
      <c r="D6950" s="21">
        <f t="shared" si="166"/>
        <v>0</v>
      </c>
      <c r="E6950" s="24">
        <f t="shared" si="167"/>
        <v>231115.3</v>
      </c>
      <c r="F6950" s="104"/>
      <c r="G6950" s="104"/>
      <c r="H6950" s="113">
        <v>0</v>
      </c>
      <c r="I6950" s="113">
        <v>116031.1</v>
      </c>
      <c r="J6950" s="31"/>
      <c r="K6950" s="32"/>
      <c r="L6950" s="113"/>
      <c r="M6950" s="113"/>
      <c r="N6950" s="31">
        <v>0</v>
      </c>
      <c r="O6950" s="32">
        <v>115084.2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/>
      <c r="B6951" s="111"/>
      <c r="C6951" s="112"/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/>
      <c r="B6952" s="111"/>
      <c r="C6952" s="112"/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/>
      <c r="B6953" s="111"/>
      <c r="C6953" s="112"/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/>
      <c r="B6954" s="111"/>
      <c r="C6954" s="112"/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/>
      <c r="B6955" s="111"/>
      <c r="C6955" s="112"/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/>
      <c r="B6956" s="111"/>
      <c r="C6956" s="112"/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/>
      <c r="B6957" s="111"/>
      <c r="C6957" s="112"/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/>
      <c r="B6958" s="111"/>
      <c r="C6958" s="112"/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/>
      <c r="B6959" s="111"/>
      <c r="C6959" s="112"/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/>
      <c r="B6960" s="111"/>
      <c r="C6960" s="112"/>
      <c r="D6960" s="21">
        <f t="shared" si="166"/>
        <v>0</v>
      </c>
      <c r="E6960" s="24">
        <f t="shared" si="167"/>
        <v>0</v>
      </c>
      <c r="F6960" s="104"/>
      <c r="G6960" s="104"/>
      <c r="H6960" s="105">
        <v>0</v>
      </c>
      <c r="I6960" s="105">
        <v>0</v>
      </c>
      <c r="J6960" s="106"/>
      <c r="K6960" s="107"/>
      <c r="L6960" s="105"/>
      <c r="M6960" s="105"/>
      <c r="N6960" s="106">
        <v>0</v>
      </c>
      <c r="O6960" s="107">
        <v>0</v>
      </c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/>
      <c r="B6961" s="111"/>
      <c r="C6961" s="112"/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/>
      <c r="B6962" s="111"/>
      <c r="C6962" s="112"/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/>
      <c r="B6963" s="111"/>
      <c r="C6963" s="112"/>
      <c r="D6963" s="21">
        <f t="shared" si="166"/>
        <v>0</v>
      </c>
      <c r="E6963" s="24">
        <f t="shared" si="167"/>
        <v>17050</v>
      </c>
      <c r="F6963" s="104"/>
      <c r="G6963" s="104"/>
      <c r="H6963" s="113">
        <v>0</v>
      </c>
      <c r="I6963" s="113">
        <v>11500</v>
      </c>
      <c r="J6963" s="31"/>
      <c r="K6963" s="32"/>
      <c r="L6963" s="113"/>
      <c r="M6963" s="113"/>
      <c r="N6963" s="31">
        <v>0</v>
      </c>
      <c r="O6963" s="32">
        <v>5550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/>
      <c r="B6964" s="111"/>
      <c r="C6964" s="112"/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/>
      <c r="B6965" s="111"/>
      <c r="C6965" s="112"/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/>
      <c r="B6966" s="111"/>
      <c r="C6966" s="112"/>
      <c r="D6966" s="21">
        <f t="shared" si="166"/>
        <v>0</v>
      </c>
      <c r="E6966" s="24">
        <f t="shared" si="167"/>
        <v>7811</v>
      </c>
      <c r="F6966" s="104"/>
      <c r="G6966" s="104"/>
      <c r="H6966" s="105">
        <v>0</v>
      </c>
      <c r="I6966" s="105">
        <v>4342</v>
      </c>
      <c r="J6966" s="106"/>
      <c r="K6966" s="107"/>
      <c r="L6966" s="105"/>
      <c r="M6966" s="105"/>
      <c r="N6966" s="106">
        <v>0</v>
      </c>
      <c r="O6966" s="107">
        <v>3469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/>
      <c r="B6967" s="111"/>
      <c r="C6967" s="112"/>
      <c r="D6967" s="21">
        <f t="shared" si="166"/>
        <v>0</v>
      </c>
      <c r="E6967" s="24">
        <f t="shared" si="167"/>
        <v>1800</v>
      </c>
      <c r="F6967" s="104"/>
      <c r="G6967" s="104"/>
      <c r="H6967" s="113">
        <v>0</v>
      </c>
      <c r="I6967" s="113">
        <v>300</v>
      </c>
      <c r="J6967" s="31"/>
      <c r="K6967" s="32"/>
      <c r="L6967" s="113"/>
      <c r="M6967" s="113"/>
      <c r="N6967" s="31">
        <v>0</v>
      </c>
      <c r="O6967" s="32">
        <v>1500</v>
      </c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/>
      <c r="B6968" s="111"/>
      <c r="C6968" s="112"/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/>
      <c r="B6969" s="111"/>
      <c r="C6969" s="112"/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/>
      <c r="B6970" s="111"/>
      <c r="C6970" s="112"/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/>
      <c r="B6971" s="111"/>
      <c r="C6971" s="112"/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/>
      <c r="B6972" s="111"/>
      <c r="C6972" s="112"/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/>
      <c r="B6973" s="111"/>
      <c r="C6973" s="112"/>
      <c r="D6973" s="21">
        <f t="shared" si="166"/>
        <v>0</v>
      </c>
      <c r="E6973" s="24">
        <f t="shared" si="167"/>
        <v>499675</v>
      </c>
      <c r="F6973" s="104"/>
      <c r="G6973" s="104"/>
      <c r="H6973" s="105">
        <v>0</v>
      </c>
      <c r="I6973" s="105">
        <v>429850</v>
      </c>
      <c r="J6973" s="106"/>
      <c r="K6973" s="107"/>
      <c r="L6973" s="105"/>
      <c r="M6973" s="105"/>
      <c r="N6973" s="106">
        <v>0</v>
      </c>
      <c r="O6973" s="107">
        <v>69825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/>
      <c r="B6974" s="111"/>
      <c r="C6974" s="112"/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/>
      <c r="B6975" s="111"/>
      <c r="C6975" s="112"/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/>
      <c r="B6976" s="111"/>
      <c r="C6976" s="112"/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/>
      <c r="B6977" s="111"/>
      <c r="C6977" s="112"/>
      <c r="D6977" s="21">
        <f t="shared" si="166"/>
        <v>0</v>
      </c>
      <c r="E6977" s="24">
        <f t="shared" si="167"/>
        <v>30870</v>
      </c>
      <c r="F6977" s="104"/>
      <c r="G6977" s="104"/>
      <c r="H6977" s="113">
        <v>0</v>
      </c>
      <c r="I6977" s="113">
        <v>18360</v>
      </c>
      <c r="J6977" s="31"/>
      <c r="K6977" s="32"/>
      <c r="L6977" s="113"/>
      <c r="M6977" s="113"/>
      <c r="N6977" s="31">
        <v>0</v>
      </c>
      <c r="O6977" s="32">
        <v>12510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/>
      <c r="B6978" s="111"/>
      <c r="C6978" s="112"/>
      <c r="D6978" s="21">
        <f t="shared" si="166"/>
        <v>4930330</v>
      </c>
      <c r="E6978" s="24">
        <f t="shared" si="167"/>
        <v>0</v>
      </c>
      <c r="F6978" s="104"/>
      <c r="G6978" s="104"/>
      <c r="H6978" s="105">
        <v>2446240</v>
      </c>
      <c r="I6978" s="105">
        <v>0</v>
      </c>
      <c r="J6978" s="106"/>
      <c r="K6978" s="107"/>
      <c r="L6978" s="105"/>
      <c r="M6978" s="105"/>
      <c r="N6978" s="106">
        <v>2484090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/>
      <c r="B6979" s="111"/>
      <c r="C6979" s="112"/>
      <c r="D6979" s="21">
        <f t="shared" si="166"/>
        <v>126240</v>
      </c>
      <c r="E6979" s="24">
        <f t="shared" si="167"/>
        <v>0</v>
      </c>
      <c r="F6979" s="104"/>
      <c r="G6979" s="104"/>
      <c r="H6979" s="105">
        <v>83900</v>
      </c>
      <c r="I6979" s="105">
        <v>0</v>
      </c>
      <c r="J6979" s="106"/>
      <c r="K6979" s="107"/>
      <c r="L6979" s="105"/>
      <c r="M6979" s="105"/>
      <c r="N6979" s="106">
        <v>42340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/>
      <c r="B6980" s="111"/>
      <c r="C6980" s="112"/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/>
      <c r="B6981" s="111"/>
      <c r="C6981" s="112"/>
      <c r="D6981" s="21">
        <f t="shared" si="166"/>
        <v>240100</v>
      </c>
      <c r="E6981" s="24">
        <f t="shared" si="167"/>
        <v>0</v>
      </c>
      <c r="F6981" s="104"/>
      <c r="G6981" s="104"/>
      <c r="H6981" s="105">
        <v>121800</v>
      </c>
      <c r="I6981" s="105">
        <v>0</v>
      </c>
      <c r="J6981" s="106"/>
      <c r="K6981" s="107"/>
      <c r="L6981" s="105"/>
      <c r="M6981" s="105"/>
      <c r="N6981" s="106">
        <v>118300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/>
      <c r="B6982" s="111"/>
      <c r="C6982" s="112"/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/>
      <c r="B6983" s="111"/>
      <c r="C6983" s="112"/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/>
      <c r="B6984" s="111"/>
      <c r="C6984" s="112"/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/>
      <c r="B6985" s="111"/>
      <c r="C6985" s="112"/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/>
      <c r="B6986" s="111"/>
      <c r="C6986" s="112"/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/>
      <c r="B6987" s="111"/>
      <c r="C6987" s="112"/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/>
      <c r="B6988" s="111"/>
      <c r="C6988" s="112"/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/>
      <c r="B6989" s="111"/>
      <c r="C6989" s="112"/>
      <c r="D6989" s="21">
        <f t="shared" si="166"/>
        <v>458560</v>
      </c>
      <c r="E6989" s="24">
        <f t="shared" si="167"/>
        <v>0</v>
      </c>
      <c r="F6989" s="104"/>
      <c r="G6989" s="104"/>
      <c r="H6989" s="113">
        <v>232820</v>
      </c>
      <c r="I6989" s="113">
        <v>0</v>
      </c>
      <c r="J6989" s="31"/>
      <c r="K6989" s="32"/>
      <c r="L6989" s="113"/>
      <c r="M6989" s="113"/>
      <c r="N6989" s="31">
        <v>225740</v>
      </c>
      <c r="O6989" s="32">
        <v>0</v>
      </c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/>
      <c r="B6990" s="111"/>
      <c r="C6990" s="112"/>
      <c r="D6990" s="21">
        <f t="shared" si="166"/>
        <v>66275</v>
      </c>
      <c r="E6990" s="24">
        <f t="shared" si="167"/>
        <v>0</v>
      </c>
      <c r="F6990" s="104"/>
      <c r="G6990" s="104"/>
      <c r="H6990" s="113">
        <v>30995</v>
      </c>
      <c r="I6990" s="113">
        <v>0</v>
      </c>
      <c r="J6990" s="31"/>
      <c r="K6990" s="32"/>
      <c r="L6990" s="113"/>
      <c r="M6990" s="113"/>
      <c r="N6990" s="31">
        <v>35280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/>
      <c r="B6991" s="111"/>
      <c r="C6991" s="112"/>
      <c r="D6991" s="21">
        <f t="shared" si="166"/>
        <v>42470</v>
      </c>
      <c r="E6991" s="24">
        <f t="shared" si="167"/>
        <v>0</v>
      </c>
      <c r="F6991" s="104"/>
      <c r="G6991" s="104"/>
      <c r="H6991" s="105">
        <v>35280</v>
      </c>
      <c r="I6991" s="105">
        <v>0</v>
      </c>
      <c r="J6991" s="106"/>
      <c r="K6991" s="107"/>
      <c r="L6991" s="105"/>
      <c r="M6991" s="105"/>
      <c r="N6991" s="106">
        <v>7190</v>
      </c>
      <c r="O6991" s="107">
        <v>0</v>
      </c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/>
      <c r="B6992" s="111"/>
      <c r="C6992" s="112"/>
      <c r="D6992" s="21">
        <f t="shared" si="166"/>
        <v>582940</v>
      </c>
      <c r="E6992" s="24">
        <f t="shared" si="167"/>
        <v>0</v>
      </c>
      <c r="F6992" s="104"/>
      <c r="G6992" s="104"/>
      <c r="H6992" s="113">
        <v>303060</v>
      </c>
      <c r="I6992" s="113">
        <v>0</v>
      </c>
      <c r="J6992" s="31"/>
      <c r="K6992" s="32"/>
      <c r="L6992" s="113"/>
      <c r="M6992" s="113"/>
      <c r="N6992" s="31">
        <v>279880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/>
      <c r="B6993" s="111"/>
      <c r="C6993" s="112"/>
      <c r="D6993" s="21">
        <f t="shared" si="166"/>
        <v>502720</v>
      </c>
      <c r="E6993" s="24">
        <f t="shared" si="167"/>
        <v>0</v>
      </c>
      <c r="F6993" s="104"/>
      <c r="G6993" s="104"/>
      <c r="H6993" s="113">
        <v>263280</v>
      </c>
      <c r="I6993" s="113">
        <v>0</v>
      </c>
      <c r="J6993" s="31"/>
      <c r="K6993" s="32"/>
      <c r="L6993" s="113"/>
      <c r="M6993" s="113"/>
      <c r="N6993" s="31">
        <v>239440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/>
      <c r="B6994" s="111"/>
      <c r="C6994" s="112"/>
      <c r="D6994" s="21">
        <f t="shared" si="166"/>
        <v>325045</v>
      </c>
      <c r="E6994" s="24">
        <f t="shared" si="167"/>
        <v>0</v>
      </c>
      <c r="F6994" s="104"/>
      <c r="G6994" s="104"/>
      <c r="H6994" s="113">
        <v>146640</v>
      </c>
      <c r="I6994" s="113">
        <v>0</v>
      </c>
      <c r="J6994" s="31"/>
      <c r="K6994" s="32"/>
      <c r="L6994" s="113"/>
      <c r="M6994" s="113"/>
      <c r="N6994" s="31">
        <v>178405</v>
      </c>
      <c r="O6994" s="32">
        <v>0</v>
      </c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/>
      <c r="B6995" s="111"/>
      <c r="C6995" s="112"/>
      <c r="D6995" s="21">
        <f t="shared" si="166"/>
        <v>60420</v>
      </c>
      <c r="E6995" s="24">
        <f t="shared" si="167"/>
        <v>0</v>
      </c>
      <c r="F6995" s="104"/>
      <c r="G6995" s="104"/>
      <c r="H6995" s="113">
        <v>47220</v>
      </c>
      <c r="I6995" s="113">
        <v>0</v>
      </c>
      <c r="J6995" s="31"/>
      <c r="K6995" s="32"/>
      <c r="L6995" s="113"/>
      <c r="M6995" s="113"/>
      <c r="N6995" s="31">
        <v>13200</v>
      </c>
      <c r="O6995" s="32">
        <v>0</v>
      </c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/>
      <c r="B6996" s="111"/>
      <c r="C6996" s="112"/>
      <c r="D6996" s="21">
        <f t="shared" si="166"/>
        <v>0</v>
      </c>
      <c r="E6996" s="24">
        <f t="shared" si="167"/>
        <v>0</v>
      </c>
      <c r="F6996" s="104"/>
      <c r="G6996" s="104"/>
      <c r="H6996" s="113">
        <v>0</v>
      </c>
      <c r="I6996" s="113">
        <v>0</v>
      </c>
      <c r="J6996" s="31"/>
      <c r="K6996" s="32"/>
      <c r="L6996" s="113"/>
      <c r="M6996" s="113"/>
      <c r="N6996" s="31">
        <v>0</v>
      </c>
      <c r="O6996" s="32">
        <v>0</v>
      </c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/>
      <c r="B6997" s="111"/>
      <c r="C6997" s="112"/>
      <c r="D6997" s="21">
        <f t="shared" si="166"/>
        <v>114082</v>
      </c>
      <c r="E6997" s="24">
        <f t="shared" si="167"/>
        <v>0</v>
      </c>
      <c r="F6997" s="104"/>
      <c r="G6997" s="104"/>
      <c r="H6997" s="113">
        <v>48362</v>
      </c>
      <c r="I6997" s="113">
        <v>0</v>
      </c>
      <c r="J6997" s="31"/>
      <c r="K6997" s="32"/>
      <c r="L6997" s="113"/>
      <c r="M6997" s="113"/>
      <c r="N6997" s="31">
        <v>65720</v>
      </c>
      <c r="O6997" s="32">
        <v>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/>
      <c r="B6998" s="111"/>
      <c r="C6998" s="112"/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/>
      <c r="B6999" s="111"/>
      <c r="C6999" s="112"/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/>
      <c r="B7000" s="111"/>
      <c r="C7000" s="112"/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/>
      <c r="B7001" s="111"/>
      <c r="C7001" s="112"/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/>
      <c r="B7002" s="111"/>
      <c r="C7002" s="112"/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/>
      <c r="B7003" s="111"/>
      <c r="C7003" s="112"/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/>
      <c r="B7004" s="111"/>
      <c r="C7004" s="112"/>
      <c r="D7004" s="21">
        <f t="shared" si="166"/>
        <v>33600</v>
      </c>
      <c r="E7004" s="24">
        <f t="shared" si="167"/>
        <v>0</v>
      </c>
      <c r="F7004" s="104"/>
      <c r="G7004" s="104"/>
      <c r="H7004" s="105">
        <v>16800</v>
      </c>
      <c r="I7004" s="105">
        <v>0</v>
      </c>
      <c r="J7004" s="106"/>
      <c r="K7004" s="107"/>
      <c r="L7004" s="105"/>
      <c r="M7004" s="105"/>
      <c r="N7004" s="106">
        <v>16800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/>
      <c r="B7005" s="111"/>
      <c r="C7005" s="112"/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/>
      <c r="B7006" s="111"/>
      <c r="C7006" s="112"/>
      <c r="D7006" s="21">
        <f t="shared" si="166"/>
        <v>0</v>
      </c>
      <c r="E7006" s="24">
        <f t="shared" si="167"/>
        <v>0</v>
      </c>
      <c r="F7006" s="104"/>
      <c r="G7006" s="104"/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/>
      <c r="B7007" s="111"/>
      <c r="C7007" s="112"/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/>
      <c r="B7008" s="111"/>
      <c r="C7008" s="112"/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/>
      <c r="B7009" s="111"/>
      <c r="C7009" s="112"/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/>
      <c r="B7010" s="111"/>
      <c r="C7010" s="112"/>
      <c r="D7010" s="21">
        <f t="shared" si="166"/>
        <v>86943.4</v>
      </c>
      <c r="E7010" s="24">
        <f t="shared" si="167"/>
        <v>0</v>
      </c>
      <c r="F7010" s="104"/>
      <c r="G7010" s="104"/>
      <c r="H7010" s="105">
        <v>43618.6</v>
      </c>
      <c r="I7010" s="105">
        <v>0</v>
      </c>
      <c r="J7010" s="106"/>
      <c r="K7010" s="107"/>
      <c r="L7010" s="105"/>
      <c r="M7010" s="105"/>
      <c r="N7010" s="106">
        <v>43324.800000000003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/>
      <c r="B7011" s="111"/>
      <c r="C7011" s="112"/>
      <c r="D7011" s="21">
        <f t="shared" si="166"/>
        <v>130415.1</v>
      </c>
      <c r="E7011" s="24">
        <f t="shared" si="167"/>
        <v>0</v>
      </c>
      <c r="F7011" s="104"/>
      <c r="G7011" s="104"/>
      <c r="H7011" s="105">
        <v>65427.9</v>
      </c>
      <c r="I7011" s="105">
        <v>0</v>
      </c>
      <c r="J7011" s="106"/>
      <c r="K7011" s="107"/>
      <c r="L7011" s="105"/>
      <c r="M7011" s="105"/>
      <c r="N7011" s="106">
        <v>64987.199999999997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/>
      <c r="B7012" s="111"/>
      <c r="C7012" s="112"/>
      <c r="D7012" s="21">
        <f t="shared" si="166"/>
        <v>13756.8</v>
      </c>
      <c r="E7012" s="24">
        <f t="shared" si="167"/>
        <v>0</v>
      </c>
      <c r="F7012" s="104"/>
      <c r="G7012" s="104"/>
      <c r="H7012" s="105">
        <v>6984.6</v>
      </c>
      <c r="I7012" s="105">
        <v>0</v>
      </c>
      <c r="J7012" s="106"/>
      <c r="K7012" s="107"/>
      <c r="L7012" s="105"/>
      <c r="M7012" s="105"/>
      <c r="N7012" s="106">
        <v>6772.2</v>
      </c>
      <c r="O7012" s="107">
        <v>0</v>
      </c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/>
      <c r="B7013" s="111"/>
      <c r="C7013" s="112"/>
      <c r="D7013" s="21">
        <f t="shared" ref="D7013:D7076" si="168">F7013+H7013+J7013+L7013+N7013+P7013+R7013+T7013+V7013+X7013+Z7013+AB7013</f>
        <v>925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>
        <v>700</v>
      </c>
      <c r="I7013" s="105">
        <v>0</v>
      </c>
      <c r="J7013" s="106"/>
      <c r="K7013" s="107"/>
      <c r="L7013" s="105"/>
      <c r="M7013" s="105"/>
      <c r="N7013" s="106">
        <v>225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/>
      <c r="B7014" s="111"/>
      <c r="C7014" s="112"/>
      <c r="D7014" s="21">
        <f t="shared" si="168"/>
        <v>5123</v>
      </c>
      <c r="E7014" s="24">
        <f t="shared" si="169"/>
        <v>0</v>
      </c>
      <c r="F7014" s="104"/>
      <c r="G7014" s="104"/>
      <c r="H7014" s="105">
        <v>2762</v>
      </c>
      <c r="I7014" s="105">
        <v>0</v>
      </c>
      <c r="J7014" s="106"/>
      <c r="K7014" s="107"/>
      <c r="L7014" s="105"/>
      <c r="M7014" s="105"/>
      <c r="N7014" s="106">
        <v>2361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/>
      <c r="B7015" s="111"/>
      <c r="C7015" s="112"/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/>
      <c r="B7016" s="111"/>
      <c r="C7016" s="112"/>
      <c r="D7016" s="21">
        <f t="shared" si="168"/>
        <v>7839.2</v>
      </c>
      <c r="E7016" s="24">
        <f t="shared" si="169"/>
        <v>0</v>
      </c>
      <c r="F7016" s="104"/>
      <c r="G7016" s="104"/>
      <c r="H7016" s="113">
        <v>7839.2</v>
      </c>
      <c r="I7016" s="113">
        <v>0</v>
      </c>
      <c r="J7016" s="31"/>
      <c r="K7016" s="32"/>
      <c r="L7016" s="113"/>
      <c r="M7016" s="113"/>
      <c r="N7016" s="31">
        <v>0</v>
      </c>
      <c r="O7016" s="32">
        <v>0</v>
      </c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/>
      <c r="B7017" s="111"/>
      <c r="C7017" s="112"/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/>
      <c r="B7018" s="111"/>
      <c r="C7018" s="112"/>
      <c r="D7018" s="21">
        <f t="shared" si="168"/>
        <v>9000</v>
      </c>
      <c r="E7018" s="24">
        <f t="shared" si="169"/>
        <v>0</v>
      </c>
      <c r="F7018" s="104"/>
      <c r="G7018" s="104"/>
      <c r="H7018" s="105">
        <v>5000</v>
      </c>
      <c r="I7018" s="105">
        <v>0</v>
      </c>
      <c r="J7018" s="106"/>
      <c r="K7018" s="107"/>
      <c r="L7018" s="105"/>
      <c r="M7018" s="105"/>
      <c r="N7018" s="106">
        <v>4000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/>
      <c r="B7019" s="111"/>
      <c r="C7019" s="112"/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/>
      <c r="B7020" s="111"/>
      <c r="C7020" s="112"/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/>
      <c r="B7021" s="111"/>
      <c r="C7021" s="112"/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/>
      <c r="B7022" s="111"/>
      <c r="C7022" s="112"/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/>
      <c r="B7023" s="111"/>
      <c r="C7023" s="112"/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/>
      <c r="B7024" s="111"/>
      <c r="C7024" s="112"/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/>
      <c r="B7025" s="111"/>
      <c r="C7025" s="112"/>
      <c r="D7025" s="21">
        <f t="shared" si="168"/>
        <v>698995</v>
      </c>
      <c r="E7025" s="24">
        <f t="shared" si="169"/>
        <v>0</v>
      </c>
      <c r="F7025" s="104"/>
      <c r="G7025" s="104"/>
      <c r="H7025" s="113">
        <v>488295</v>
      </c>
      <c r="I7025" s="113">
        <v>0</v>
      </c>
      <c r="J7025" s="31"/>
      <c r="K7025" s="32"/>
      <c r="L7025" s="113"/>
      <c r="M7025" s="113"/>
      <c r="N7025" s="31">
        <v>210700</v>
      </c>
      <c r="O7025" s="32">
        <v>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/>
      <c r="B7026" s="111"/>
      <c r="C7026" s="112"/>
      <c r="D7026" s="21">
        <f t="shared" si="168"/>
        <v>69200</v>
      </c>
      <c r="E7026" s="24">
        <f t="shared" si="169"/>
        <v>0</v>
      </c>
      <c r="F7026" s="104"/>
      <c r="G7026" s="104"/>
      <c r="H7026" s="113">
        <v>36100</v>
      </c>
      <c r="I7026" s="113">
        <v>0</v>
      </c>
      <c r="J7026" s="31"/>
      <c r="K7026" s="32"/>
      <c r="L7026" s="113"/>
      <c r="M7026" s="113"/>
      <c r="N7026" s="31">
        <v>33100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/>
      <c r="B7027" s="111"/>
      <c r="C7027" s="112"/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/>
      <c r="B7028" s="111"/>
      <c r="C7028" s="112"/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/>
      <c r="B7029" s="111"/>
      <c r="C7029" s="112"/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/>
      <c r="B7030" s="111"/>
      <c r="C7030" s="112"/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/>
      <c r="B7031" s="111"/>
      <c r="C7031" s="112"/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/>
      <c r="B7032" s="111"/>
      <c r="C7032" s="112"/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/>
      <c r="B7033" s="111"/>
      <c r="C7033" s="112"/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/>
      <c r="B7034" s="111"/>
      <c r="C7034" s="112"/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/>
      <c r="B7035" s="111"/>
      <c r="C7035" s="112"/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/>
      <c r="B7036" s="111"/>
      <c r="C7036" s="112"/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/>
      <c r="B7037" s="111"/>
      <c r="C7037" s="112"/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/>
      <c r="B7038" s="111"/>
      <c r="C7038" s="112"/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/>
      <c r="B7039" s="111"/>
      <c r="C7039" s="112"/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/>
      <c r="B7040" s="111"/>
      <c r="C7040" s="112"/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/>
      <c r="B7041" s="111"/>
      <c r="C7041" s="112"/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/>
      <c r="B7042" s="111"/>
      <c r="C7042" s="112"/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/>
      <c r="B7043" s="111"/>
      <c r="C7043" s="112"/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/>
      <c r="B7044" s="111"/>
      <c r="C7044" s="112"/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/>
      <c r="B7045" s="111"/>
      <c r="C7045" s="112"/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/>
      <c r="B7046" s="111"/>
      <c r="C7046" s="112"/>
      <c r="D7046" s="21">
        <f t="shared" si="168"/>
        <v>80000</v>
      </c>
      <c r="E7046" s="24">
        <f t="shared" si="169"/>
        <v>0</v>
      </c>
      <c r="F7046" s="104"/>
      <c r="G7046" s="104"/>
      <c r="H7046" s="113">
        <v>80000</v>
      </c>
      <c r="I7046" s="113">
        <v>0</v>
      </c>
      <c r="J7046" s="31"/>
      <c r="K7046" s="32"/>
      <c r="L7046" s="113"/>
      <c r="M7046" s="113"/>
      <c r="N7046" s="31">
        <v>0</v>
      </c>
      <c r="O7046" s="32">
        <v>0</v>
      </c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/>
      <c r="B7047" s="111"/>
      <c r="C7047" s="112"/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/>
      <c r="B7048" s="111"/>
      <c r="C7048" s="112"/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/>
      <c r="B7049" s="111"/>
      <c r="C7049" s="112"/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/>
      <c r="B7050" s="111"/>
      <c r="C7050" s="112"/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/>
      <c r="B7051" s="111"/>
      <c r="C7051" s="112"/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/>
      <c r="B7052" s="111"/>
      <c r="C7052" s="112"/>
      <c r="D7052" s="21">
        <f t="shared" si="168"/>
        <v>5280</v>
      </c>
      <c r="E7052" s="24">
        <f t="shared" si="169"/>
        <v>0</v>
      </c>
      <c r="F7052" s="104"/>
      <c r="G7052" s="104"/>
      <c r="H7052" s="113">
        <v>2880</v>
      </c>
      <c r="I7052" s="113">
        <v>0</v>
      </c>
      <c r="J7052" s="31"/>
      <c r="K7052" s="32"/>
      <c r="L7052" s="113"/>
      <c r="M7052" s="113"/>
      <c r="N7052" s="31">
        <v>2400</v>
      </c>
      <c r="O7052" s="32">
        <v>0</v>
      </c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/>
      <c r="B7053" s="111"/>
      <c r="C7053" s="112"/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/>
      <c r="B7054" s="111"/>
      <c r="C7054" s="112"/>
      <c r="D7054" s="21">
        <f t="shared" si="168"/>
        <v>5350</v>
      </c>
      <c r="E7054" s="24">
        <f t="shared" si="169"/>
        <v>0</v>
      </c>
      <c r="F7054" s="104"/>
      <c r="G7054" s="104"/>
      <c r="H7054" s="113">
        <v>4050</v>
      </c>
      <c r="I7054" s="113">
        <v>0</v>
      </c>
      <c r="J7054" s="31"/>
      <c r="K7054" s="32"/>
      <c r="L7054" s="113"/>
      <c r="M7054" s="113"/>
      <c r="N7054" s="31">
        <v>1300</v>
      </c>
      <c r="O7054" s="32">
        <v>0</v>
      </c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/>
      <c r="B7055" s="111"/>
      <c r="C7055" s="112"/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/>
      <c r="B7056" s="111"/>
      <c r="C7056" s="112"/>
      <c r="D7056" s="21">
        <f t="shared" si="168"/>
        <v>17800</v>
      </c>
      <c r="E7056" s="24">
        <f t="shared" si="169"/>
        <v>0</v>
      </c>
      <c r="F7056" s="104"/>
      <c r="G7056" s="104"/>
      <c r="H7056" s="113">
        <v>12710</v>
      </c>
      <c r="I7056" s="113">
        <v>0</v>
      </c>
      <c r="J7056" s="31"/>
      <c r="K7056" s="32"/>
      <c r="L7056" s="113"/>
      <c r="M7056" s="113"/>
      <c r="N7056" s="31">
        <v>5090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/>
      <c r="B7057" s="111"/>
      <c r="C7057" s="112"/>
      <c r="D7057" s="21">
        <f t="shared" si="168"/>
        <v>131618</v>
      </c>
      <c r="E7057" s="24">
        <f t="shared" si="169"/>
        <v>0</v>
      </c>
      <c r="F7057" s="104"/>
      <c r="G7057" s="104"/>
      <c r="H7057" s="113">
        <v>58240</v>
      </c>
      <c r="I7057" s="113">
        <v>0</v>
      </c>
      <c r="J7057" s="31"/>
      <c r="K7057" s="32"/>
      <c r="L7057" s="113"/>
      <c r="M7057" s="113"/>
      <c r="N7057" s="31">
        <v>73378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/>
      <c r="B7058" s="111"/>
      <c r="C7058" s="112"/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/>
      <c r="B7059" s="111"/>
      <c r="C7059" s="112"/>
      <c r="D7059" s="21">
        <f t="shared" si="168"/>
        <v>10210</v>
      </c>
      <c r="E7059" s="24">
        <f t="shared" si="169"/>
        <v>0</v>
      </c>
      <c r="F7059" s="104"/>
      <c r="G7059" s="104"/>
      <c r="H7059" s="113">
        <v>3000</v>
      </c>
      <c r="I7059" s="113">
        <v>0</v>
      </c>
      <c r="J7059" s="31"/>
      <c r="K7059" s="32"/>
      <c r="L7059" s="113"/>
      <c r="M7059" s="113"/>
      <c r="N7059" s="31">
        <v>7210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/>
      <c r="B7060" s="111"/>
      <c r="C7060" s="112"/>
      <c r="D7060" s="21">
        <f t="shared" si="168"/>
        <v>17665</v>
      </c>
      <c r="E7060" s="24">
        <f t="shared" si="169"/>
        <v>0</v>
      </c>
      <c r="F7060" s="104"/>
      <c r="G7060" s="104"/>
      <c r="H7060" s="113">
        <v>15255</v>
      </c>
      <c r="I7060" s="113">
        <v>0</v>
      </c>
      <c r="J7060" s="31"/>
      <c r="K7060" s="32"/>
      <c r="L7060" s="113"/>
      <c r="M7060" s="113"/>
      <c r="N7060" s="31">
        <v>2410</v>
      </c>
      <c r="O7060" s="32">
        <v>0</v>
      </c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/>
      <c r="B7061" s="111"/>
      <c r="C7061" s="112"/>
      <c r="D7061" s="21">
        <f t="shared" si="168"/>
        <v>19869</v>
      </c>
      <c r="E7061" s="24">
        <f t="shared" si="169"/>
        <v>0</v>
      </c>
      <c r="F7061" s="104"/>
      <c r="G7061" s="104"/>
      <c r="H7061" s="113">
        <v>10410</v>
      </c>
      <c r="I7061" s="113">
        <v>0</v>
      </c>
      <c r="J7061" s="31"/>
      <c r="K7061" s="32"/>
      <c r="L7061" s="113"/>
      <c r="M7061" s="113"/>
      <c r="N7061" s="31">
        <v>9459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/>
      <c r="B7062" s="111"/>
      <c r="C7062" s="112"/>
      <c r="D7062" s="21">
        <f t="shared" si="168"/>
        <v>418777.62</v>
      </c>
      <c r="E7062" s="24">
        <f t="shared" si="169"/>
        <v>0</v>
      </c>
      <c r="F7062" s="104"/>
      <c r="G7062" s="104"/>
      <c r="H7062" s="113">
        <v>101303.92</v>
      </c>
      <c r="I7062" s="113">
        <v>0</v>
      </c>
      <c r="J7062" s="31"/>
      <c r="K7062" s="32"/>
      <c r="L7062" s="113"/>
      <c r="M7062" s="113"/>
      <c r="N7062" s="31">
        <v>317473.7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/>
      <c r="B7063" s="111"/>
      <c r="C7063" s="112"/>
      <c r="D7063" s="21">
        <f t="shared" si="168"/>
        <v>37660</v>
      </c>
      <c r="E7063" s="24">
        <f t="shared" si="169"/>
        <v>0</v>
      </c>
      <c r="F7063" s="104"/>
      <c r="G7063" s="104"/>
      <c r="H7063" s="113">
        <v>6715</v>
      </c>
      <c r="I7063" s="113">
        <v>0</v>
      </c>
      <c r="J7063" s="31"/>
      <c r="K7063" s="32"/>
      <c r="L7063" s="113"/>
      <c r="M7063" s="113"/>
      <c r="N7063" s="31">
        <v>30945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/>
      <c r="B7064" s="111"/>
      <c r="C7064" s="112"/>
      <c r="D7064" s="21">
        <f t="shared" si="168"/>
        <v>1920</v>
      </c>
      <c r="E7064" s="24">
        <f t="shared" si="169"/>
        <v>0</v>
      </c>
      <c r="F7064" s="104"/>
      <c r="G7064" s="104"/>
      <c r="H7064" s="113">
        <v>720</v>
      </c>
      <c r="I7064" s="113">
        <v>0</v>
      </c>
      <c r="J7064" s="31"/>
      <c r="K7064" s="32"/>
      <c r="L7064" s="113"/>
      <c r="M7064" s="113"/>
      <c r="N7064" s="31">
        <v>1200</v>
      </c>
      <c r="O7064" s="32">
        <v>0</v>
      </c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/>
      <c r="B7065" s="111"/>
      <c r="C7065" s="112"/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/>
      <c r="B7066" s="111"/>
      <c r="C7066" s="112"/>
      <c r="D7066" s="21">
        <f t="shared" si="168"/>
        <v>108744</v>
      </c>
      <c r="E7066" s="24">
        <f t="shared" si="169"/>
        <v>0</v>
      </c>
      <c r="F7066" s="104"/>
      <c r="G7066" s="104"/>
      <c r="H7066" s="113">
        <v>28134</v>
      </c>
      <c r="I7066" s="113">
        <v>0</v>
      </c>
      <c r="J7066" s="31"/>
      <c r="K7066" s="32"/>
      <c r="L7066" s="113"/>
      <c r="M7066" s="113"/>
      <c r="N7066" s="31">
        <v>80610</v>
      </c>
      <c r="O7066" s="32">
        <v>0</v>
      </c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/>
      <c r="B7067" s="111"/>
      <c r="C7067" s="112"/>
      <c r="D7067" s="21">
        <f t="shared" si="168"/>
        <v>2470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>
        <v>2470</v>
      </c>
      <c r="O7067" s="32">
        <v>0</v>
      </c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/>
      <c r="B7068" s="111"/>
      <c r="C7068" s="112"/>
      <c r="D7068" s="21">
        <f t="shared" si="168"/>
        <v>22370</v>
      </c>
      <c r="E7068" s="24">
        <f t="shared" si="169"/>
        <v>0</v>
      </c>
      <c r="F7068" s="104"/>
      <c r="G7068" s="104"/>
      <c r="H7068" s="113">
        <v>15100</v>
      </c>
      <c r="I7068" s="113">
        <v>0</v>
      </c>
      <c r="J7068" s="31"/>
      <c r="K7068" s="32"/>
      <c r="L7068" s="113"/>
      <c r="M7068" s="113"/>
      <c r="N7068" s="31">
        <v>7270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/>
      <c r="B7069" s="111"/>
      <c r="C7069" s="112"/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/>
      <c r="B7070" s="111"/>
      <c r="C7070" s="112"/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>
        <v>0</v>
      </c>
      <c r="O7070" s="32">
        <v>0</v>
      </c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/>
      <c r="B7071" s="111"/>
      <c r="C7071" s="112"/>
      <c r="D7071" s="21">
        <f t="shared" si="168"/>
        <v>22240</v>
      </c>
      <c r="E7071" s="24">
        <f t="shared" si="169"/>
        <v>0</v>
      </c>
      <c r="F7071" s="104"/>
      <c r="G7071" s="104"/>
      <c r="H7071" s="113">
        <v>5040</v>
      </c>
      <c r="I7071" s="113">
        <v>0</v>
      </c>
      <c r="J7071" s="31"/>
      <c r="K7071" s="32"/>
      <c r="L7071" s="113"/>
      <c r="M7071" s="113"/>
      <c r="N7071" s="31">
        <v>17200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/>
      <c r="B7072" s="111"/>
      <c r="C7072" s="112"/>
      <c r="D7072" s="21">
        <f t="shared" si="168"/>
        <v>200</v>
      </c>
      <c r="E7072" s="24">
        <f t="shared" si="169"/>
        <v>0</v>
      </c>
      <c r="F7072" s="104"/>
      <c r="G7072" s="104"/>
      <c r="H7072" s="113">
        <v>0</v>
      </c>
      <c r="I7072" s="113">
        <v>0</v>
      </c>
      <c r="J7072" s="31"/>
      <c r="K7072" s="32"/>
      <c r="L7072" s="113"/>
      <c r="M7072" s="113"/>
      <c r="N7072" s="31">
        <v>200</v>
      </c>
      <c r="O7072" s="32">
        <v>0</v>
      </c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/>
      <c r="B7073" s="111"/>
      <c r="C7073" s="112"/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>
        <v>0</v>
      </c>
      <c r="O7073" s="32">
        <v>0</v>
      </c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/>
      <c r="B7074" s="111"/>
      <c r="C7074" s="112"/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/>
      <c r="B7075" s="111"/>
      <c r="C7075" s="112"/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/>
      <c r="B7076" s="111"/>
      <c r="C7076" s="112"/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/>
      <c r="B7077" s="111"/>
      <c r="C7077" s="112"/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>
        <v>0</v>
      </c>
      <c r="I7077" s="113">
        <v>0</v>
      </c>
      <c r="J7077" s="31"/>
      <c r="K7077" s="32"/>
      <c r="L7077" s="113"/>
      <c r="M7077" s="113"/>
      <c r="N7077" s="31">
        <v>0</v>
      </c>
      <c r="O7077" s="32">
        <v>0</v>
      </c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/>
      <c r="B7078" s="111"/>
      <c r="C7078" s="112"/>
      <c r="D7078" s="21">
        <f t="shared" si="170"/>
        <v>276840</v>
      </c>
      <c r="E7078" s="24">
        <f t="shared" si="171"/>
        <v>0</v>
      </c>
      <c r="F7078" s="104"/>
      <c r="G7078" s="104"/>
      <c r="H7078" s="113">
        <v>21960</v>
      </c>
      <c r="I7078" s="113">
        <v>0</v>
      </c>
      <c r="J7078" s="31"/>
      <c r="K7078" s="32"/>
      <c r="L7078" s="113"/>
      <c r="M7078" s="113"/>
      <c r="N7078" s="31">
        <v>254880</v>
      </c>
      <c r="O7078" s="32">
        <v>0</v>
      </c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/>
      <c r="B7079" s="111"/>
      <c r="C7079" s="112"/>
      <c r="D7079" s="21">
        <f t="shared" si="170"/>
        <v>51800</v>
      </c>
      <c r="E7079" s="24">
        <f t="shared" si="171"/>
        <v>0</v>
      </c>
      <c r="F7079" s="104"/>
      <c r="G7079" s="104"/>
      <c r="H7079" s="113">
        <v>44300</v>
      </c>
      <c r="I7079" s="113">
        <v>0</v>
      </c>
      <c r="J7079" s="31"/>
      <c r="K7079" s="32"/>
      <c r="L7079" s="113"/>
      <c r="M7079" s="113"/>
      <c r="N7079" s="31">
        <v>7500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/>
      <c r="B7080" s="111"/>
      <c r="C7080" s="112"/>
      <c r="D7080" s="21">
        <f t="shared" si="170"/>
        <v>119840</v>
      </c>
      <c r="E7080" s="24">
        <f t="shared" si="171"/>
        <v>0</v>
      </c>
      <c r="F7080" s="104"/>
      <c r="G7080" s="104"/>
      <c r="H7080" s="113">
        <v>59920</v>
      </c>
      <c r="I7080" s="113">
        <v>0</v>
      </c>
      <c r="J7080" s="31"/>
      <c r="K7080" s="32"/>
      <c r="L7080" s="113"/>
      <c r="M7080" s="113"/>
      <c r="N7080" s="31">
        <v>59920</v>
      </c>
      <c r="O7080" s="32">
        <v>0</v>
      </c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/>
      <c r="B7081" s="111"/>
      <c r="C7081" s="112"/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/>
      <c r="B7082" s="111"/>
      <c r="C7082" s="112"/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/>
      <c r="B7083" s="111"/>
      <c r="C7083" s="112"/>
      <c r="D7083" s="21">
        <f t="shared" si="170"/>
        <v>79180</v>
      </c>
      <c r="E7083" s="24">
        <f t="shared" si="171"/>
        <v>0</v>
      </c>
      <c r="F7083" s="104"/>
      <c r="G7083" s="104"/>
      <c r="H7083" s="113">
        <v>39590</v>
      </c>
      <c r="I7083" s="113">
        <v>0</v>
      </c>
      <c r="J7083" s="31"/>
      <c r="K7083" s="32"/>
      <c r="L7083" s="113"/>
      <c r="M7083" s="113"/>
      <c r="N7083" s="31">
        <v>39590</v>
      </c>
      <c r="O7083" s="32">
        <v>0</v>
      </c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/>
      <c r="B7084" s="111"/>
      <c r="C7084" s="112"/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/>
      <c r="B7085" s="111"/>
      <c r="C7085" s="112"/>
      <c r="D7085" s="21">
        <f t="shared" si="170"/>
        <v>16320</v>
      </c>
      <c r="E7085" s="24">
        <f t="shared" si="171"/>
        <v>0</v>
      </c>
      <c r="F7085" s="104"/>
      <c r="G7085" s="104"/>
      <c r="H7085" s="113">
        <v>0</v>
      </c>
      <c r="I7085" s="113">
        <v>0</v>
      </c>
      <c r="J7085" s="31"/>
      <c r="K7085" s="32"/>
      <c r="L7085" s="113"/>
      <c r="M7085" s="113"/>
      <c r="N7085" s="31">
        <v>16320</v>
      </c>
      <c r="O7085" s="32">
        <v>0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/>
      <c r="B7086" s="111"/>
      <c r="C7086" s="112"/>
      <c r="D7086" s="21">
        <f t="shared" si="170"/>
        <v>21531.1</v>
      </c>
      <c r="E7086" s="24">
        <f t="shared" si="171"/>
        <v>0</v>
      </c>
      <c r="F7086" s="104"/>
      <c r="G7086" s="104"/>
      <c r="H7086" s="105">
        <v>21531.1</v>
      </c>
      <c r="I7086" s="105">
        <v>0</v>
      </c>
      <c r="J7086" s="106"/>
      <c r="K7086" s="107"/>
      <c r="L7086" s="105"/>
      <c r="M7086" s="105"/>
      <c r="N7086" s="106">
        <v>0</v>
      </c>
      <c r="O7086" s="107">
        <v>0</v>
      </c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/>
      <c r="B7087" s="111"/>
      <c r="C7087" s="112"/>
      <c r="D7087" s="21">
        <f t="shared" si="170"/>
        <v>96510</v>
      </c>
      <c r="E7087" s="24">
        <f t="shared" si="171"/>
        <v>0</v>
      </c>
      <c r="F7087" s="104"/>
      <c r="G7087" s="104"/>
      <c r="H7087" s="113">
        <v>3500</v>
      </c>
      <c r="I7087" s="113">
        <v>0</v>
      </c>
      <c r="J7087" s="31"/>
      <c r="K7087" s="32"/>
      <c r="L7087" s="113"/>
      <c r="M7087" s="113"/>
      <c r="N7087" s="31">
        <v>93010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/>
      <c r="B7088" s="111"/>
      <c r="C7088" s="112"/>
      <c r="D7088" s="21">
        <f t="shared" si="170"/>
        <v>242820</v>
      </c>
      <c r="E7088" s="24">
        <f t="shared" si="171"/>
        <v>35180</v>
      </c>
      <c r="F7088" s="104"/>
      <c r="G7088" s="104"/>
      <c r="H7088" s="113">
        <v>152850</v>
      </c>
      <c r="I7088" s="113">
        <v>0</v>
      </c>
      <c r="J7088" s="31"/>
      <c r="K7088" s="32"/>
      <c r="L7088" s="113"/>
      <c r="M7088" s="113"/>
      <c r="N7088" s="31">
        <v>89970</v>
      </c>
      <c r="O7088" s="32">
        <v>35180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/>
      <c r="B7089" s="111"/>
      <c r="C7089" s="112"/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/>
      <c r="B7090" s="111"/>
      <c r="C7090" s="112"/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/>
      <c r="B7091" s="111"/>
      <c r="C7091" s="112"/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/>
      <c r="B7092" s="111"/>
      <c r="C7092" s="112"/>
      <c r="D7092" s="21">
        <f t="shared" si="170"/>
        <v>236504.78</v>
      </c>
      <c r="E7092" s="24">
        <f t="shared" si="171"/>
        <v>3093.17</v>
      </c>
      <c r="F7092" s="104"/>
      <c r="G7092" s="104"/>
      <c r="H7092" s="113">
        <v>136504.78</v>
      </c>
      <c r="I7092" s="113">
        <v>3093.17</v>
      </c>
      <c r="J7092" s="31"/>
      <c r="K7092" s="32"/>
      <c r="L7092" s="113"/>
      <c r="M7092" s="113"/>
      <c r="N7092" s="31">
        <v>100000</v>
      </c>
      <c r="O7092" s="32">
        <v>0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/>
      <c r="B7093" s="111"/>
      <c r="C7093" s="112"/>
      <c r="D7093" s="21">
        <f t="shared" si="170"/>
        <v>113337.72</v>
      </c>
      <c r="E7093" s="24">
        <f t="shared" si="171"/>
        <v>0</v>
      </c>
      <c r="F7093" s="104"/>
      <c r="G7093" s="104"/>
      <c r="H7093" s="113">
        <v>57337.72</v>
      </c>
      <c r="I7093" s="113">
        <v>0</v>
      </c>
      <c r="J7093" s="31"/>
      <c r="K7093" s="32"/>
      <c r="L7093" s="113"/>
      <c r="M7093" s="113"/>
      <c r="N7093" s="31">
        <v>56000</v>
      </c>
      <c r="O7093" s="32">
        <v>0</v>
      </c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/>
      <c r="B7094" s="111"/>
      <c r="C7094" s="112"/>
      <c r="D7094" s="21">
        <f t="shared" si="170"/>
        <v>8156.42</v>
      </c>
      <c r="E7094" s="24">
        <f t="shared" si="171"/>
        <v>480.77</v>
      </c>
      <c r="F7094" s="104"/>
      <c r="G7094" s="104"/>
      <c r="H7094" s="105">
        <v>4156.42</v>
      </c>
      <c r="I7094" s="105">
        <v>0</v>
      </c>
      <c r="J7094" s="106"/>
      <c r="K7094" s="107"/>
      <c r="L7094" s="105"/>
      <c r="M7094" s="105"/>
      <c r="N7094" s="106">
        <v>4000</v>
      </c>
      <c r="O7094" s="107">
        <v>480.77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/>
      <c r="B7095" s="111"/>
      <c r="C7095" s="112"/>
      <c r="D7095" s="21">
        <f t="shared" si="170"/>
        <v>14749</v>
      </c>
      <c r="E7095" s="24">
        <f t="shared" si="171"/>
        <v>1625.83</v>
      </c>
      <c r="F7095" s="104"/>
      <c r="G7095" s="104"/>
      <c r="H7095" s="113">
        <v>7749</v>
      </c>
      <c r="I7095" s="113">
        <v>1625.83</v>
      </c>
      <c r="J7095" s="31"/>
      <c r="K7095" s="32"/>
      <c r="L7095" s="113"/>
      <c r="M7095" s="113"/>
      <c r="N7095" s="31">
        <v>7000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/>
      <c r="B7096" s="111"/>
      <c r="C7096" s="112"/>
      <c r="D7096" s="21">
        <f t="shared" si="170"/>
        <v>1200</v>
      </c>
      <c r="E7096" s="24">
        <f t="shared" si="171"/>
        <v>1</v>
      </c>
      <c r="F7096" s="104"/>
      <c r="G7096" s="104"/>
      <c r="H7096" s="113">
        <v>600</v>
      </c>
      <c r="I7096" s="113">
        <v>1</v>
      </c>
      <c r="J7096" s="31"/>
      <c r="K7096" s="32"/>
      <c r="L7096" s="113"/>
      <c r="M7096" s="113"/>
      <c r="N7096" s="31">
        <v>600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/>
      <c r="B7097" s="111"/>
      <c r="C7097" s="112"/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/>
      <c r="B7098" s="111"/>
      <c r="C7098" s="112"/>
      <c r="D7098" s="21">
        <f t="shared" si="170"/>
        <v>0</v>
      </c>
      <c r="E7098" s="24">
        <f t="shared" si="171"/>
        <v>0</v>
      </c>
      <c r="F7098" s="104"/>
      <c r="G7098" s="104"/>
      <c r="H7098" s="113">
        <v>0</v>
      </c>
      <c r="I7098" s="113">
        <v>0</v>
      </c>
      <c r="J7098" s="31"/>
      <c r="K7098" s="32"/>
      <c r="L7098" s="113"/>
      <c r="M7098" s="113"/>
      <c r="N7098" s="31">
        <v>0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/>
      <c r="B7099" s="111"/>
      <c r="C7099" s="112"/>
      <c r="D7099" s="21">
        <f t="shared" si="170"/>
        <v>1578975.31</v>
      </c>
      <c r="E7099" s="24">
        <f t="shared" si="171"/>
        <v>0</v>
      </c>
      <c r="F7099" s="104"/>
      <c r="G7099" s="104"/>
      <c r="H7099" s="113">
        <v>694093.73</v>
      </c>
      <c r="I7099" s="113">
        <v>0</v>
      </c>
      <c r="J7099" s="31"/>
      <c r="K7099" s="32"/>
      <c r="L7099" s="113"/>
      <c r="M7099" s="113"/>
      <c r="N7099" s="31">
        <v>884881.58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/>
      <c r="B7100" s="111"/>
      <c r="C7100" s="112"/>
      <c r="D7100" s="21">
        <f t="shared" si="170"/>
        <v>40813</v>
      </c>
      <c r="E7100" s="24">
        <f t="shared" si="171"/>
        <v>0</v>
      </c>
      <c r="F7100" s="104"/>
      <c r="G7100" s="104"/>
      <c r="H7100" s="113">
        <v>25823</v>
      </c>
      <c r="I7100" s="113">
        <v>0</v>
      </c>
      <c r="J7100" s="31"/>
      <c r="K7100" s="32"/>
      <c r="L7100" s="113"/>
      <c r="M7100" s="113"/>
      <c r="N7100" s="31">
        <v>14990</v>
      </c>
      <c r="O7100" s="32">
        <v>0</v>
      </c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/>
      <c r="B7101" s="111"/>
      <c r="C7101" s="112"/>
      <c r="D7101" s="21">
        <f t="shared" si="170"/>
        <v>383542.77</v>
      </c>
      <c r="E7101" s="24">
        <f t="shared" si="171"/>
        <v>0</v>
      </c>
      <c r="F7101" s="104"/>
      <c r="G7101" s="104"/>
      <c r="H7101" s="113">
        <v>269613.93</v>
      </c>
      <c r="I7101" s="113">
        <v>0</v>
      </c>
      <c r="J7101" s="31"/>
      <c r="K7101" s="32"/>
      <c r="L7101" s="113"/>
      <c r="M7101" s="113"/>
      <c r="N7101" s="31">
        <v>113928.84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/>
      <c r="B7102" s="111"/>
      <c r="C7102" s="112"/>
      <c r="D7102" s="21">
        <f t="shared" si="170"/>
        <v>900405.82000000007</v>
      </c>
      <c r="E7102" s="24">
        <f t="shared" si="171"/>
        <v>0</v>
      </c>
      <c r="F7102" s="104"/>
      <c r="G7102" s="104"/>
      <c r="H7102" s="105">
        <v>420172.92</v>
      </c>
      <c r="I7102" s="105">
        <v>0</v>
      </c>
      <c r="J7102" s="106"/>
      <c r="K7102" s="107"/>
      <c r="L7102" s="105"/>
      <c r="M7102" s="105"/>
      <c r="N7102" s="106">
        <v>480232.9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/>
      <c r="B7103" s="111"/>
      <c r="C7103" s="112"/>
      <c r="D7103" s="21">
        <f t="shared" si="170"/>
        <v>65204</v>
      </c>
      <c r="E7103" s="24">
        <f t="shared" si="171"/>
        <v>0</v>
      </c>
      <c r="F7103" s="104"/>
      <c r="G7103" s="104"/>
      <c r="H7103" s="105">
        <v>41160</v>
      </c>
      <c r="I7103" s="105">
        <v>0</v>
      </c>
      <c r="J7103" s="106"/>
      <c r="K7103" s="107"/>
      <c r="L7103" s="105"/>
      <c r="M7103" s="105"/>
      <c r="N7103" s="106">
        <v>24044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/>
      <c r="B7104" s="111"/>
      <c r="C7104" s="112"/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/>
      <c r="B7105" s="111"/>
      <c r="C7105" s="112"/>
      <c r="D7105" s="21">
        <f t="shared" si="170"/>
        <v>43565.84</v>
      </c>
      <c r="E7105" s="24">
        <f t="shared" si="171"/>
        <v>0</v>
      </c>
      <c r="F7105" s="104"/>
      <c r="G7105" s="104"/>
      <c r="H7105" s="105">
        <v>18966.3</v>
      </c>
      <c r="I7105" s="105">
        <v>0</v>
      </c>
      <c r="J7105" s="106"/>
      <c r="K7105" s="107"/>
      <c r="L7105" s="105"/>
      <c r="M7105" s="105"/>
      <c r="N7105" s="106">
        <v>24599.54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/>
      <c r="B7106" s="111"/>
      <c r="C7106" s="112"/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/>
      <c r="B7107" s="111"/>
      <c r="C7107" s="112"/>
      <c r="D7107" s="21">
        <f t="shared" si="170"/>
        <v>47200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>
        <v>47200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/>
      <c r="B7108" s="111"/>
      <c r="C7108" s="112"/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/>
      <c r="B7109" s="111"/>
      <c r="C7109" s="112"/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/>
      <c r="B7110" s="111"/>
      <c r="C7110" s="112"/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/>
      <c r="B7111" s="111"/>
      <c r="C7111" s="112"/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/>
      <c r="B7112" s="111"/>
      <c r="C7112" s="112"/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/>
      <c r="B7113" s="111"/>
      <c r="C7113" s="112"/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/>
      <c r="B7114" s="111"/>
      <c r="C7114" s="112"/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/>
      <c r="B7115" s="111"/>
      <c r="C7115" s="112"/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/>
      <c r="B7116" s="111"/>
      <c r="C7116" s="112"/>
      <c r="D7116" s="21">
        <f t="shared" si="170"/>
        <v>34100</v>
      </c>
      <c r="E7116" s="24">
        <f t="shared" si="171"/>
        <v>0</v>
      </c>
      <c r="F7116" s="104"/>
      <c r="G7116" s="104"/>
      <c r="H7116" s="113">
        <v>21700</v>
      </c>
      <c r="I7116" s="113">
        <v>0</v>
      </c>
      <c r="J7116" s="31"/>
      <c r="K7116" s="32"/>
      <c r="L7116" s="113"/>
      <c r="M7116" s="113"/>
      <c r="N7116" s="31">
        <v>12400</v>
      </c>
      <c r="O7116" s="32">
        <v>0</v>
      </c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/>
      <c r="B7117" s="111"/>
      <c r="C7117" s="112"/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/>
      <c r="B7118" s="111"/>
      <c r="C7118" s="112"/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/>
      <c r="B7119" s="111"/>
      <c r="C7119" s="112"/>
      <c r="D7119" s="21">
        <f t="shared" si="170"/>
        <v>33196</v>
      </c>
      <c r="E7119" s="24">
        <f t="shared" si="171"/>
        <v>0</v>
      </c>
      <c r="F7119" s="104"/>
      <c r="G7119" s="104"/>
      <c r="H7119" s="105">
        <v>33196</v>
      </c>
      <c r="I7119" s="105">
        <v>0</v>
      </c>
      <c r="J7119" s="106"/>
      <c r="K7119" s="107"/>
      <c r="L7119" s="105"/>
      <c r="M7119" s="105"/>
      <c r="N7119" s="106">
        <v>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/>
      <c r="B7120" s="111"/>
      <c r="C7120" s="112"/>
      <c r="D7120" s="21">
        <f t="shared" si="170"/>
        <v>471084.35</v>
      </c>
      <c r="E7120" s="24">
        <f t="shared" si="171"/>
        <v>34613</v>
      </c>
      <c r="F7120" s="104"/>
      <c r="G7120" s="104"/>
      <c r="H7120" s="105">
        <v>229860.35</v>
      </c>
      <c r="I7120" s="105">
        <v>0</v>
      </c>
      <c r="J7120" s="106"/>
      <c r="K7120" s="107"/>
      <c r="L7120" s="105"/>
      <c r="M7120" s="105"/>
      <c r="N7120" s="106">
        <v>241224</v>
      </c>
      <c r="O7120" s="107">
        <v>34613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/>
      <c r="B7121" s="111"/>
      <c r="C7121" s="112"/>
      <c r="D7121" s="21">
        <f t="shared" si="170"/>
        <v>226710</v>
      </c>
      <c r="E7121" s="24">
        <f t="shared" si="171"/>
        <v>0</v>
      </c>
      <c r="F7121" s="104"/>
      <c r="G7121" s="104"/>
      <c r="H7121" s="113">
        <v>119708</v>
      </c>
      <c r="I7121" s="113">
        <v>0</v>
      </c>
      <c r="J7121" s="31"/>
      <c r="K7121" s="32"/>
      <c r="L7121" s="113"/>
      <c r="M7121" s="113"/>
      <c r="N7121" s="31">
        <v>107002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/>
      <c r="B7122" s="111"/>
      <c r="C7122" s="112"/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/>
      <c r="B7123" s="111"/>
      <c r="C7123" s="112"/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>
        <v>0</v>
      </c>
      <c r="O7123" s="107">
        <v>0</v>
      </c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/>
      <c r="B7124" s="111"/>
      <c r="C7124" s="112"/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/>
      <c r="B7125" s="111"/>
      <c r="C7125" s="112"/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/>
      <c r="B7126" s="111"/>
      <c r="C7126" s="112"/>
      <c r="D7126" s="21">
        <f t="shared" si="170"/>
        <v>1100</v>
      </c>
      <c r="E7126" s="24">
        <f t="shared" si="171"/>
        <v>0</v>
      </c>
      <c r="F7126" s="104"/>
      <c r="G7126" s="104"/>
      <c r="H7126" s="113">
        <v>1100</v>
      </c>
      <c r="I7126" s="113">
        <v>0</v>
      </c>
      <c r="J7126" s="31"/>
      <c r="K7126" s="32"/>
      <c r="L7126" s="113"/>
      <c r="M7126" s="113"/>
      <c r="N7126" s="31">
        <v>0</v>
      </c>
      <c r="O7126" s="32">
        <v>0</v>
      </c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/>
      <c r="B7127" s="111"/>
      <c r="C7127" s="112"/>
      <c r="D7127" s="21">
        <f t="shared" si="170"/>
        <v>1282070</v>
      </c>
      <c r="E7127" s="24">
        <f t="shared" si="171"/>
        <v>0</v>
      </c>
      <c r="F7127" s="104"/>
      <c r="G7127" s="104"/>
      <c r="H7127" s="113">
        <v>522890</v>
      </c>
      <c r="I7127" s="113">
        <v>0</v>
      </c>
      <c r="J7127" s="31"/>
      <c r="K7127" s="32"/>
      <c r="L7127" s="113"/>
      <c r="M7127" s="113"/>
      <c r="N7127" s="31">
        <v>759180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/>
      <c r="B7128" s="111"/>
      <c r="C7128" s="112"/>
      <c r="D7128" s="21">
        <f t="shared" si="170"/>
        <v>82080</v>
      </c>
      <c r="E7128" s="24">
        <f t="shared" si="171"/>
        <v>0</v>
      </c>
      <c r="F7128" s="104"/>
      <c r="G7128" s="104"/>
      <c r="H7128" s="113">
        <v>44700</v>
      </c>
      <c r="I7128" s="113">
        <v>0</v>
      </c>
      <c r="J7128" s="31"/>
      <c r="K7128" s="32"/>
      <c r="L7128" s="113"/>
      <c r="M7128" s="113"/>
      <c r="N7128" s="31">
        <v>37380</v>
      </c>
      <c r="O7128" s="32">
        <v>0</v>
      </c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/>
      <c r="B7129" s="111"/>
      <c r="C7129" s="112"/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/>
      <c r="B7130" s="111"/>
      <c r="C7130" s="112"/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/>
      <c r="B7131" s="111"/>
      <c r="C7131" s="112"/>
      <c r="D7131" s="21">
        <f t="shared" si="170"/>
        <v>25000</v>
      </c>
      <c r="E7131" s="24">
        <f t="shared" si="171"/>
        <v>0</v>
      </c>
      <c r="F7131" s="104"/>
      <c r="G7131" s="104"/>
      <c r="H7131" s="113">
        <v>15000</v>
      </c>
      <c r="I7131" s="113">
        <v>0</v>
      </c>
      <c r="J7131" s="31"/>
      <c r="K7131" s="32"/>
      <c r="L7131" s="113"/>
      <c r="M7131" s="113"/>
      <c r="N7131" s="31">
        <v>10000</v>
      </c>
      <c r="O7131" s="32">
        <v>0</v>
      </c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/>
      <c r="B7132" s="111"/>
      <c r="C7132" s="112"/>
      <c r="D7132" s="21">
        <f t="shared" si="170"/>
        <v>40000</v>
      </c>
      <c r="E7132" s="24">
        <f t="shared" si="171"/>
        <v>0</v>
      </c>
      <c r="F7132" s="104"/>
      <c r="G7132" s="104"/>
      <c r="H7132" s="113">
        <v>20000</v>
      </c>
      <c r="I7132" s="113">
        <v>0</v>
      </c>
      <c r="J7132" s="31"/>
      <c r="K7132" s="32"/>
      <c r="L7132" s="113"/>
      <c r="M7132" s="113"/>
      <c r="N7132" s="31">
        <v>20000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/>
      <c r="B7133" s="111"/>
      <c r="C7133" s="112"/>
      <c r="D7133" s="21">
        <f t="shared" si="170"/>
        <v>40000</v>
      </c>
      <c r="E7133" s="24">
        <f t="shared" si="171"/>
        <v>0</v>
      </c>
      <c r="F7133" s="104"/>
      <c r="G7133" s="104"/>
      <c r="H7133" s="113">
        <v>20000</v>
      </c>
      <c r="I7133" s="113">
        <v>0</v>
      </c>
      <c r="J7133" s="31"/>
      <c r="K7133" s="32"/>
      <c r="L7133" s="113"/>
      <c r="M7133" s="113"/>
      <c r="N7133" s="31">
        <v>20000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/>
      <c r="B7134" s="111"/>
      <c r="C7134" s="112"/>
      <c r="D7134" s="21">
        <f t="shared" si="170"/>
        <v>20000</v>
      </c>
      <c r="E7134" s="24">
        <f t="shared" si="171"/>
        <v>0</v>
      </c>
      <c r="F7134" s="104"/>
      <c r="G7134" s="104"/>
      <c r="H7134" s="113">
        <v>10000</v>
      </c>
      <c r="I7134" s="113">
        <v>0</v>
      </c>
      <c r="J7134" s="31"/>
      <c r="K7134" s="32"/>
      <c r="L7134" s="113"/>
      <c r="M7134" s="113"/>
      <c r="N7134" s="31">
        <v>10000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/>
      <c r="B7135" s="111"/>
      <c r="C7135" s="112"/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/>
      <c r="B7136" s="111"/>
      <c r="C7136" s="112"/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/>
      <c r="B7137" s="111"/>
      <c r="C7137" s="112"/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/>
      <c r="B7138" s="111"/>
      <c r="C7138" s="112"/>
      <c r="D7138" s="21">
        <f t="shared" si="170"/>
        <v>0</v>
      </c>
      <c r="E7138" s="24">
        <f t="shared" si="171"/>
        <v>0</v>
      </c>
      <c r="F7138" s="104"/>
      <c r="G7138" s="104"/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/>
      <c r="B7139" s="111"/>
      <c r="C7139" s="112"/>
      <c r="D7139" s="21">
        <f t="shared" si="170"/>
        <v>9570.94</v>
      </c>
      <c r="E7139" s="24">
        <f t="shared" si="171"/>
        <v>0</v>
      </c>
      <c r="F7139" s="104"/>
      <c r="G7139" s="104"/>
      <c r="H7139" s="105">
        <v>9570.94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/>
      <c r="B7140" s="111"/>
      <c r="C7140" s="112"/>
      <c r="D7140" s="21">
        <f t="shared" si="170"/>
        <v>10660.48</v>
      </c>
      <c r="E7140" s="24">
        <f t="shared" si="171"/>
        <v>0</v>
      </c>
      <c r="F7140" s="104"/>
      <c r="G7140" s="104"/>
      <c r="H7140" s="113">
        <v>10660.48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/>
      <c r="B7141" s="111"/>
      <c r="C7141" s="112"/>
      <c r="D7141" s="21">
        <f t="shared" ref="D7141:D7204" si="172">F7141+H7141+J7141+L7141+N7141+P7141+R7141+T7141+V7141+X7141+Z7141+AB7141</f>
        <v>39488</v>
      </c>
      <c r="E7141" s="24">
        <f t="shared" ref="E7141:E7204" si="173">G7141+I7141+K7141+M7141+O7141+Q7141+S7141+U7141+W7141+Y7141+AA7141+AC7141</f>
        <v>0</v>
      </c>
      <c r="F7141" s="104"/>
      <c r="G7141" s="104"/>
      <c r="H7141" s="113">
        <v>39488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/>
      <c r="B7142" s="111"/>
      <c r="C7142" s="112"/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/>
      <c r="B7143" s="111"/>
      <c r="C7143" s="112"/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/>
      <c r="B7144" s="111"/>
      <c r="C7144" s="112"/>
      <c r="D7144" s="21">
        <f t="shared" si="172"/>
        <v>16398.91</v>
      </c>
      <c r="E7144" s="24">
        <f t="shared" si="173"/>
        <v>0</v>
      </c>
      <c r="F7144" s="104"/>
      <c r="G7144" s="104"/>
      <c r="H7144" s="105">
        <v>16398.91</v>
      </c>
      <c r="I7144" s="105">
        <v>0</v>
      </c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/>
      <c r="B7145" s="111"/>
      <c r="C7145" s="112"/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/>
      <c r="B7146" s="111"/>
      <c r="C7146" s="112"/>
      <c r="D7146" s="21">
        <f t="shared" si="172"/>
        <v>9270.07</v>
      </c>
      <c r="E7146" s="24">
        <f t="shared" si="173"/>
        <v>0</v>
      </c>
      <c r="F7146" s="104"/>
      <c r="G7146" s="104"/>
      <c r="H7146" s="105">
        <v>9270.07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/>
      <c r="B7147" s="111"/>
      <c r="C7147" s="112"/>
      <c r="D7147" s="21">
        <f t="shared" si="172"/>
        <v>19805.560000000001</v>
      </c>
      <c r="E7147" s="24">
        <f t="shared" si="173"/>
        <v>0</v>
      </c>
      <c r="F7147" s="104"/>
      <c r="G7147" s="104"/>
      <c r="H7147" s="105">
        <v>19805.560000000001</v>
      </c>
      <c r="I7147" s="105">
        <v>0</v>
      </c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/>
      <c r="B7148" s="111"/>
      <c r="C7148" s="112"/>
      <c r="D7148" s="21">
        <f t="shared" si="172"/>
        <v>46492.75</v>
      </c>
      <c r="E7148" s="24">
        <f t="shared" si="173"/>
        <v>0</v>
      </c>
      <c r="F7148" s="104"/>
      <c r="G7148" s="104"/>
      <c r="H7148" s="113">
        <v>46492.75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/>
      <c r="B7149" s="111"/>
      <c r="C7149" s="112"/>
      <c r="D7149" s="21">
        <f t="shared" si="172"/>
        <v>636.66999999999996</v>
      </c>
      <c r="E7149" s="24">
        <f t="shared" si="173"/>
        <v>0</v>
      </c>
      <c r="F7149" s="104"/>
      <c r="G7149" s="104"/>
      <c r="H7149" s="105">
        <v>636.66999999999996</v>
      </c>
      <c r="I7149" s="105">
        <v>0</v>
      </c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/>
      <c r="B7150" s="111"/>
      <c r="C7150" s="112"/>
      <c r="D7150" s="21">
        <f t="shared" si="172"/>
        <v>2504.4299999999998</v>
      </c>
      <c r="E7150" s="24">
        <f t="shared" si="173"/>
        <v>0</v>
      </c>
      <c r="F7150" s="104"/>
      <c r="G7150" s="104"/>
      <c r="H7150" s="105">
        <v>2504.4299999999998</v>
      </c>
      <c r="I7150" s="105">
        <v>0</v>
      </c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/>
      <c r="B7151" s="111"/>
      <c r="C7151" s="112"/>
      <c r="D7151" s="21">
        <f t="shared" si="172"/>
        <v>241.67</v>
      </c>
      <c r="E7151" s="24">
        <f t="shared" si="173"/>
        <v>0</v>
      </c>
      <c r="F7151" s="104"/>
      <c r="G7151" s="104"/>
      <c r="H7151" s="105">
        <v>241.67</v>
      </c>
      <c r="I7151" s="105">
        <v>0</v>
      </c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/>
      <c r="B7152" s="111"/>
      <c r="C7152" s="112"/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/>
      <c r="B7153" s="111"/>
      <c r="C7153" s="112"/>
      <c r="D7153" s="21">
        <f t="shared" si="172"/>
        <v>146886.67000000001</v>
      </c>
      <c r="E7153" s="24">
        <f t="shared" si="173"/>
        <v>0</v>
      </c>
      <c r="F7153" s="104"/>
      <c r="G7153" s="104"/>
      <c r="H7153" s="105">
        <v>146886.67000000001</v>
      </c>
      <c r="I7153" s="105">
        <v>0</v>
      </c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/>
      <c r="B7154" s="111"/>
      <c r="C7154" s="112"/>
      <c r="D7154" s="21">
        <f t="shared" si="172"/>
        <v>9049.9599999999991</v>
      </c>
      <c r="E7154" s="24">
        <f t="shared" si="173"/>
        <v>0</v>
      </c>
      <c r="F7154" s="104"/>
      <c r="G7154" s="104"/>
      <c r="H7154" s="105">
        <v>9049.9599999999991</v>
      </c>
      <c r="I7154" s="105">
        <v>0</v>
      </c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/>
      <c r="B7155" s="111"/>
      <c r="C7155" s="112"/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/>
      <c r="B7156" s="111"/>
      <c r="C7156" s="112"/>
      <c r="D7156" s="21">
        <f t="shared" si="172"/>
        <v>4101.17</v>
      </c>
      <c r="E7156" s="24">
        <f t="shared" si="173"/>
        <v>0</v>
      </c>
      <c r="F7156" s="104"/>
      <c r="G7156" s="104"/>
      <c r="H7156" s="105">
        <v>4101.17</v>
      </c>
      <c r="I7156" s="105">
        <v>0</v>
      </c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/>
      <c r="B7157" s="111"/>
      <c r="C7157" s="112"/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/>
      <c r="B7158" s="111"/>
      <c r="C7158" s="112"/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/>
      <c r="B7159" s="111"/>
      <c r="C7159" s="112"/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/>
      <c r="B7160" s="111"/>
      <c r="C7160" s="112"/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/>
      <c r="B7161" s="111"/>
      <c r="C7161" s="112"/>
      <c r="D7161" s="21">
        <f t="shared" si="172"/>
        <v>3611.11</v>
      </c>
      <c r="E7161" s="24">
        <f t="shared" si="173"/>
        <v>0</v>
      </c>
      <c r="F7161" s="104"/>
      <c r="G7161" s="104"/>
      <c r="H7161" s="105">
        <v>3611.11</v>
      </c>
      <c r="I7161" s="105">
        <v>0</v>
      </c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/>
      <c r="B7162" s="111"/>
      <c r="C7162" s="112"/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/>
      <c r="B7163" s="111"/>
      <c r="C7163" s="112"/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/>
      <c r="B7164" s="111"/>
      <c r="C7164" s="112"/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/>
      <c r="B7165" s="111"/>
      <c r="C7165" s="112"/>
      <c r="D7165" s="21">
        <f t="shared" si="172"/>
        <v>10301.27</v>
      </c>
      <c r="E7165" s="24">
        <f t="shared" si="173"/>
        <v>0</v>
      </c>
      <c r="F7165" s="104"/>
      <c r="G7165" s="104"/>
      <c r="H7165" s="113">
        <v>365.17</v>
      </c>
      <c r="I7165" s="113">
        <v>0</v>
      </c>
      <c r="J7165" s="31"/>
      <c r="K7165" s="32"/>
      <c r="L7165" s="113"/>
      <c r="M7165" s="113"/>
      <c r="N7165" s="31">
        <v>9936.1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/>
      <c r="B7166" s="111"/>
      <c r="C7166" s="112"/>
      <c r="D7166" s="21">
        <f t="shared" si="172"/>
        <v>10660.48</v>
      </c>
      <c r="E7166" s="24">
        <f t="shared" si="173"/>
        <v>0</v>
      </c>
      <c r="F7166" s="104"/>
      <c r="G7166" s="104"/>
      <c r="H7166" s="113"/>
      <c r="I7166" s="113"/>
      <c r="J7166" s="31"/>
      <c r="K7166" s="32"/>
      <c r="L7166" s="113"/>
      <c r="M7166" s="113"/>
      <c r="N7166" s="31">
        <v>10660.48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/>
      <c r="B7167" s="111"/>
      <c r="C7167" s="112"/>
      <c r="D7167" s="21">
        <f t="shared" si="172"/>
        <v>39488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>
        <v>39488</v>
      </c>
      <c r="O7167" s="32">
        <v>0</v>
      </c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/>
      <c r="B7168" s="111"/>
      <c r="C7168" s="112"/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/>
      <c r="B7169" s="111"/>
      <c r="C7169" s="112"/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/>
      <c r="B7170" s="111"/>
      <c r="C7170" s="112"/>
      <c r="D7170" s="21">
        <f t="shared" si="172"/>
        <v>16398.91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>
        <v>16398.91</v>
      </c>
      <c r="O7170" s="107">
        <v>0</v>
      </c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/>
      <c r="B7171" s="111"/>
      <c r="C7171" s="112"/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/>
      <c r="B7172" s="111"/>
      <c r="C7172" s="112"/>
      <c r="D7172" s="21">
        <f t="shared" si="172"/>
        <v>9270.07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>
        <v>9270.07</v>
      </c>
      <c r="O7172" s="32">
        <v>0</v>
      </c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/>
      <c r="B7173" s="111"/>
      <c r="C7173" s="112"/>
      <c r="D7173" s="21">
        <f t="shared" si="172"/>
        <v>36286.11</v>
      </c>
      <c r="E7173" s="24">
        <f t="shared" si="173"/>
        <v>0</v>
      </c>
      <c r="F7173" s="104"/>
      <c r="G7173" s="104"/>
      <c r="H7173" s="113">
        <v>7559.72</v>
      </c>
      <c r="I7173" s="113">
        <v>0</v>
      </c>
      <c r="J7173" s="31"/>
      <c r="K7173" s="32"/>
      <c r="L7173" s="113"/>
      <c r="M7173" s="113"/>
      <c r="N7173" s="31">
        <v>28726.39</v>
      </c>
      <c r="O7173" s="32">
        <v>0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/>
      <c r="B7174" s="111"/>
      <c r="C7174" s="112"/>
      <c r="D7174" s="21">
        <f t="shared" si="172"/>
        <v>67292.75</v>
      </c>
      <c r="E7174" s="24">
        <f t="shared" si="173"/>
        <v>0</v>
      </c>
      <c r="F7174" s="104"/>
      <c r="G7174" s="104"/>
      <c r="H7174" s="113">
        <v>10400</v>
      </c>
      <c r="I7174" s="113">
        <v>0</v>
      </c>
      <c r="J7174" s="31"/>
      <c r="K7174" s="32"/>
      <c r="L7174" s="113"/>
      <c r="M7174" s="113"/>
      <c r="N7174" s="31">
        <v>56892.75</v>
      </c>
      <c r="O7174" s="32">
        <v>0</v>
      </c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/>
      <c r="B7175" s="111"/>
      <c r="C7175" s="112"/>
      <c r="D7175" s="21">
        <f t="shared" si="172"/>
        <v>1296.67</v>
      </c>
      <c r="E7175" s="24">
        <f t="shared" si="173"/>
        <v>0</v>
      </c>
      <c r="F7175" s="104"/>
      <c r="G7175" s="104"/>
      <c r="H7175" s="105">
        <v>330</v>
      </c>
      <c r="I7175" s="105">
        <v>0</v>
      </c>
      <c r="J7175" s="106"/>
      <c r="K7175" s="107"/>
      <c r="L7175" s="105"/>
      <c r="M7175" s="105"/>
      <c r="N7175" s="106">
        <v>966.67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/>
      <c r="B7176" s="111"/>
      <c r="C7176" s="112"/>
      <c r="D7176" s="21">
        <f t="shared" si="172"/>
        <v>7404.4400000000005</v>
      </c>
      <c r="E7176" s="24">
        <f t="shared" si="173"/>
        <v>0</v>
      </c>
      <c r="F7176" s="104"/>
      <c r="G7176" s="104"/>
      <c r="H7176" s="105">
        <v>2616.67</v>
      </c>
      <c r="I7176" s="105">
        <v>0</v>
      </c>
      <c r="J7176" s="106"/>
      <c r="K7176" s="107"/>
      <c r="L7176" s="105"/>
      <c r="M7176" s="105"/>
      <c r="N7176" s="106">
        <v>4787.7700000000004</v>
      </c>
      <c r="O7176" s="107">
        <v>0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/>
      <c r="B7177" s="111"/>
      <c r="C7177" s="112"/>
      <c r="D7177" s="21">
        <f t="shared" si="172"/>
        <v>666.66</v>
      </c>
      <c r="E7177" s="24">
        <f t="shared" si="173"/>
        <v>0</v>
      </c>
      <c r="F7177" s="104"/>
      <c r="G7177" s="104"/>
      <c r="H7177" s="113">
        <v>333.33</v>
      </c>
      <c r="I7177" s="113">
        <v>0</v>
      </c>
      <c r="J7177" s="31"/>
      <c r="K7177" s="32"/>
      <c r="L7177" s="113"/>
      <c r="M7177" s="113"/>
      <c r="N7177" s="31">
        <v>333.33</v>
      </c>
      <c r="O7177" s="32">
        <v>0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/>
      <c r="B7178" s="111"/>
      <c r="C7178" s="112"/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/>
      <c r="B7179" s="111"/>
      <c r="C7179" s="112"/>
      <c r="D7179" s="21">
        <f t="shared" si="172"/>
        <v>231193.96000000002</v>
      </c>
      <c r="E7179" s="24">
        <f t="shared" si="173"/>
        <v>0</v>
      </c>
      <c r="F7179" s="104"/>
      <c r="G7179" s="104"/>
      <c r="H7179" s="113">
        <v>42709.48</v>
      </c>
      <c r="I7179" s="113">
        <v>0</v>
      </c>
      <c r="J7179" s="31"/>
      <c r="K7179" s="32"/>
      <c r="L7179" s="113"/>
      <c r="M7179" s="113"/>
      <c r="N7179" s="31">
        <v>188484.48000000001</v>
      </c>
      <c r="O7179" s="32">
        <v>0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/>
      <c r="B7180" s="111"/>
      <c r="C7180" s="112"/>
      <c r="D7180" s="21">
        <f t="shared" si="172"/>
        <v>25787.18</v>
      </c>
      <c r="E7180" s="24">
        <f t="shared" si="173"/>
        <v>0</v>
      </c>
      <c r="F7180" s="104"/>
      <c r="G7180" s="104"/>
      <c r="H7180" s="113">
        <v>6276.94</v>
      </c>
      <c r="I7180" s="113">
        <v>0</v>
      </c>
      <c r="J7180" s="31"/>
      <c r="K7180" s="32"/>
      <c r="L7180" s="113"/>
      <c r="M7180" s="113"/>
      <c r="N7180" s="31">
        <v>19510.240000000002</v>
      </c>
      <c r="O7180" s="32">
        <v>0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/>
      <c r="B7181" s="111"/>
      <c r="C7181" s="112"/>
      <c r="D7181" s="21">
        <f t="shared" si="172"/>
        <v>10122.219999999999</v>
      </c>
      <c r="E7181" s="24">
        <f t="shared" si="173"/>
        <v>1</v>
      </c>
      <c r="F7181" s="104"/>
      <c r="G7181" s="104"/>
      <c r="H7181" s="113">
        <v>3094.44</v>
      </c>
      <c r="I7181" s="113">
        <v>0</v>
      </c>
      <c r="J7181" s="31"/>
      <c r="K7181" s="32"/>
      <c r="L7181" s="113"/>
      <c r="M7181" s="113"/>
      <c r="N7181" s="31">
        <v>7027.78</v>
      </c>
      <c r="O7181" s="32">
        <v>1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/>
      <c r="B7182" s="111"/>
      <c r="C7182" s="112"/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/>
      <c r="B7183" s="111"/>
      <c r="C7183" s="112"/>
      <c r="D7183" s="21">
        <f t="shared" si="172"/>
        <v>14000</v>
      </c>
      <c r="E7183" s="24">
        <f t="shared" si="173"/>
        <v>0</v>
      </c>
      <c r="F7183" s="104"/>
      <c r="G7183" s="104"/>
      <c r="H7183" s="113">
        <v>2750</v>
      </c>
      <c r="I7183" s="113">
        <v>0</v>
      </c>
      <c r="J7183" s="31"/>
      <c r="K7183" s="32"/>
      <c r="L7183" s="113"/>
      <c r="M7183" s="113"/>
      <c r="N7183" s="31">
        <v>11250</v>
      </c>
      <c r="O7183" s="32">
        <v>0</v>
      </c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/>
      <c r="B7184" s="111"/>
      <c r="C7184" s="112"/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/>
      <c r="B7185" s="111"/>
      <c r="C7185" s="112"/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/>
      <c r="B7186" s="111"/>
      <c r="C7186" s="112"/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/>
      <c r="B7187" s="111"/>
      <c r="C7187" s="112"/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/>
      <c r="B7188" s="111"/>
      <c r="C7188" s="112"/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/>
      <c r="B7189" s="111"/>
      <c r="C7189" s="112"/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/>
      <c r="B7190" s="111"/>
      <c r="C7190" s="112"/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/>
      <c r="B7191" s="111"/>
      <c r="C7191" s="112"/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/>
      <c r="B7192" s="111"/>
      <c r="C7192" s="112"/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/>
      <c r="B7193" s="111"/>
      <c r="C7193" s="112"/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/>
      <c r="B7194" s="111"/>
      <c r="C7194" s="112"/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/>
      <c r="B7195" s="111"/>
      <c r="C7195" s="112"/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/>
      <c r="B7196" s="111"/>
      <c r="C7196" s="112"/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/>
      <c r="B7197" s="111"/>
      <c r="C7197" s="112"/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/>
      <c r="B7198" s="111"/>
      <c r="C7198" s="112"/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/>
      <c r="B7199" s="111"/>
      <c r="C7199" s="112"/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/>
      <c r="B7200" s="111"/>
      <c r="C7200" s="112"/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/>
      <c r="B7201" s="111"/>
      <c r="C7201" s="112"/>
      <c r="D7201" s="21">
        <f t="shared" si="172"/>
        <v>833209.38</v>
      </c>
      <c r="E7201" s="24">
        <f t="shared" si="173"/>
        <v>771346.8</v>
      </c>
      <c r="F7201" s="104"/>
      <c r="G7201" s="104"/>
      <c r="H7201" s="105">
        <v>347658.2</v>
      </c>
      <c r="I7201" s="105">
        <v>330281.75</v>
      </c>
      <c r="J7201" s="106"/>
      <c r="K7201" s="107"/>
      <c r="L7201" s="105"/>
      <c r="M7201" s="105"/>
      <c r="N7201" s="106">
        <v>485551.18</v>
      </c>
      <c r="O7201" s="107">
        <v>441065.05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/>
      <c r="B7202" s="111"/>
      <c r="C7202" s="112"/>
      <c r="D7202" s="21">
        <f t="shared" si="172"/>
        <v>253943.55000000002</v>
      </c>
      <c r="E7202" s="24">
        <f t="shared" si="173"/>
        <v>244925.2</v>
      </c>
      <c r="F7202" s="104"/>
      <c r="G7202" s="104"/>
      <c r="H7202" s="113">
        <v>119579.35</v>
      </c>
      <c r="I7202" s="113">
        <v>105144.1</v>
      </c>
      <c r="J7202" s="31"/>
      <c r="K7202" s="32"/>
      <c r="L7202" s="113"/>
      <c r="M7202" s="113"/>
      <c r="N7202" s="31">
        <v>134364.20000000001</v>
      </c>
      <c r="O7202" s="32">
        <v>139781.1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/>
      <c r="B7203" s="111"/>
      <c r="C7203" s="112"/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/>
      <c r="B7204" s="111"/>
      <c r="C7204" s="112"/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/>
      <c r="B7205" s="111"/>
      <c r="C7205" s="112"/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/>
      <c r="B7206" s="111"/>
      <c r="C7206" s="112"/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/>
      <c r="B7207" s="111"/>
      <c r="C7207" s="112"/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/>
      <c r="B7208" s="111"/>
      <c r="C7208" s="112"/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/>
      <c r="B7209" s="111"/>
      <c r="C7209" s="112"/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/>
      <c r="B7210" s="111"/>
      <c r="C7210" s="112"/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/>
      <c r="B7211" s="111"/>
      <c r="C7211" s="112"/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/>
      <c r="B7212" s="111"/>
      <c r="C7212" s="112"/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/>
      <c r="B7213" s="111"/>
      <c r="C7213" s="112"/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/>
      <c r="B7214" s="111"/>
      <c r="C7214" s="112"/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/>
      <c r="B7215" s="111"/>
      <c r="C7215" s="112"/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/>
      <c r="B7216" s="111"/>
      <c r="C7216" s="112"/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/>
      <c r="B7217" s="111"/>
      <c r="C7217" s="112"/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/>
      <c r="B7218" s="111"/>
      <c r="C7218" s="112"/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/>
      <c r="B7219" s="111"/>
      <c r="C7219" s="112"/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/>
      <c r="B7220" s="111"/>
      <c r="C7220" s="112"/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/>
      <c r="B7221" s="111"/>
      <c r="C7221" s="112"/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/>
      <c r="B7222" s="111"/>
      <c r="C7222" s="112"/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/>
      <c r="B7223" s="111"/>
      <c r="C7223" s="112"/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/>
      <c r="B7224" s="111"/>
      <c r="C7224" s="112"/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/>
      <c r="B7225" s="111"/>
      <c r="C7225" s="112"/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/>
      <c r="B7226" s="111"/>
      <c r="C7226" s="112"/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/>
      <c r="B7227" s="111"/>
      <c r="C7227" s="112"/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/>
      <c r="B7228" s="111"/>
      <c r="C7228" s="112"/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/>
      <c r="B7229" s="111"/>
      <c r="C7229" s="112"/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/>
      <c r="B7230" s="111"/>
      <c r="C7230" s="112"/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/>
      <c r="B7231" s="111"/>
      <c r="C7231" s="112"/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/>
      <c r="B7232" s="111"/>
      <c r="C7232" s="112"/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/>
      <c r="B7233" s="111"/>
      <c r="C7233" s="112"/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/>
      <c r="B7234" s="111"/>
      <c r="C7234" s="112"/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/>
      <c r="B7235" s="111"/>
      <c r="C7235" s="112"/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/>
      <c r="B7236" s="111"/>
      <c r="C7236" s="112"/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/>
      <c r="B7237" s="111"/>
      <c r="C7237" s="112"/>
      <c r="D7237" s="21">
        <f t="shared" si="174"/>
        <v>101480</v>
      </c>
      <c r="E7237" s="24">
        <f t="shared" si="175"/>
        <v>0</v>
      </c>
      <c r="F7237" s="104"/>
      <c r="G7237" s="104"/>
      <c r="H7237" s="105">
        <v>790</v>
      </c>
      <c r="I7237" s="105">
        <v>0</v>
      </c>
      <c r="J7237" s="106"/>
      <c r="K7237" s="107"/>
      <c r="L7237" s="105"/>
      <c r="M7237" s="105"/>
      <c r="N7237" s="106">
        <v>100690</v>
      </c>
      <c r="O7237" s="107">
        <v>0</v>
      </c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/>
      <c r="B7238" s="111"/>
      <c r="C7238" s="112"/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/>
      <c r="B7239" s="111"/>
      <c r="C7239" s="112"/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/>
      <c r="B7240" s="111"/>
      <c r="C7240" s="112"/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/>
      <c r="B7241" s="111"/>
      <c r="C7241" s="112"/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/>
      <c r="B7242" s="111"/>
      <c r="C7242" s="112"/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/>
      <c r="B7243" s="111"/>
      <c r="C7243" s="112"/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/>
      <c r="B7244" s="111"/>
      <c r="C7244" s="112"/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/>
      <c r="B7245" s="111"/>
      <c r="C7245" s="112"/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/>
      <c r="B7246" s="111"/>
      <c r="C7246" s="112"/>
      <c r="D7246" s="21">
        <f t="shared" si="174"/>
        <v>989350</v>
      </c>
      <c r="E7246" s="24">
        <f t="shared" si="175"/>
        <v>0</v>
      </c>
      <c r="F7246" s="104"/>
      <c r="G7246" s="104"/>
      <c r="H7246" s="113">
        <v>989350</v>
      </c>
      <c r="I7246" s="113">
        <v>0</v>
      </c>
      <c r="J7246" s="31"/>
      <c r="K7246" s="32"/>
      <c r="L7246" s="113"/>
      <c r="M7246" s="113"/>
      <c r="N7246" s="31">
        <v>0</v>
      </c>
      <c r="O7246" s="32">
        <v>0</v>
      </c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/>
      <c r="B7247" s="111"/>
      <c r="C7247" s="112"/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443409</v>
      </c>
      <c r="E7248" s="24">
        <f t="shared" si="175"/>
        <v>537619.89</v>
      </c>
      <c r="F7248" s="104"/>
      <c r="G7248" s="104"/>
      <c r="H7248" s="105">
        <v>236418.5</v>
      </c>
      <c r="I7248" s="105">
        <v>235043.89</v>
      </c>
      <c r="J7248" s="106"/>
      <c r="K7248" s="107"/>
      <c r="L7248" s="105"/>
      <c r="M7248" s="105"/>
      <c r="N7248" s="106">
        <v>206990.5</v>
      </c>
      <c r="O7248" s="107">
        <v>302576</v>
      </c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47900</v>
      </c>
      <c r="E7258" s="24">
        <f t="shared" si="175"/>
        <v>47900</v>
      </c>
      <c r="F7258" s="104"/>
      <c r="G7258" s="104"/>
      <c r="H7258" s="105">
        <v>47900</v>
      </c>
      <c r="I7258" s="105">
        <v>47900</v>
      </c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53750546.509999998</v>
      </c>
      <c r="E7266" s="24">
        <f t="shared" si="175"/>
        <v>36861349.739999995</v>
      </c>
      <c r="F7266" s="104"/>
      <c r="G7266" s="104"/>
      <c r="H7266" s="105">
        <v>33953117.43</v>
      </c>
      <c r="I7266" s="105">
        <v>22593092.989999998</v>
      </c>
      <c r="J7266" s="106"/>
      <c r="K7266" s="107"/>
      <c r="L7266" s="105"/>
      <c r="M7266" s="105"/>
      <c r="N7266" s="106">
        <v>19797429.079999998</v>
      </c>
      <c r="O7266" s="107">
        <v>14268256.75</v>
      </c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7158725.9100000001</v>
      </c>
      <c r="E7267" s="24">
        <f t="shared" si="175"/>
        <v>184717.43</v>
      </c>
      <c r="F7267" s="104"/>
      <c r="G7267" s="104"/>
      <c r="H7267" s="105">
        <v>7141425.9100000001</v>
      </c>
      <c r="I7267" s="105">
        <v>1822</v>
      </c>
      <c r="J7267" s="106"/>
      <c r="K7267" s="107"/>
      <c r="L7267" s="105"/>
      <c r="M7267" s="105"/>
      <c r="N7267" s="106">
        <v>17300</v>
      </c>
      <c r="O7267" s="107">
        <v>182895.43</v>
      </c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>
        <v>0</v>
      </c>
      <c r="I7268" s="113">
        <v>0</v>
      </c>
      <c r="J7268" s="31"/>
      <c r="K7268" s="32"/>
      <c r="L7268" s="113"/>
      <c r="M7268" s="113"/>
      <c r="N7268" s="31">
        <v>0</v>
      </c>
      <c r="O7268" s="32">
        <v>0</v>
      </c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>
        <v>0</v>
      </c>
      <c r="I7269" s="105">
        <v>0</v>
      </c>
      <c r="J7269" s="106"/>
      <c r="K7269" s="107"/>
      <c r="L7269" s="105"/>
      <c r="M7269" s="105"/>
      <c r="N7269" s="106">
        <v>0</v>
      </c>
      <c r="O7269" s="107">
        <v>0</v>
      </c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26304.989999999998</v>
      </c>
      <c r="E7270" s="24">
        <f t="shared" si="177"/>
        <v>0</v>
      </c>
      <c r="F7270" s="104"/>
      <c r="G7270" s="104"/>
      <c r="H7270" s="113">
        <v>15265</v>
      </c>
      <c r="I7270" s="113">
        <v>0</v>
      </c>
      <c r="J7270" s="31"/>
      <c r="K7270" s="32"/>
      <c r="L7270" s="113"/>
      <c r="M7270" s="113"/>
      <c r="N7270" s="31">
        <v>11039.99</v>
      </c>
      <c r="O7270" s="32">
        <v>0</v>
      </c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58254</v>
      </c>
      <c r="E7273" s="24">
        <f t="shared" si="177"/>
        <v>23256</v>
      </c>
      <c r="F7273" s="104"/>
      <c r="G7273" s="104"/>
      <c r="H7273" s="113">
        <v>34304</v>
      </c>
      <c r="I7273" s="113">
        <v>8404</v>
      </c>
      <c r="J7273" s="31"/>
      <c r="K7273" s="32"/>
      <c r="L7273" s="113"/>
      <c r="M7273" s="113"/>
      <c r="N7273" s="31">
        <v>23950</v>
      </c>
      <c r="O7273" s="32">
        <v>14852</v>
      </c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27300</v>
      </c>
      <c r="E7282" s="24">
        <f t="shared" si="177"/>
        <v>27300</v>
      </c>
      <c r="F7282" s="104"/>
      <c r="G7282" s="104"/>
      <c r="H7282" s="113">
        <v>27300</v>
      </c>
      <c r="I7282" s="113">
        <v>27300</v>
      </c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6278005</v>
      </c>
      <c r="E7283" s="24">
        <f t="shared" si="177"/>
        <v>6278005</v>
      </c>
      <c r="F7283" s="104"/>
      <c r="G7283" s="104"/>
      <c r="H7283" s="113">
        <v>3359973</v>
      </c>
      <c r="I7283" s="113">
        <v>3359973</v>
      </c>
      <c r="J7283" s="31"/>
      <c r="K7283" s="32"/>
      <c r="L7283" s="113"/>
      <c r="M7283" s="113"/>
      <c r="N7283" s="31">
        <v>2918032</v>
      </c>
      <c r="O7283" s="32">
        <v>2918032</v>
      </c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2520058.5</v>
      </c>
      <c r="E7284" s="24">
        <f t="shared" si="177"/>
        <v>2086488.5</v>
      </c>
      <c r="F7284" s="104"/>
      <c r="G7284" s="104"/>
      <c r="H7284" s="113">
        <v>1362050.5</v>
      </c>
      <c r="I7284" s="113">
        <v>1154744.5</v>
      </c>
      <c r="J7284" s="31"/>
      <c r="K7284" s="32"/>
      <c r="L7284" s="113"/>
      <c r="M7284" s="113"/>
      <c r="N7284" s="31">
        <v>1158008</v>
      </c>
      <c r="O7284" s="32">
        <v>931744</v>
      </c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99066</v>
      </c>
      <c r="E7285" s="24">
        <f t="shared" si="177"/>
        <v>51241</v>
      </c>
      <c r="F7285" s="104"/>
      <c r="G7285" s="104"/>
      <c r="H7285" s="105">
        <v>48703</v>
      </c>
      <c r="I7285" s="105">
        <v>457</v>
      </c>
      <c r="J7285" s="106"/>
      <c r="K7285" s="107"/>
      <c r="L7285" s="105"/>
      <c r="M7285" s="105"/>
      <c r="N7285" s="106">
        <v>50363</v>
      </c>
      <c r="O7285" s="107">
        <v>50784</v>
      </c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76856</v>
      </c>
      <c r="E7286" s="24">
        <f t="shared" si="177"/>
        <v>0</v>
      </c>
      <c r="F7286" s="104"/>
      <c r="G7286" s="104"/>
      <c r="H7286" s="113">
        <v>45765</v>
      </c>
      <c r="I7286" s="113">
        <v>0</v>
      </c>
      <c r="J7286" s="31"/>
      <c r="K7286" s="32"/>
      <c r="L7286" s="113"/>
      <c r="M7286" s="113"/>
      <c r="N7286" s="31">
        <v>31091</v>
      </c>
      <c r="O7286" s="32">
        <v>0</v>
      </c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466866</v>
      </c>
      <c r="E7287" s="24">
        <f t="shared" si="177"/>
        <v>466866</v>
      </c>
      <c r="F7287" s="104"/>
      <c r="G7287" s="104"/>
      <c r="H7287" s="105">
        <v>112766</v>
      </c>
      <c r="I7287" s="105">
        <v>112766</v>
      </c>
      <c r="J7287" s="106"/>
      <c r="K7287" s="107"/>
      <c r="L7287" s="105"/>
      <c r="M7287" s="105"/>
      <c r="N7287" s="106">
        <v>354100</v>
      </c>
      <c r="O7287" s="107">
        <v>354100</v>
      </c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1326857.69</v>
      </c>
      <c r="E7288" s="24">
        <f t="shared" si="177"/>
        <v>1321582.69</v>
      </c>
      <c r="F7288" s="104"/>
      <c r="G7288" s="104"/>
      <c r="H7288" s="113">
        <v>1087777.69</v>
      </c>
      <c r="I7288" s="113">
        <v>1083898.69</v>
      </c>
      <c r="J7288" s="31"/>
      <c r="K7288" s="32"/>
      <c r="L7288" s="113"/>
      <c r="M7288" s="113"/>
      <c r="N7288" s="31">
        <v>239080</v>
      </c>
      <c r="O7288" s="32">
        <v>237684</v>
      </c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59856.95</v>
      </c>
      <c r="E7289" s="24">
        <f t="shared" si="177"/>
        <v>49311.95</v>
      </c>
      <c r="F7289" s="104"/>
      <c r="G7289" s="104"/>
      <c r="H7289" s="113">
        <v>44403.95</v>
      </c>
      <c r="I7289" s="113">
        <v>33858.949999999997</v>
      </c>
      <c r="J7289" s="31"/>
      <c r="K7289" s="32"/>
      <c r="L7289" s="113"/>
      <c r="M7289" s="113"/>
      <c r="N7289" s="31">
        <v>15453</v>
      </c>
      <c r="O7289" s="32">
        <v>15453</v>
      </c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154043</v>
      </c>
      <c r="E7293" s="24">
        <f t="shared" si="177"/>
        <v>70318.98</v>
      </c>
      <c r="F7293" s="104"/>
      <c r="G7293" s="104"/>
      <c r="H7293" s="113">
        <v>93520.75</v>
      </c>
      <c r="I7293" s="113">
        <v>47150.61</v>
      </c>
      <c r="J7293" s="31"/>
      <c r="K7293" s="32"/>
      <c r="L7293" s="113"/>
      <c r="M7293" s="113"/>
      <c r="N7293" s="31">
        <v>60522.25</v>
      </c>
      <c r="O7293" s="32">
        <v>23168.37</v>
      </c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59305.75</v>
      </c>
      <c r="E7294" s="24">
        <f t="shared" si="177"/>
        <v>36834.53</v>
      </c>
      <c r="F7294" s="104"/>
      <c r="G7294" s="104"/>
      <c r="H7294" s="113">
        <v>35988.75</v>
      </c>
      <c r="I7294" s="113">
        <v>24283.89</v>
      </c>
      <c r="J7294" s="31"/>
      <c r="K7294" s="32"/>
      <c r="L7294" s="113"/>
      <c r="M7294" s="113"/>
      <c r="N7294" s="31">
        <v>23317</v>
      </c>
      <c r="O7294" s="32">
        <v>12550.64</v>
      </c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1260</v>
      </c>
      <c r="E7295" s="24">
        <f t="shared" si="177"/>
        <v>0</v>
      </c>
      <c r="F7295" s="104"/>
      <c r="G7295" s="104"/>
      <c r="H7295" s="113">
        <v>545</v>
      </c>
      <c r="I7295" s="113">
        <v>0</v>
      </c>
      <c r="J7295" s="31"/>
      <c r="K7295" s="32"/>
      <c r="L7295" s="113"/>
      <c r="M7295" s="113"/>
      <c r="N7295" s="31">
        <v>715</v>
      </c>
      <c r="O7295" s="32">
        <v>0</v>
      </c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9321.25</v>
      </c>
      <c r="E7297" s="24">
        <f t="shared" si="177"/>
        <v>31492.1</v>
      </c>
      <c r="F7297" s="104"/>
      <c r="G7297" s="104"/>
      <c r="H7297" s="105">
        <v>5192.25</v>
      </c>
      <c r="I7297" s="105">
        <v>26493.5</v>
      </c>
      <c r="J7297" s="106"/>
      <c r="K7297" s="107"/>
      <c r="L7297" s="105"/>
      <c r="M7297" s="105"/>
      <c r="N7297" s="106">
        <v>4129</v>
      </c>
      <c r="O7297" s="107">
        <v>4998.6000000000004</v>
      </c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783676.25</v>
      </c>
      <c r="E7301" s="24">
        <f t="shared" si="177"/>
        <v>602294</v>
      </c>
      <c r="F7301" s="104"/>
      <c r="G7301" s="104"/>
      <c r="H7301" s="105">
        <v>557386.5</v>
      </c>
      <c r="I7301" s="105">
        <v>414916.75</v>
      </c>
      <c r="J7301" s="106"/>
      <c r="K7301" s="107"/>
      <c r="L7301" s="105"/>
      <c r="M7301" s="105"/>
      <c r="N7301" s="106">
        <v>226289.75</v>
      </c>
      <c r="O7301" s="107">
        <v>187377.25</v>
      </c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238434.25</v>
      </c>
      <c r="E7302" s="24">
        <f t="shared" si="177"/>
        <v>168115.12</v>
      </c>
      <c r="F7302" s="104"/>
      <c r="G7302" s="104"/>
      <c r="H7302" s="105">
        <v>112348.75</v>
      </c>
      <c r="I7302" s="105">
        <v>95656.57</v>
      </c>
      <c r="J7302" s="106"/>
      <c r="K7302" s="107"/>
      <c r="L7302" s="105"/>
      <c r="M7302" s="105"/>
      <c r="N7302" s="106">
        <v>126085.5</v>
      </c>
      <c r="O7302" s="107">
        <v>72458.55</v>
      </c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5488</v>
      </c>
      <c r="E7303" s="24">
        <f t="shared" si="177"/>
        <v>5488</v>
      </c>
      <c r="F7303" s="104"/>
      <c r="G7303" s="104"/>
      <c r="H7303" s="105">
        <v>1822</v>
      </c>
      <c r="I7303" s="105">
        <v>1822</v>
      </c>
      <c r="J7303" s="106"/>
      <c r="K7303" s="107"/>
      <c r="L7303" s="105"/>
      <c r="M7303" s="105"/>
      <c r="N7303" s="106">
        <v>3666</v>
      </c>
      <c r="O7303" s="107">
        <v>3666</v>
      </c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199312</v>
      </c>
      <c r="E7317" s="24">
        <f t="shared" si="177"/>
        <v>36938</v>
      </c>
      <c r="F7317" s="104"/>
      <c r="G7317" s="104"/>
      <c r="H7317" s="105">
        <v>129463</v>
      </c>
      <c r="I7317" s="105">
        <v>1488</v>
      </c>
      <c r="J7317" s="106"/>
      <c r="K7317" s="107"/>
      <c r="L7317" s="105"/>
      <c r="M7317" s="105"/>
      <c r="N7317" s="106">
        <v>69849</v>
      </c>
      <c r="O7317" s="107">
        <v>35450</v>
      </c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10188.5</v>
      </c>
      <c r="E7318" s="24">
        <f t="shared" si="177"/>
        <v>19865.5</v>
      </c>
      <c r="F7318" s="104"/>
      <c r="G7318" s="104"/>
      <c r="H7318" s="105">
        <v>6253</v>
      </c>
      <c r="I7318" s="105">
        <v>0</v>
      </c>
      <c r="J7318" s="106"/>
      <c r="K7318" s="107"/>
      <c r="L7318" s="105"/>
      <c r="M7318" s="105"/>
      <c r="N7318" s="106">
        <v>3935.5</v>
      </c>
      <c r="O7318" s="107">
        <v>19865.5</v>
      </c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>
        <v>0</v>
      </c>
      <c r="I7320" s="113">
        <v>0</v>
      </c>
      <c r="J7320" s="31"/>
      <c r="K7320" s="32"/>
      <c r="L7320" s="113"/>
      <c r="M7320" s="113"/>
      <c r="N7320" s="31">
        <v>0</v>
      </c>
      <c r="O7320" s="32">
        <v>0</v>
      </c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62357</v>
      </c>
      <c r="E7326" s="24">
        <f t="shared" si="177"/>
        <v>71184</v>
      </c>
      <c r="F7326" s="104"/>
      <c r="G7326" s="104"/>
      <c r="H7326" s="113">
        <v>17930</v>
      </c>
      <c r="I7326" s="113">
        <v>19920</v>
      </c>
      <c r="J7326" s="31"/>
      <c r="K7326" s="32"/>
      <c r="L7326" s="113"/>
      <c r="M7326" s="113"/>
      <c r="N7326" s="31">
        <v>44427</v>
      </c>
      <c r="O7326" s="32">
        <v>51264</v>
      </c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21322</v>
      </c>
      <c r="E7327" s="24">
        <f t="shared" si="177"/>
        <v>9254</v>
      </c>
      <c r="F7327" s="104"/>
      <c r="G7327" s="104"/>
      <c r="H7327" s="105">
        <v>13625</v>
      </c>
      <c r="I7327" s="105">
        <v>3217</v>
      </c>
      <c r="J7327" s="106"/>
      <c r="K7327" s="107"/>
      <c r="L7327" s="105"/>
      <c r="M7327" s="105"/>
      <c r="N7327" s="106">
        <v>7697</v>
      </c>
      <c r="O7327" s="107">
        <v>6037</v>
      </c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160436</v>
      </c>
      <c r="E7328" s="24">
        <f t="shared" si="177"/>
        <v>36352</v>
      </c>
      <c r="F7328" s="104"/>
      <c r="G7328" s="104"/>
      <c r="H7328" s="113">
        <v>96698</v>
      </c>
      <c r="I7328" s="113">
        <v>3151</v>
      </c>
      <c r="J7328" s="31"/>
      <c r="K7328" s="32"/>
      <c r="L7328" s="113"/>
      <c r="M7328" s="113"/>
      <c r="N7328" s="31">
        <v>63738</v>
      </c>
      <c r="O7328" s="32">
        <v>33201</v>
      </c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37416</v>
      </c>
      <c r="E7329" s="24">
        <f t="shared" si="177"/>
        <v>15392.779999999999</v>
      </c>
      <c r="F7329" s="104"/>
      <c r="G7329" s="104"/>
      <c r="H7329" s="113">
        <v>18217</v>
      </c>
      <c r="I7329" s="113">
        <v>2267.65</v>
      </c>
      <c r="J7329" s="31"/>
      <c r="K7329" s="32"/>
      <c r="L7329" s="113"/>
      <c r="M7329" s="113"/>
      <c r="N7329" s="31">
        <v>19199</v>
      </c>
      <c r="O7329" s="32">
        <v>13125.13</v>
      </c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>
        <v>0</v>
      </c>
      <c r="I7333" s="113">
        <v>0</v>
      </c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>
        <v>0</v>
      </c>
      <c r="I7335" s="113">
        <v>0</v>
      </c>
      <c r="J7335" s="31"/>
      <c r="K7335" s="32"/>
      <c r="L7335" s="113"/>
      <c r="M7335" s="113"/>
      <c r="N7335" s="31">
        <v>0</v>
      </c>
      <c r="O7335" s="32">
        <v>0</v>
      </c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16355.43</v>
      </c>
      <c r="E7336" s="24">
        <f t="shared" si="179"/>
        <v>20461.66</v>
      </c>
      <c r="F7336" s="104"/>
      <c r="G7336" s="104"/>
      <c r="H7336" s="113">
        <v>16355.43</v>
      </c>
      <c r="I7336" s="113">
        <v>17502.55</v>
      </c>
      <c r="J7336" s="31"/>
      <c r="K7336" s="32"/>
      <c r="L7336" s="113"/>
      <c r="M7336" s="113"/>
      <c r="N7336" s="31">
        <v>0</v>
      </c>
      <c r="O7336" s="32">
        <v>2959.11</v>
      </c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459660</v>
      </c>
      <c r="F7337" s="104"/>
      <c r="G7337" s="104"/>
      <c r="H7337" s="113">
        <v>0</v>
      </c>
      <c r="I7337" s="113">
        <v>0</v>
      </c>
      <c r="J7337" s="31"/>
      <c r="K7337" s="32"/>
      <c r="L7337" s="113"/>
      <c r="M7337" s="113"/>
      <c r="N7337" s="31">
        <v>0</v>
      </c>
      <c r="O7337" s="32">
        <v>459660</v>
      </c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1476499.57</v>
      </c>
      <c r="E7338" s="24">
        <f t="shared" si="179"/>
        <v>672067.86</v>
      </c>
      <c r="F7338" s="104"/>
      <c r="G7338" s="104"/>
      <c r="H7338" s="113">
        <v>1270876.32</v>
      </c>
      <c r="I7338" s="113">
        <v>466444.61</v>
      </c>
      <c r="J7338" s="31"/>
      <c r="K7338" s="32"/>
      <c r="L7338" s="113"/>
      <c r="M7338" s="113"/>
      <c r="N7338" s="31">
        <v>205623.25</v>
      </c>
      <c r="O7338" s="32">
        <v>205623.25</v>
      </c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2560962.0300000003</v>
      </c>
      <c r="E7342" s="24">
        <f t="shared" si="179"/>
        <v>2715217.33</v>
      </c>
      <c r="F7342" s="104"/>
      <c r="G7342" s="104"/>
      <c r="H7342" s="113">
        <v>1192676.79</v>
      </c>
      <c r="I7342" s="113">
        <v>1314253.04</v>
      </c>
      <c r="J7342" s="31"/>
      <c r="K7342" s="32"/>
      <c r="L7342" s="113"/>
      <c r="M7342" s="113"/>
      <c r="N7342" s="31">
        <v>1368285.24</v>
      </c>
      <c r="O7342" s="32">
        <v>1400964.29</v>
      </c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416299.97</v>
      </c>
      <c r="E7343" s="24">
        <f t="shared" si="179"/>
        <v>407106.82</v>
      </c>
      <c r="F7343" s="104"/>
      <c r="G7343" s="104"/>
      <c r="H7343" s="113">
        <v>237425.66</v>
      </c>
      <c r="I7343" s="113">
        <v>243366.01</v>
      </c>
      <c r="J7343" s="31"/>
      <c r="K7343" s="32"/>
      <c r="L7343" s="113"/>
      <c r="M7343" s="113"/>
      <c r="N7343" s="31">
        <v>178874.31</v>
      </c>
      <c r="O7343" s="32">
        <v>163740.81</v>
      </c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99380</v>
      </c>
      <c r="E7352" s="24">
        <f t="shared" si="179"/>
        <v>99380</v>
      </c>
      <c r="F7352" s="104"/>
      <c r="G7352" s="104"/>
      <c r="H7352" s="105"/>
      <c r="I7352" s="105"/>
      <c r="J7352" s="106"/>
      <c r="K7352" s="107"/>
      <c r="L7352" s="105"/>
      <c r="M7352" s="105"/>
      <c r="N7352" s="106">
        <v>99380</v>
      </c>
      <c r="O7352" s="107">
        <v>99380</v>
      </c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99380</v>
      </c>
      <c r="E7353" s="24">
        <f t="shared" si="179"/>
        <v>99380</v>
      </c>
      <c r="F7353" s="104"/>
      <c r="G7353" s="104"/>
      <c r="H7353" s="105"/>
      <c r="I7353" s="105"/>
      <c r="J7353" s="106"/>
      <c r="K7353" s="107"/>
      <c r="L7353" s="105"/>
      <c r="M7353" s="105"/>
      <c r="N7353" s="106">
        <v>99380</v>
      </c>
      <c r="O7353" s="107">
        <v>99380</v>
      </c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99380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>
        <v>99380</v>
      </c>
      <c r="O7354" s="107">
        <v>0</v>
      </c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1868355.9500000002</v>
      </c>
      <c r="E7355" s="24">
        <f t="shared" si="179"/>
        <v>2292101.09</v>
      </c>
      <c r="F7355" s="104"/>
      <c r="G7355" s="104"/>
      <c r="H7355" s="105">
        <v>993951.41</v>
      </c>
      <c r="I7355" s="105">
        <v>1136830.43</v>
      </c>
      <c r="J7355" s="106"/>
      <c r="K7355" s="107"/>
      <c r="L7355" s="105"/>
      <c r="M7355" s="105"/>
      <c r="N7355" s="106">
        <v>874404.54</v>
      </c>
      <c r="O7355" s="107">
        <v>1155270.6599999999</v>
      </c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54000</v>
      </c>
      <c r="E7356" s="24">
        <f t="shared" si="179"/>
        <v>31605</v>
      </c>
      <c r="F7356" s="104"/>
      <c r="G7356" s="104"/>
      <c r="H7356" s="105">
        <v>54000</v>
      </c>
      <c r="I7356" s="105">
        <v>16260</v>
      </c>
      <c r="J7356" s="106"/>
      <c r="K7356" s="107"/>
      <c r="L7356" s="105"/>
      <c r="M7356" s="105"/>
      <c r="N7356" s="106">
        <v>0</v>
      </c>
      <c r="O7356" s="107">
        <v>15345</v>
      </c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823256.49</v>
      </c>
      <c r="E7357" s="24">
        <f t="shared" si="179"/>
        <v>392467.88</v>
      </c>
      <c r="F7357" s="104"/>
      <c r="G7357" s="104"/>
      <c r="H7357" s="105">
        <v>508627.9</v>
      </c>
      <c r="I7357" s="105">
        <v>198042.89</v>
      </c>
      <c r="J7357" s="106"/>
      <c r="K7357" s="107"/>
      <c r="L7357" s="105"/>
      <c r="M7357" s="105"/>
      <c r="N7357" s="106">
        <v>314628.59000000003</v>
      </c>
      <c r="O7357" s="107">
        <v>194424.99</v>
      </c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1453440</v>
      </c>
      <c r="E7358" s="24">
        <f t="shared" si="179"/>
        <v>1185338</v>
      </c>
      <c r="F7358" s="104"/>
      <c r="G7358" s="104"/>
      <c r="H7358" s="113">
        <v>867635</v>
      </c>
      <c r="I7358" s="113">
        <v>775139.5</v>
      </c>
      <c r="J7358" s="31"/>
      <c r="K7358" s="32"/>
      <c r="L7358" s="113"/>
      <c r="M7358" s="113"/>
      <c r="N7358" s="31">
        <v>585805</v>
      </c>
      <c r="O7358" s="32">
        <v>410198.5</v>
      </c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21040</v>
      </c>
      <c r="F7359" s="104"/>
      <c r="G7359" s="104"/>
      <c r="H7359" s="113">
        <v>0</v>
      </c>
      <c r="I7359" s="113">
        <v>21040</v>
      </c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32627</v>
      </c>
      <c r="E7360" s="24">
        <f t="shared" si="179"/>
        <v>20697.05</v>
      </c>
      <c r="F7360" s="104"/>
      <c r="G7360" s="104"/>
      <c r="H7360" s="113">
        <v>32627</v>
      </c>
      <c r="I7360" s="113">
        <v>5122.5</v>
      </c>
      <c r="J7360" s="31"/>
      <c r="K7360" s="32"/>
      <c r="L7360" s="113"/>
      <c r="M7360" s="113"/>
      <c r="N7360" s="31">
        <v>0</v>
      </c>
      <c r="O7360" s="32">
        <v>15574.55</v>
      </c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129279</v>
      </c>
      <c r="E7361" s="24">
        <f t="shared" si="179"/>
        <v>129279</v>
      </c>
      <c r="F7361" s="104"/>
      <c r="G7361" s="104"/>
      <c r="H7361" s="105">
        <v>70168</v>
      </c>
      <c r="I7361" s="105">
        <v>70168</v>
      </c>
      <c r="J7361" s="106"/>
      <c r="K7361" s="107"/>
      <c r="L7361" s="105"/>
      <c r="M7361" s="105"/>
      <c r="N7361" s="106">
        <v>59111</v>
      </c>
      <c r="O7361" s="107">
        <v>59111</v>
      </c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>
        <v>0</v>
      </c>
      <c r="I7362" s="105">
        <v>0</v>
      </c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182650</v>
      </c>
      <c r="E7363" s="24">
        <f t="shared" si="179"/>
        <v>175929.35</v>
      </c>
      <c r="F7363" s="104"/>
      <c r="G7363" s="104"/>
      <c r="H7363" s="105">
        <v>80024</v>
      </c>
      <c r="I7363" s="105">
        <v>84720.05</v>
      </c>
      <c r="J7363" s="106"/>
      <c r="K7363" s="107"/>
      <c r="L7363" s="105"/>
      <c r="M7363" s="105"/>
      <c r="N7363" s="106">
        <v>102626</v>
      </c>
      <c r="O7363" s="107">
        <v>91209.3</v>
      </c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2400</v>
      </c>
      <c r="E7365" s="24">
        <f t="shared" si="179"/>
        <v>4430</v>
      </c>
      <c r="F7365" s="104"/>
      <c r="G7365" s="104"/>
      <c r="H7365" s="105">
        <v>1200</v>
      </c>
      <c r="I7365" s="105">
        <v>1490</v>
      </c>
      <c r="J7365" s="106"/>
      <c r="K7365" s="107"/>
      <c r="L7365" s="105"/>
      <c r="M7365" s="105"/>
      <c r="N7365" s="106">
        <v>1200</v>
      </c>
      <c r="O7365" s="107">
        <v>2940</v>
      </c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22785</v>
      </c>
      <c r="E7366" s="24">
        <f t="shared" si="179"/>
        <v>2577</v>
      </c>
      <c r="F7366" s="104"/>
      <c r="G7366" s="104"/>
      <c r="H7366" s="113">
        <v>11385</v>
      </c>
      <c r="I7366" s="113">
        <v>2577</v>
      </c>
      <c r="J7366" s="31"/>
      <c r="K7366" s="32"/>
      <c r="L7366" s="113"/>
      <c r="M7366" s="113"/>
      <c r="N7366" s="31">
        <v>11400</v>
      </c>
      <c r="O7366" s="32">
        <v>0</v>
      </c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6800</v>
      </c>
      <c r="E7368" s="24">
        <f t="shared" si="179"/>
        <v>10325</v>
      </c>
      <c r="F7368" s="104"/>
      <c r="G7368" s="104"/>
      <c r="H7368" s="113">
        <v>6800</v>
      </c>
      <c r="I7368" s="113">
        <v>8860</v>
      </c>
      <c r="J7368" s="31"/>
      <c r="K7368" s="32"/>
      <c r="L7368" s="113"/>
      <c r="M7368" s="113"/>
      <c r="N7368" s="31">
        <v>0</v>
      </c>
      <c r="O7368" s="32">
        <v>1465</v>
      </c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124820.01</v>
      </c>
      <c r="E7369" s="24">
        <f t="shared" si="179"/>
        <v>144569.25</v>
      </c>
      <c r="F7369" s="104"/>
      <c r="G7369" s="104"/>
      <c r="H7369" s="113">
        <v>49150</v>
      </c>
      <c r="I7369" s="113">
        <v>64771.83</v>
      </c>
      <c r="J7369" s="31"/>
      <c r="K7369" s="32"/>
      <c r="L7369" s="113"/>
      <c r="M7369" s="113"/>
      <c r="N7369" s="31">
        <v>75670.009999999995</v>
      </c>
      <c r="O7369" s="32">
        <v>79797.42</v>
      </c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252203.9</v>
      </c>
      <c r="E7371" s="24">
        <f t="shared" si="179"/>
        <v>154903.4</v>
      </c>
      <c r="F7371" s="104"/>
      <c r="G7371" s="104"/>
      <c r="H7371" s="105">
        <v>72834.899999999994</v>
      </c>
      <c r="I7371" s="105">
        <v>85174.65</v>
      </c>
      <c r="J7371" s="106"/>
      <c r="K7371" s="107"/>
      <c r="L7371" s="105"/>
      <c r="M7371" s="105"/>
      <c r="N7371" s="106">
        <v>179369</v>
      </c>
      <c r="O7371" s="107">
        <v>69728.75</v>
      </c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>
        <v>0</v>
      </c>
      <c r="I7372" s="105">
        <v>0</v>
      </c>
      <c r="J7372" s="106"/>
      <c r="K7372" s="107"/>
      <c r="L7372" s="105"/>
      <c r="M7372" s="105"/>
      <c r="N7372" s="106">
        <v>0</v>
      </c>
      <c r="O7372" s="107">
        <v>0</v>
      </c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>
        <v>0</v>
      </c>
      <c r="I7379" s="113">
        <v>0</v>
      </c>
      <c r="J7379" s="31"/>
      <c r="K7379" s="32"/>
      <c r="L7379" s="113"/>
      <c r="M7379" s="113"/>
      <c r="N7379" s="31">
        <v>0</v>
      </c>
      <c r="O7379" s="32">
        <v>0</v>
      </c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>
        <v>0</v>
      </c>
      <c r="I7381" s="113">
        <v>0</v>
      </c>
      <c r="J7381" s="31"/>
      <c r="K7381" s="32"/>
      <c r="L7381" s="113"/>
      <c r="M7381" s="113"/>
      <c r="N7381" s="31">
        <v>0</v>
      </c>
      <c r="O7381" s="32">
        <v>0</v>
      </c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>
        <v>0</v>
      </c>
      <c r="I7382" s="113">
        <v>0</v>
      </c>
      <c r="J7382" s="31"/>
      <c r="K7382" s="32"/>
      <c r="L7382" s="113"/>
      <c r="M7382" s="113"/>
      <c r="N7382" s="31">
        <v>0</v>
      </c>
      <c r="O7382" s="32">
        <v>0</v>
      </c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173945.9</v>
      </c>
      <c r="F7384" s="104"/>
      <c r="G7384" s="104"/>
      <c r="H7384" s="113">
        <v>0</v>
      </c>
      <c r="I7384" s="113">
        <v>0</v>
      </c>
      <c r="J7384" s="31"/>
      <c r="K7384" s="32"/>
      <c r="L7384" s="113"/>
      <c r="M7384" s="113"/>
      <c r="N7384" s="31">
        <v>0</v>
      </c>
      <c r="O7384" s="32">
        <v>173945.9</v>
      </c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>
        <v>0</v>
      </c>
      <c r="I7385" s="105">
        <v>0</v>
      </c>
      <c r="J7385" s="106"/>
      <c r="K7385" s="107"/>
      <c r="L7385" s="105"/>
      <c r="M7385" s="105"/>
      <c r="N7385" s="106">
        <v>0</v>
      </c>
      <c r="O7385" s="107">
        <v>0</v>
      </c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>
        <v>0</v>
      </c>
      <c r="I7387" s="113">
        <v>0</v>
      </c>
      <c r="J7387" s="31"/>
      <c r="K7387" s="32"/>
      <c r="L7387" s="113"/>
      <c r="M7387" s="113"/>
      <c r="N7387" s="31">
        <v>0</v>
      </c>
      <c r="O7387" s="32">
        <v>0</v>
      </c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>
        <v>0</v>
      </c>
      <c r="I7392" s="105">
        <v>0</v>
      </c>
      <c r="J7392" s="106"/>
      <c r="K7392" s="107"/>
      <c r="L7392" s="105"/>
      <c r="M7392" s="105"/>
      <c r="N7392" s="106">
        <v>0</v>
      </c>
      <c r="O7392" s="107">
        <v>0</v>
      </c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>
        <v>0</v>
      </c>
      <c r="I7393" s="113">
        <v>0</v>
      </c>
      <c r="J7393" s="31"/>
      <c r="K7393" s="32"/>
      <c r="L7393" s="113"/>
      <c r="M7393" s="113"/>
      <c r="N7393" s="31">
        <v>0</v>
      </c>
      <c r="O7393" s="32">
        <v>0</v>
      </c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>
        <v>0</v>
      </c>
      <c r="I7394" s="105">
        <v>0</v>
      </c>
      <c r="J7394" s="106"/>
      <c r="K7394" s="107"/>
      <c r="L7394" s="105"/>
      <c r="M7394" s="105"/>
      <c r="N7394" s="106">
        <v>0</v>
      </c>
      <c r="O7394" s="107">
        <v>0</v>
      </c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>
        <v>0</v>
      </c>
      <c r="I7404" s="113">
        <v>0</v>
      </c>
      <c r="J7404" s="31"/>
      <c r="K7404" s="32"/>
      <c r="L7404" s="113"/>
      <c r="M7404" s="113"/>
      <c r="N7404" s="31">
        <v>0</v>
      </c>
      <c r="O7404" s="32">
        <v>0</v>
      </c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>
        <v>0</v>
      </c>
      <c r="I7405" s="105">
        <v>0</v>
      </c>
      <c r="J7405" s="106"/>
      <c r="K7405" s="107"/>
      <c r="L7405" s="105"/>
      <c r="M7405" s="105"/>
      <c r="N7405" s="106">
        <v>0</v>
      </c>
      <c r="O7405" s="107">
        <v>0</v>
      </c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>
        <v>0</v>
      </c>
      <c r="I7406" s="105">
        <v>0</v>
      </c>
      <c r="J7406" s="106"/>
      <c r="K7406" s="107"/>
      <c r="L7406" s="105"/>
      <c r="M7406" s="105"/>
      <c r="N7406" s="106">
        <v>0</v>
      </c>
      <c r="O7406" s="107">
        <v>0</v>
      </c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>
        <v>0</v>
      </c>
      <c r="I7409" s="113">
        <v>0</v>
      </c>
      <c r="J7409" s="31"/>
      <c r="K7409" s="32"/>
      <c r="L7409" s="113"/>
      <c r="M7409" s="113"/>
      <c r="N7409" s="31">
        <v>0</v>
      </c>
      <c r="O7409" s="32">
        <v>0</v>
      </c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>
        <v>0</v>
      </c>
      <c r="I7410" s="105">
        <v>0</v>
      </c>
      <c r="J7410" s="106"/>
      <c r="K7410" s="107"/>
      <c r="L7410" s="105"/>
      <c r="M7410" s="105"/>
      <c r="N7410" s="106">
        <v>0</v>
      </c>
      <c r="O7410" s="107">
        <v>0</v>
      </c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>
        <v>0</v>
      </c>
      <c r="I7411" s="105">
        <v>0</v>
      </c>
      <c r="J7411" s="106"/>
      <c r="K7411" s="107"/>
      <c r="L7411" s="105"/>
      <c r="M7411" s="105"/>
      <c r="N7411" s="106">
        <v>0</v>
      </c>
      <c r="O7411" s="107">
        <v>0</v>
      </c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>
        <v>0</v>
      </c>
      <c r="I7412" s="113">
        <v>0</v>
      </c>
      <c r="J7412" s="31"/>
      <c r="K7412" s="32"/>
      <c r="L7412" s="113"/>
      <c r="M7412" s="113"/>
      <c r="N7412" s="31">
        <v>0</v>
      </c>
      <c r="O7412" s="32">
        <v>0</v>
      </c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59151.619999999995</v>
      </c>
      <c r="F7418" s="104"/>
      <c r="G7418" s="104"/>
      <c r="H7418" s="105">
        <v>0</v>
      </c>
      <c r="I7418" s="105">
        <v>30595.66</v>
      </c>
      <c r="J7418" s="106"/>
      <c r="K7418" s="107"/>
      <c r="L7418" s="105"/>
      <c r="M7418" s="105"/>
      <c r="N7418" s="106">
        <v>0</v>
      </c>
      <c r="O7418" s="107">
        <v>28555.96</v>
      </c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204605.98</v>
      </c>
      <c r="F7419" s="104"/>
      <c r="G7419" s="104"/>
      <c r="H7419" s="105">
        <v>0</v>
      </c>
      <c r="I7419" s="105">
        <v>195802.7</v>
      </c>
      <c r="J7419" s="106"/>
      <c r="K7419" s="107"/>
      <c r="L7419" s="105"/>
      <c r="M7419" s="105"/>
      <c r="N7419" s="106">
        <v>0</v>
      </c>
      <c r="O7419" s="107">
        <v>8803.2800000000007</v>
      </c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15558.55</v>
      </c>
      <c r="F7420" s="104"/>
      <c r="G7420" s="104"/>
      <c r="H7420" s="105">
        <v>0</v>
      </c>
      <c r="I7420" s="105">
        <v>8047.53</v>
      </c>
      <c r="J7420" s="106"/>
      <c r="K7420" s="107"/>
      <c r="L7420" s="105"/>
      <c r="M7420" s="105"/>
      <c r="N7420" s="106">
        <v>0</v>
      </c>
      <c r="O7420" s="107">
        <v>7511.02</v>
      </c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8455.5300000000007</v>
      </c>
      <c r="F7421" s="104"/>
      <c r="G7421" s="104"/>
      <c r="H7421" s="113">
        <v>0</v>
      </c>
      <c r="I7421" s="113">
        <v>4373.55</v>
      </c>
      <c r="J7421" s="31"/>
      <c r="K7421" s="32"/>
      <c r="L7421" s="113"/>
      <c r="M7421" s="113"/>
      <c r="N7421" s="31">
        <v>0</v>
      </c>
      <c r="O7421" s="32">
        <v>4081.98</v>
      </c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>
        <v>0</v>
      </c>
      <c r="I7429" s="113">
        <v>0</v>
      </c>
      <c r="J7429" s="31"/>
      <c r="K7429" s="32"/>
      <c r="L7429" s="113"/>
      <c r="M7429" s="113"/>
      <c r="N7429" s="31">
        <v>0</v>
      </c>
      <c r="O7429" s="32">
        <v>0</v>
      </c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>
        <v>0</v>
      </c>
      <c r="I7431" s="113">
        <v>0</v>
      </c>
      <c r="J7431" s="31"/>
      <c r="K7431" s="32"/>
      <c r="L7431" s="113"/>
      <c r="M7431" s="113"/>
      <c r="N7431" s="31">
        <v>0</v>
      </c>
      <c r="O7431" s="32">
        <v>0</v>
      </c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>
        <v>0</v>
      </c>
      <c r="I7432" s="113">
        <v>0</v>
      </c>
      <c r="J7432" s="31"/>
      <c r="K7432" s="32"/>
      <c r="L7432" s="113"/>
      <c r="M7432" s="113"/>
      <c r="N7432" s="31">
        <v>0</v>
      </c>
      <c r="O7432" s="32">
        <v>0</v>
      </c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>
        <v>0</v>
      </c>
      <c r="I7434" s="113">
        <v>0</v>
      </c>
      <c r="J7434" s="31"/>
      <c r="K7434" s="32"/>
      <c r="L7434" s="113"/>
      <c r="M7434" s="113"/>
      <c r="N7434" s="31">
        <v>0</v>
      </c>
      <c r="O7434" s="32">
        <v>0</v>
      </c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6590</v>
      </c>
      <c r="F7435" s="104"/>
      <c r="G7435" s="104"/>
      <c r="H7435" s="113">
        <v>0</v>
      </c>
      <c r="I7435" s="113">
        <v>0</v>
      </c>
      <c r="J7435" s="31"/>
      <c r="K7435" s="32"/>
      <c r="L7435" s="113"/>
      <c r="M7435" s="113"/>
      <c r="N7435" s="31">
        <v>0</v>
      </c>
      <c r="O7435" s="32">
        <v>6590</v>
      </c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6589</v>
      </c>
      <c r="E7437" s="24">
        <f t="shared" si="181"/>
        <v>8140.5199999999995</v>
      </c>
      <c r="F7437" s="104"/>
      <c r="G7437" s="104"/>
      <c r="H7437" s="113">
        <v>0</v>
      </c>
      <c r="I7437" s="113">
        <v>4210.6099999999997</v>
      </c>
      <c r="J7437" s="31"/>
      <c r="K7437" s="32"/>
      <c r="L7437" s="113"/>
      <c r="M7437" s="113"/>
      <c r="N7437" s="31">
        <v>6589</v>
      </c>
      <c r="O7437" s="32">
        <v>3929.91</v>
      </c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>
        <v>0</v>
      </c>
      <c r="I7438" s="105">
        <v>0</v>
      </c>
      <c r="J7438" s="106"/>
      <c r="K7438" s="107"/>
      <c r="L7438" s="105"/>
      <c r="M7438" s="105"/>
      <c r="N7438" s="106">
        <v>0</v>
      </c>
      <c r="O7438" s="107">
        <v>0</v>
      </c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>
        <v>0</v>
      </c>
      <c r="I7440" s="105">
        <v>0</v>
      </c>
      <c r="J7440" s="106"/>
      <c r="K7440" s="107"/>
      <c r="L7440" s="105"/>
      <c r="M7440" s="105"/>
      <c r="N7440" s="106">
        <v>0</v>
      </c>
      <c r="O7440" s="107">
        <v>0</v>
      </c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>
        <v>0</v>
      </c>
      <c r="I7441" s="113">
        <v>0</v>
      </c>
      <c r="J7441" s="31"/>
      <c r="K7441" s="32"/>
      <c r="L7441" s="113"/>
      <c r="M7441" s="113"/>
      <c r="N7441" s="31">
        <v>0</v>
      </c>
      <c r="O7441" s="32">
        <v>0</v>
      </c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>
        <v>0</v>
      </c>
      <c r="I7443" s="113">
        <v>0</v>
      </c>
      <c r="J7443" s="31"/>
      <c r="K7443" s="32"/>
      <c r="L7443" s="113"/>
      <c r="M7443" s="113"/>
      <c r="N7443" s="31">
        <v>0</v>
      </c>
      <c r="O7443" s="32">
        <v>0</v>
      </c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341400</v>
      </c>
      <c r="F7447" s="104"/>
      <c r="G7447" s="104"/>
      <c r="H7447" s="113">
        <v>0</v>
      </c>
      <c r="I7447" s="113">
        <v>0</v>
      </c>
      <c r="J7447" s="31"/>
      <c r="K7447" s="32"/>
      <c r="L7447" s="113"/>
      <c r="M7447" s="113"/>
      <c r="N7447" s="31">
        <v>0</v>
      </c>
      <c r="O7447" s="32">
        <v>341400</v>
      </c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341393</v>
      </c>
      <c r="E7449" s="24">
        <f t="shared" si="181"/>
        <v>0</v>
      </c>
      <c r="F7449" s="104"/>
      <c r="G7449" s="104"/>
      <c r="H7449" s="113">
        <v>0</v>
      </c>
      <c r="I7449" s="113">
        <v>0</v>
      </c>
      <c r="J7449" s="31"/>
      <c r="K7449" s="32"/>
      <c r="L7449" s="113"/>
      <c r="M7449" s="113"/>
      <c r="N7449" s="31">
        <v>341393</v>
      </c>
      <c r="O7449" s="32">
        <v>0</v>
      </c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32900</v>
      </c>
      <c r="F7450" s="104"/>
      <c r="G7450" s="104"/>
      <c r="H7450" s="113">
        <v>0</v>
      </c>
      <c r="I7450" s="113">
        <v>0</v>
      </c>
      <c r="J7450" s="31"/>
      <c r="K7450" s="32"/>
      <c r="L7450" s="113"/>
      <c r="M7450" s="113"/>
      <c r="N7450" s="31">
        <v>0</v>
      </c>
      <c r="O7450" s="32">
        <v>32900</v>
      </c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32898</v>
      </c>
      <c r="E7452" s="24">
        <f t="shared" si="181"/>
        <v>0</v>
      </c>
      <c r="F7452" s="104"/>
      <c r="G7452" s="104"/>
      <c r="H7452" s="113">
        <v>0</v>
      </c>
      <c r="I7452" s="113">
        <v>0</v>
      </c>
      <c r="J7452" s="31"/>
      <c r="K7452" s="32"/>
      <c r="L7452" s="113"/>
      <c r="M7452" s="113"/>
      <c r="N7452" s="31">
        <v>32898</v>
      </c>
      <c r="O7452" s="32">
        <v>0</v>
      </c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18900</v>
      </c>
      <c r="F7456" s="104"/>
      <c r="G7456" s="104"/>
      <c r="H7456" s="113">
        <v>0</v>
      </c>
      <c r="I7456" s="113">
        <v>0</v>
      </c>
      <c r="J7456" s="31"/>
      <c r="K7456" s="32"/>
      <c r="L7456" s="113"/>
      <c r="M7456" s="113"/>
      <c r="N7456" s="31">
        <v>0</v>
      </c>
      <c r="O7456" s="32">
        <v>18900</v>
      </c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18899</v>
      </c>
      <c r="E7458" s="24">
        <f t="shared" si="181"/>
        <v>0</v>
      </c>
      <c r="F7458" s="104"/>
      <c r="G7458" s="104"/>
      <c r="H7458" s="113">
        <v>0</v>
      </c>
      <c r="I7458" s="113">
        <v>0</v>
      </c>
      <c r="J7458" s="31"/>
      <c r="K7458" s="32"/>
      <c r="L7458" s="113"/>
      <c r="M7458" s="113"/>
      <c r="N7458" s="31">
        <v>18899</v>
      </c>
      <c r="O7458" s="32">
        <v>0</v>
      </c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420800</v>
      </c>
      <c r="E7471" s="24">
        <f t="shared" si="183"/>
        <v>30000</v>
      </c>
      <c r="F7471" s="104"/>
      <c r="G7471" s="104"/>
      <c r="H7471" s="113">
        <v>0</v>
      </c>
      <c r="I7471" s="113">
        <v>0</v>
      </c>
      <c r="J7471" s="31"/>
      <c r="K7471" s="32"/>
      <c r="L7471" s="113"/>
      <c r="M7471" s="113"/>
      <c r="N7471" s="31">
        <v>420800</v>
      </c>
      <c r="O7471" s="32">
        <v>30000</v>
      </c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>
        <v>0</v>
      </c>
      <c r="I7472" s="105">
        <v>0</v>
      </c>
      <c r="J7472" s="106"/>
      <c r="K7472" s="107"/>
      <c r="L7472" s="105"/>
      <c r="M7472" s="105"/>
      <c r="N7472" s="106">
        <v>0</v>
      </c>
      <c r="O7472" s="107">
        <v>0</v>
      </c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262150</v>
      </c>
      <c r="E7473" s="24">
        <f t="shared" si="183"/>
        <v>0</v>
      </c>
      <c r="F7473" s="104"/>
      <c r="G7473" s="104"/>
      <c r="H7473" s="105">
        <v>262150</v>
      </c>
      <c r="I7473" s="105">
        <v>0</v>
      </c>
      <c r="J7473" s="106"/>
      <c r="K7473" s="107"/>
      <c r="L7473" s="105"/>
      <c r="M7473" s="105"/>
      <c r="N7473" s="106">
        <v>0</v>
      </c>
      <c r="O7473" s="107">
        <v>0</v>
      </c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31000</v>
      </c>
      <c r="E7474" s="24">
        <f t="shared" si="183"/>
        <v>43650</v>
      </c>
      <c r="F7474" s="104"/>
      <c r="G7474" s="104"/>
      <c r="H7474" s="105">
        <v>31000</v>
      </c>
      <c r="I7474" s="105">
        <v>0</v>
      </c>
      <c r="J7474" s="106"/>
      <c r="K7474" s="107"/>
      <c r="L7474" s="105"/>
      <c r="M7474" s="105"/>
      <c r="N7474" s="106">
        <v>0</v>
      </c>
      <c r="O7474" s="107">
        <v>43650</v>
      </c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79000</v>
      </c>
      <c r="F7475" s="104"/>
      <c r="G7475" s="104"/>
      <c r="H7475" s="105">
        <v>0</v>
      </c>
      <c r="I7475" s="105">
        <v>0</v>
      </c>
      <c r="J7475" s="106"/>
      <c r="K7475" s="107"/>
      <c r="L7475" s="105"/>
      <c r="M7475" s="105"/>
      <c r="N7475" s="106">
        <v>0</v>
      </c>
      <c r="O7475" s="107">
        <v>79000</v>
      </c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>
        <v>0</v>
      </c>
      <c r="I7476" s="105">
        <v>0</v>
      </c>
      <c r="J7476" s="106"/>
      <c r="K7476" s="107"/>
      <c r="L7476" s="105"/>
      <c r="M7476" s="105"/>
      <c r="N7476" s="106">
        <v>0</v>
      </c>
      <c r="O7476" s="107">
        <v>0</v>
      </c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148000</v>
      </c>
      <c r="E7477" s="24">
        <f t="shared" si="183"/>
        <v>257989.26</v>
      </c>
      <c r="F7477" s="104"/>
      <c r="G7477" s="104"/>
      <c r="H7477" s="105">
        <v>148000</v>
      </c>
      <c r="I7477" s="105">
        <v>0</v>
      </c>
      <c r="J7477" s="106"/>
      <c r="K7477" s="107"/>
      <c r="L7477" s="105"/>
      <c r="M7477" s="105"/>
      <c r="N7477" s="106">
        <v>0</v>
      </c>
      <c r="O7477" s="107">
        <v>257989.26</v>
      </c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251160</v>
      </c>
      <c r="E7478" s="24">
        <f t="shared" si="183"/>
        <v>30850</v>
      </c>
      <c r="F7478" s="104"/>
      <c r="G7478" s="104"/>
      <c r="H7478" s="105">
        <v>0</v>
      </c>
      <c r="I7478" s="105">
        <v>0</v>
      </c>
      <c r="J7478" s="106"/>
      <c r="K7478" s="107"/>
      <c r="L7478" s="105"/>
      <c r="M7478" s="105"/>
      <c r="N7478" s="106">
        <v>251160</v>
      </c>
      <c r="O7478" s="107">
        <v>30850</v>
      </c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10990</v>
      </c>
      <c r="F7479" s="104"/>
      <c r="G7479" s="104"/>
      <c r="H7479" s="105">
        <v>0</v>
      </c>
      <c r="I7479" s="105">
        <v>0</v>
      </c>
      <c r="J7479" s="106"/>
      <c r="K7479" s="107"/>
      <c r="L7479" s="105"/>
      <c r="M7479" s="105"/>
      <c r="N7479" s="106">
        <v>0</v>
      </c>
      <c r="O7479" s="107">
        <v>10990</v>
      </c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29999</v>
      </c>
      <c r="E7481" s="24">
        <f t="shared" si="183"/>
        <v>66632.39</v>
      </c>
      <c r="F7481" s="104"/>
      <c r="G7481" s="104"/>
      <c r="H7481" s="105">
        <v>0</v>
      </c>
      <c r="I7481" s="105">
        <v>34424.31</v>
      </c>
      <c r="J7481" s="106"/>
      <c r="K7481" s="107"/>
      <c r="L7481" s="105"/>
      <c r="M7481" s="105"/>
      <c r="N7481" s="106">
        <v>29999</v>
      </c>
      <c r="O7481" s="107">
        <v>32208.080000000002</v>
      </c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66666.63</v>
      </c>
      <c r="F7482" s="104"/>
      <c r="G7482" s="104"/>
      <c r="H7482" s="113">
        <v>0</v>
      </c>
      <c r="I7482" s="113">
        <v>34482.74</v>
      </c>
      <c r="J7482" s="31"/>
      <c r="K7482" s="32"/>
      <c r="L7482" s="113"/>
      <c r="M7482" s="113"/>
      <c r="N7482" s="31">
        <v>0</v>
      </c>
      <c r="O7482" s="32">
        <v>32183.89</v>
      </c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19586.57</v>
      </c>
      <c r="F7483" s="104"/>
      <c r="G7483" s="104"/>
      <c r="H7483" s="113">
        <v>0</v>
      </c>
      <c r="I7483" s="113">
        <v>8398.32</v>
      </c>
      <c r="J7483" s="31"/>
      <c r="K7483" s="32"/>
      <c r="L7483" s="113"/>
      <c r="M7483" s="113"/>
      <c r="N7483" s="31">
        <v>0</v>
      </c>
      <c r="O7483" s="32">
        <v>11188.25</v>
      </c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37329.14</v>
      </c>
      <c r="E7484" s="24">
        <f t="shared" si="183"/>
        <v>7721.18</v>
      </c>
      <c r="F7484" s="104"/>
      <c r="G7484" s="104"/>
      <c r="H7484" s="113">
        <v>0</v>
      </c>
      <c r="I7484" s="113">
        <v>3717.61</v>
      </c>
      <c r="J7484" s="31"/>
      <c r="K7484" s="32"/>
      <c r="L7484" s="113"/>
      <c r="M7484" s="113"/>
      <c r="N7484" s="31">
        <v>37329.14</v>
      </c>
      <c r="O7484" s="32">
        <v>4003.57</v>
      </c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78997</v>
      </c>
      <c r="E7485" s="24">
        <f t="shared" si="183"/>
        <v>12188.130000000001</v>
      </c>
      <c r="F7485" s="104"/>
      <c r="G7485" s="104"/>
      <c r="H7485" s="113">
        <v>0</v>
      </c>
      <c r="I7485" s="113">
        <v>6304.21</v>
      </c>
      <c r="J7485" s="31"/>
      <c r="K7485" s="32"/>
      <c r="L7485" s="113"/>
      <c r="M7485" s="113"/>
      <c r="N7485" s="31">
        <v>78997</v>
      </c>
      <c r="O7485" s="32">
        <v>5883.92</v>
      </c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158.79</v>
      </c>
      <c r="F7486" s="104"/>
      <c r="G7486" s="104"/>
      <c r="H7486" s="105">
        <v>0</v>
      </c>
      <c r="I7486" s="105">
        <v>82.13</v>
      </c>
      <c r="J7486" s="106"/>
      <c r="K7486" s="107"/>
      <c r="L7486" s="105"/>
      <c r="M7486" s="105"/>
      <c r="N7486" s="106">
        <v>0</v>
      </c>
      <c r="O7486" s="107">
        <v>76.66</v>
      </c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251869.35</v>
      </c>
      <c r="E7487" s="24">
        <f t="shared" si="183"/>
        <v>418589.14</v>
      </c>
      <c r="F7487" s="104"/>
      <c r="G7487" s="104"/>
      <c r="H7487" s="105">
        <v>0</v>
      </c>
      <c r="I7487" s="105">
        <v>204376.12</v>
      </c>
      <c r="J7487" s="106"/>
      <c r="K7487" s="107"/>
      <c r="L7487" s="105"/>
      <c r="M7487" s="105"/>
      <c r="N7487" s="106">
        <v>251869.35</v>
      </c>
      <c r="O7487" s="107">
        <v>214213.02</v>
      </c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30848</v>
      </c>
      <c r="E7488" s="24">
        <f t="shared" si="183"/>
        <v>57785.520000000004</v>
      </c>
      <c r="F7488" s="104"/>
      <c r="G7488" s="104"/>
      <c r="H7488" s="105">
        <v>0</v>
      </c>
      <c r="I7488" s="105">
        <v>27406</v>
      </c>
      <c r="J7488" s="106"/>
      <c r="K7488" s="107"/>
      <c r="L7488" s="105"/>
      <c r="M7488" s="105"/>
      <c r="N7488" s="106">
        <v>30848</v>
      </c>
      <c r="O7488" s="107">
        <v>30379.52</v>
      </c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10989</v>
      </c>
      <c r="E7489" s="24">
        <f t="shared" si="183"/>
        <v>5367.83</v>
      </c>
      <c r="F7489" s="104"/>
      <c r="G7489" s="104"/>
      <c r="H7489" s="113">
        <v>0</v>
      </c>
      <c r="I7489" s="113">
        <v>2910.94</v>
      </c>
      <c r="J7489" s="31"/>
      <c r="K7489" s="32"/>
      <c r="L7489" s="113"/>
      <c r="M7489" s="113"/>
      <c r="N7489" s="31">
        <v>10989</v>
      </c>
      <c r="O7489" s="32">
        <v>2456.89</v>
      </c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512164.2</v>
      </c>
      <c r="E7523" s="24">
        <f t="shared" si="183"/>
        <v>1591519.75</v>
      </c>
      <c r="F7523" s="104"/>
      <c r="G7523" s="104"/>
      <c r="H7523" s="105">
        <v>505164.2</v>
      </c>
      <c r="I7523" s="105">
        <v>844455.96</v>
      </c>
      <c r="J7523" s="106"/>
      <c r="K7523" s="107"/>
      <c r="L7523" s="105"/>
      <c r="M7523" s="105"/>
      <c r="N7523" s="106">
        <v>7000</v>
      </c>
      <c r="O7523" s="107">
        <v>747063.79</v>
      </c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220511</v>
      </c>
      <c r="E7524" s="24">
        <f t="shared" si="183"/>
        <v>533192.55000000005</v>
      </c>
      <c r="F7524" s="104"/>
      <c r="G7524" s="104"/>
      <c r="H7524" s="105">
        <v>120750</v>
      </c>
      <c r="I7524" s="105">
        <v>227313.95</v>
      </c>
      <c r="J7524" s="106"/>
      <c r="K7524" s="107"/>
      <c r="L7524" s="105"/>
      <c r="M7524" s="105"/>
      <c r="N7524" s="106">
        <v>99761</v>
      </c>
      <c r="O7524" s="107">
        <v>305878.59999999998</v>
      </c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333125</v>
      </c>
      <c r="E7525" s="24">
        <f t="shared" ref="E7525:E7588" si="185">G7525+I7525+K7525+M7525+O7525+Q7525+S7525+U7525+W7525+Y7525+AA7525+AC7525</f>
        <v>1453440</v>
      </c>
      <c r="F7525" s="104"/>
      <c r="G7525" s="104"/>
      <c r="H7525" s="105">
        <v>333125</v>
      </c>
      <c r="I7525" s="105">
        <v>867635</v>
      </c>
      <c r="J7525" s="106"/>
      <c r="K7525" s="107"/>
      <c r="L7525" s="105"/>
      <c r="M7525" s="105"/>
      <c r="N7525" s="106">
        <v>0</v>
      </c>
      <c r="O7525" s="107">
        <v>585805</v>
      </c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667733.9</v>
      </c>
      <c r="E7526" s="24">
        <f t="shared" si="185"/>
        <v>720937.9</v>
      </c>
      <c r="F7526" s="104"/>
      <c r="G7526" s="104"/>
      <c r="H7526" s="113">
        <v>289736.90000000002</v>
      </c>
      <c r="I7526" s="113">
        <v>291561.90000000002</v>
      </c>
      <c r="J7526" s="31"/>
      <c r="K7526" s="32"/>
      <c r="L7526" s="113"/>
      <c r="M7526" s="113"/>
      <c r="N7526" s="31">
        <v>377997</v>
      </c>
      <c r="O7526" s="32">
        <v>429376</v>
      </c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380056</v>
      </c>
      <c r="E7527" s="24">
        <f t="shared" si="185"/>
        <v>162494</v>
      </c>
      <c r="F7527" s="104"/>
      <c r="G7527" s="104"/>
      <c r="H7527" s="113">
        <v>13500</v>
      </c>
      <c r="I7527" s="113">
        <v>0</v>
      </c>
      <c r="J7527" s="31"/>
      <c r="K7527" s="32"/>
      <c r="L7527" s="113"/>
      <c r="M7527" s="113"/>
      <c r="N7527" s="31">
        <v>366556</v>
      </c>
      <c r="O7527" s="32">
        <v>162494</v>
      </c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1508300</v>
      </c>
      <c r="E7528" s="24">
        <f t="shared" si="185"/>
        <v>1265370</v>
      </c>
      <c r="F7528" s="104"/>
      <c r="G7528" s="104"/>
      <c r="H7528" s="105">
        <v>0</v>
      </c>
      <c r="I7528" s="105">
        <v>457210</v>
      </c>
      <c r="J7528" s="106"/>
      <c r="K7528" s="107"/>
      <c r="L7528" s="105"/>
      <c r="M7528" s="105"/>
      <c r="N7528" s="106">
        <v>1508300</v>
      </c>
      <c r="O7528" s="107">
        <v>808160</v>
      </c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99380</v>
      </c>
      <c r="F7530" s="104"/>
      <c r="G7530" s="104"/>
      <c r="H7530" s="105"/>
      <c r="I7530" s="105"/>
      <c r="J7530" s="106"/>
      <c r="K7530" s="107"/>
      <c r="L7530" s="105"/>
      <c r="M7530" s="105"/>
      <c r="N7530" s="106">
        <v>0</v>
      </c>
      <c r="O7530" s="107">
        <v>99380</v>
      </c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54000</v>
      </c>
      <c r="F7532" s="104"/>
      <c r="G7532" s="104"/>
      <c r="H7532" s="113">
        <v>0</v>
      </c>
      <c r="I7532" s="113">
        <v>54000</v>
      </c>
      <c r="J7532" s="31"/>
      <c r="K7532" s="32"/>
      <c r="L7532" s="113"/>
      <c r="M7532" s="113"/>
      <c r="N7532" s="31">
        <v>0</v>
      </c>
      <c r="O7532" s="32">
        <v>0</v>
      </c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3520</v>
      </c>
      <c r="E7533" s="24">
        <f t="shared" si="185"/>
        <v>32627</v>
      </c>
      <c r="F7533" s="104"/>
      <c r="G7533" s="104"/>
      <c r="H7533" s="113">
        <v>3520</v>
      </c>
      <c r="I7533" s="113">
        <v>32627</v>
      </c>
      <c r="J7533" s="31"/>
      <c r="K7533" s="32"/>
      <c r="L7533" s="113"/>
      <c r="M7533" s="113"/>
      <c r="N7533" s="31">
        <v>0</v>
      </c>
      <c r="O7533" s="32">
        <v>0</v>
      </c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94300</v>
      </c>
      <c r="E7536" s="24">
        <f t="shared" si="185"/>
        <v>161691</v>
      </c>
      <c r="F7536" s="104"/>
      <c r="G7536" s="104"/>
      <c r="H7536" s="113">
        <v>13750</v>
      </c>
      <c r="I7536" s="113">
        <v>69020</v>
      </c>
      <c r="J7536" s="31"/>
      <c r="K7536" s="32"/>
      <c r="L7536" s="113"/>
      <c r="M7536" s="113"/>
      <c r="N7536" s="31">
        <v>80550</v>
      </c>
      <c r="O7536" s="32">
        <v>92671</v>
      </c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744532</v>
      </c>
      <c r="E7542" s="24">
        <f t="shared" si="185"/>
        <v>0</v>
      </c>
      <c r="F7542" s="104"/>
      <c r="G7542" s="104"/>
      <c r="H7542" s="113">
        <v>365422</v>
      </c>
      <c r="I7542" s="113">
        <v>0</v>
      </c>
      <c r="J7542" s="31"/>
      <c r="K7542" s="32"/>
      <c r="L7542" s="113"/>
      <c r="M7542" s="113"/>
      <c r="N7542" s="31">
        <v>379110</v>
      </c>
      <c r="O7542" s="32">
        <v>0</v>
      </c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>
        <v>0</v>
      </c>
      <c r="I7544" s="113">
        <v>0</v>
      </c>
      <c r="J7544" s="31"/>
      <c r="K7544" s="32"/>
      <c r="L7544" s="113"/>
      <c r="M7544" s="113"/>
      <c r="N7544" s="31">
        <v>0</v>
      </c>
      <c r="O7544" s="32">
        <v>0</v>
      </c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332657.81000000006</v>
      </c>
      <c r="E7549" s="24">
        <f t="shared" si="185"/>
        <v>332857.81000000006</v>
      </c>
      <c r="F7549" s="104"/>
      <c r="G7549" s="104"/>
      <c r="H7549" s="113">
        <v>187543.17</v>
      </c>
      <c r="I7549" s="113">
        <v>187543.17</v>
      </c>
      <c r="J7549" s="31"/>
      <c r="K7549" s="32"/>
      <c r="L7549" s="113"/>
      <c r="M7549" s="113"/>
      <c r="N7549" s="31">
        <v>145114.64000000001</v>
      </c>
      <c r="O7549" s="32">
        <v>145314.64000000001</v>
      </c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>
        <v>0</v>
      </c>
      <c r="O7550" s="32">
        <v>0</v>
      </c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160000</v>
      </c>
      <c r="E7561" s="24">
        <f t="shared" si="185"/>
        <v>160000</v>
      </c>
      <c r="F7561" s="104"/>
      <c r="G7561" s="104"/>
      <c r="H7561" s="113">
        <v>70000</v>
      </c>
      <c r="I7561" s="113">
        <v>70000</v>
      </c>
      <c r="J7561" s="31"/>
      <c r="K7561" s="32"/>
      <c r="L7561" s="113"/>
      <c r="M7561" s="113"/>
      <c r="N7561" s="31">
        <v>90000</v>
      </c>
      <c r="O7561" s="32">
        <v>90000</v>
      </c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1083042.5</v>
      </c>
      <c r="E7562" s="24">
        <f t="shared" si="185"/>
        <v>1083042.5</v>
      </c>
      <c r="F7562" s="104"/>
      <c r="G7562" s="104"/>
      <c r="H7562" s="113">
        <v>552577.5</v>
      </c>
      <c r="I7562" s="113">
        <v>552577.5</v>
      </c>
      <c r="J7562" s="31"/>
      <c r="K7562" s="32"/>
      <c r="L7562" s="113"/>
      <c r="M7562" s="113"/>
      <c r="N7562" s="31">
        <v>530465</v>
      </c>
      <c r="O7562" s="32">
        <v>530465</v>
      </c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110000</v>
      </c>
      <c r="E7563" s="24">
        <f t="shared" si="185"/>
        <v>110000</v>
      </c>
      <c r="F7563" s="104"/>
      <c r="G7563" s="104"/>
      <c r="H7563" s="113">
        <v>50000</v>
      </c>
      <c r="I7563" s="113">
        <v>50000</v>
      </c>
      <c r="J7563" s="31"/>
      <c r="K7563" s="32"/>
      <c r="L7563" s="113"/>
      <c r="M7563" s="113"/>
      <c r="N7563" s="31">
        <v>60000</v>
      </c>
      <c r="O7563" s="32">
        <v>60000</v>
      </c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2000</v>
      </c>
      <c r="E7564" s="24">
        <f t="shared" si="185"/>
        <v>0</v>
      </c>
      <c r="F7564" s="104"/>
      <c r="G7564" s="104"/>
      <c r="H7564" s="113">
        <v>1000</v>
      </c>
      <c r="I7564" s="113">
        <v>0</v>
      </c>
      <c r="J7564" s="31"/>
      <c r="K7564" s="32"/>
      <c r="L7564" s="113"/>
      <c r="M7564" s="113"/>
      <c r="N7564" s="31">
        <v>1000</v>
      </c>
      <c r="O7564" s="32">
        <v>0</v>
      </c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166800</v>
      </c>
      <c r="E7566" s="24">
        <f t="shared" si="185"/>
        <v>1045700</v>
      </c>
      <c r="F7566" s="104"/>
      <c r="G7566" s="104"/>
      <c r="H7566" s="105">
        <v>47900</v>
      </c>
      <c r="I7566" s="105">
        <v>588000</v>
      </c>
      <c r="J7566" s="106"/>
      <c r="K7566" s="107"/>
      <c r="L7566" s="105"/>
      <c r="M7566" s="105"/>
      <c r="N7566" s="106">
        <v>118900</v>
      </c>
      <c r="O7566" s="107">
        <v>457700</v>
      </c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9084</v>
      </c>
      <c r="E7571" s="24">
        <f t="shared" si="185"/>
        <v>9084</v>
      </c>
      <c r="F7571" s="104"/>
      <c r="G7571" s="104"/>
      <c r="H7571" s="113"/>
      <c r="I7571" s="113"/>
      <c r="J7571" s="31"/>
      <c r="K7571" s="32"/>
      <c r="L7571" s="113"/>
      <c r="M7571" s="113"/>
      <c r="N7571" s="31">
        <v>9084</v>
      </c>
      <c r="O7571" s="32">
        <v>9084</v>
      </c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>
        <v>0</v>
      </c>
      <c r="I7574" s="113">
        <v>0</v>
      </c>
      <c r="J7574" s="31"/>
      <c r="K7574" s="32"/>
      <c r="L7574" s="113"/>
      <c r="M7574" s="113"/>
      <c r="N7574" s="31">
        <v>0</v>
      </c>
      <c r="O7574" s="32">
        <v>0</v>
      </c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12790</v>
      </c>
      <c r="E7576" s="24">
        <f t="shared" si="185"/>
        <v>12790</v>
      </c>
      <c r="F7576" s="104"/>
      <c r="G7576" s="104"/>
      <c r="H7576" s="113"/>
      <c r="I7576" s="113"/>
      <c r="J7576" s="31"/>
      <c r="K7576" s="32"/>
      <c r="L7576" s="113"/>
      <c r="M7576" s="113"/>
      <c r="N7576" s="31">
        <v>12790</v>
      </c>
      <c r="O7576" s="32">
        <v>12790</v>
      </c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59236.259999999995</v>
      </c>
      <c r="E7579" s="24">
        <f t="shared" si="185"/>
        <v>42927.89</v>
      </c>
      <c r="F7579" s="104"/>
      <c r="G7579" s="104"/>
      <c r="H7579" s="113">
        <v>31089.23</v>
      </c>
      <c r="I7579" s="113">
        <v>18075.3</v>
      </c>
      <c r="J7579" s="31"/>
      <c r="K7579" s="32"/>
      <c r="L7579" s="113"/>
      <c r="M7579" s="113"/>
      <c r="N7579" s="31">
        <v>28147.03</v>
      </c>
      <c r="O7579" s="32">
        <v>24852.59</v>
      </c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32011</v>
      </c>
      <c r="E7582" s="24">
        <f t="shared" si="185"/>
        <v>17253</v>
      </c>
      <c r="F7582" s="104"/>
      <c r="G7582" s="104"/>
      <c r="H7582" s="113">
        <v>14098</v>
      </c>
      <c r="I7582" s="113">
        <v>14282</v>
      </c>
      <c r="J7582" s="31"/>
      <c r="K7582" s="32"/>
      <c r="L7582" s="113"/>
      <c r="M7582" s="113"/>
      <c r="N7582" s="31">
        <v>17913</v>
      </c>
      <c r="O7582" s="32">
        <v>2971</v>
      </c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27452759.800000001</v>
      </c>
      <c r="E7583" s="24">
        <f t="shared" si="185"/>
        <v>27452759.800000001</v>
      </c>
      <c r="F7583" s="104"/>
      <c r="G7583" s="104"/>
      <c r="H7583" s="113">
        <v>18301839.870000001</v>
      </c>
      <c r="I7583" s="113">
        <v>18301839.870000001</v>
      </c>
      <c r="J7583" s="31"/>
      <c r="K7583" s="32"/>
      <c r="L7583" s="113"/>
      <c r="M7583" s="113"/>
      <c r="N7583" s="31">
        <v>9150919.9299999997</v>
      </c>
      <c r="O7583" s="32">
        <v>9150919.9299999997</v>
      </c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>
        <v>0</v>
      </c>
      <c r="O7584" s="32">
        <v>0</v>
      </c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340496.52</v>
      </c>
      <c r="E7585" s="24">
        <f t="shared" si="185"/>
        <v>1889623.91</v>
      </c>
      <c r="F7585" s="104"/>
      <c r="G7585" s="104"/>
      <c r="H7585" s="113">
        <v>166685.09</v>
      </c>
      <c r="I7585" s="113">
        <v>1889623.91</v>
      </c>
      <c r="J7585" s="31"/>
      <c r="K7585" s="32"/>
      <c r="L7585" s="113"/>
      <c r="M7585" s="113"/>
      <c r="N7585" s="31">
        <v>173811.43</v>
      </c>
      <c r="O7585" s="32">
        <v>0</v>
      </c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3810000</v>
      </c>
      <c r="F7586" s="104"/>
      <c r="G7586" s="104"/>
      <c r="H7586" s="113">
        <v>0</v>
      </c>
      <c r="I7586" s="113">
        <v>3810000</v>
      </c>
      <c r="J7586" s="31"/>
      <c r="K7586" s="32"/>
      <c r="L7586" s="113"/>
      <c r="M7586" s="113"/>
      <c r="N7586" s="31">
        <v>0</v>
      </c>
      <c r="O7586" s="32">
        <v>0</v>
      </c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1441802</v>
      </c>
      <c r="F7587" s="104"/>
      <c r="G7587" s="104"/>
      <c r="H7587" s="113">
        <v>0</v>
      </c>
      <c r="I7587" s="113">
        <v>1441802</v>
      </c>
      <c r="J7587" s="31"/>
      <c r="K7587" s="32"/>
      <c r="L7587" s="113"/>
      <c r="M7587" s="113"/>
      <c r="N7587" s="31">
        <v>0</v>
      </c>
      <c r="O7587" s="32">
        <v>0</v>
      </c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880</v>
      </c>
      <c r="F7590" s="104"/>
      <c r="G7590" s="104"/>
      <c r="H7590" s="105">
        <v>0</v>
      </c>
      <c r="I7590" s="105">
        <v>0</v>
      </c>
      <c r="J7590" s="106"/>
      <c r="K7590" s="107"/>
      <c r="L7590" s="105"/>
      <c r="M7590" s="105"/>
      <c r="N7590" s="106">
        <v>0</v>
      </c>
      <c r="O7590" s="107">
        <v>880</v>
      </c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2100</v>
      </c>
      <c r="F7591" s="104"/>
      <c r="G7591" s="104"/>
      <c r="H7591" s="113">
        <v>0</v>
      </c>
      <c r="I7591" s="113">
        <v>0</v>
      </c>
      <c r="J7591" s="31"/>
      <c r="K7591" s="32"/>
      <c r="L7591" s="113"/>
      <c r="M7591" s="113"/>
      <c r="N7591" s="31">
        <v>0</v>
      </c>
      <c r="O7591" s="32">
        <v>2100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1236</v>
      </c>
      <c r="F7592" s="104"/>
      <c r="G7592" s="104"/>
      <c r="H7592" s="113">
        <v>0</v>
      </c>
      <c r="I7592" s="113">
        <v>0</v>
      </c>
      <c r="J7592" s="31"/>
      <c r="K7592" s="32"/>
      <c r="L7592" s="113"/>
      <c r="M7592" s="113"/>
      <c r="N7592" s="31">
        <v>0</v>
      </c>
      <c r="O7592" s="32">
        <v>1236</v>
      </c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28000</v>
      </c>
      <c r="E7595" s="24">
        <f t="shared" si="187"/>
        <v>29890</v>
      </c>
      <c r="F7595" s="104"/>
      <c r="G7595" s="104"/>
      <c r="H7595" s="113">
        <v>18000</v>
      </c>
      <c r="I7595" s="113">
        <v>23890</v>
      </c>
      <c r="J7595" s="31"/>
      <c r="K7595" s="32"/>
      <c r="L7595" s="113"/>
      <c r="M7595" s="113"/>
      <c r="N7595" s="31">
        <v>10000</v>
      </c>
      <c r="O7595" s="32">
        <v>6000</v>
      </c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>
        <v>0</v>
      </c>
      <c r="I7606" s="105">
        <v>0</v>
      </c>
      <c r="J7606" s="106"/>
      <c r="K7606" s="107"/>
      <c r="L7606" s="105"/>
      <c r="M7606" s="105"/>
      <c r="N7606" s="106">
        <v>0</v>
      </c>
      <c r="O7606" s="107">
        <v>0</v>
      </c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>
        <v>0</v>
      </c>
      <c r="I7607" s="113">
        <v>0</v>
      </c>
      <c r="J7607" s="31"/>
      <c r="K7607" s="32"/>
      <c r="L7607" s="113"/>
      <c r="M7607" s="113"/>
      <c r="N7607" s="31">
        <v>0</v>
      </c>
      <c r="O7607" s="32">
        <v>0</v>
      </c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>
        <v>0</v>
      </c>
      <c r="I7611" s="113">
        <v>0</v>
      </c>
      <c r="J7611" s="31"/>
      <c r="K7611" s="32"/>
      <c r="L7611" s="113"/>
      <c r="M7611" s="113"/>
      <c r="N7611" s="31">
        <v>0</v>
      </c>
      <c r="O7611" s="32">
        <v>0</v>
      </c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15559.87</v>
      </c>
      <c r="E7612" s="24">
        <f t="shared" si="187"/>
        <v>1751404.12</v>
      </c>
      <c r="F7612" s="104"/>
      <c r="G7612" s="104"/>
      <c r="H7612" s="113">
        <v>15559.87</v>
      </c>
      <c r="I7612" s="113">
        <v>1751404.12</v>
      </c>
      <c r="J7612" s="31"/>
      <c r="K7612" s="32"/>
      <c r="L7612" s="113"/>
      <c r="M7612" s="113"/>
      <c r="N7612" s="31">
        <v>0</v>
      </c>
      <c r="O7612" s="32">
        <v>0</v>
      </c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811428.85</v>
      </c>
      <c r="F7613" s="104"/>
      <c r="G7613" s="104"/>
      <c r="H7613" s="113">
        <v>0</v>
      </c>
      <c r="I7613" s="113">
        <v>811428.85</v>
      </c>
      <c r="J7613" s="31"/>
      <c r="K7613" s="32"/>
      <c r="L7613" s="113"/>
      <c r="M7613" s="113"/>
      <c r="N7613" s="31">
        <v>0</v>
      </c>
      <c r="O7613" s="32">
        <v>0</v>
      </c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>
        <v>0</v>
      </c>
      <c r="I7614" s="113">
        <v>0</v>
      </c>
      <c r="J7614" s="31"/>
      <c r="K7614" s="32"/>
      <c r="L7614" s="113"/>
      <c r="M7614" s="113"/>
      <c r="N7614" s="31">
        <v>0</v>
      </c>
      <c r="O7614" s="32">
        <v>0</v>
      </c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27300</v>
      </c>
      <c r="F7635" s="104"/>
      <c r="G7635" s="104"/>
      <c r="H7635" s="113">
        <v>0</v>
      </c>
      <c r="I7635" s="113">
        <v>27300</v>
      </c>
      <c r="J7635" s="31"/>
      <c r="K7635" s="32"/>
      <c r="L7635" s="113"/>
      <c r="M7635" s="113"/>
      <c r="N7635" s="31">
        <v>0</v>
      </c>
      <c r="O7635" s="32">
        <v>0</v>
      </c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158245.44</v>
      </c>
      <c r="F7636" s="104"/>
      <c r="G7636" s="104"/>
      <c r="H7636" s="105">
        <v>0</v>
      </c>
      <c r="I7636" s="105">
        <v>149495.45000000001</v>
      </c>
      <c r="J7636" s="106"/>
      <c r="K7636" s="107"/>
      <c r="L7636" s="105"/>
      <c r="M7636" s="105"/>
      <c r="N7636" s="106">
        <v>0</v>
      </c>
      <c r="O7636" s="107">
        <v>8749.99</v>
      </c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>
        <v>0</v>
      </c>
      <c r="I7638" s="105">
        <v>0</v>
      </c>
      <c r="J7638" s="106"/>
      <c r="K7638" s="107"/>
      <c r="L7638" s="105"/>
      <c r="M7638" s="105"/>
      <c r="N7638" s="106">
        <v>0</v>
      </c>
      <c r="O7638" s="107">
        <v>0</v>
      </c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41223</v>
      </c>
      <c r="E7639" s="24">
        <f t="shared" si="187"/>
        <v>415990</v>
      </c>
      <c r="F7639" s="104"/>
      <c r="G7639" s="104"/>
      <c r="H7639" s="105">
        <v>21998</v>
      </c>
      <c r="I7639" s="105">
        <v>274060.5</v>
      </c>
      <c r="J7639" s="106"/>
      <c r="K7639" s="107"/>
      <c r="L7639" s="105"/>
      <c r="M7639" s="105"/>
      <c r="N7639" s="106">
        <v>19225</v>
      </c>
      <c r="O7639" s="107">
        <v>141929.5</v>
      </c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3664.5</v>
      </c>
      <c r="E7640" s="24">
        <f t="shared" si="187"/>
        <v>61811.5</v>
      </c>
      <c r="F7640" s="104"/>
      <c r="G7640" s="104"/>
      <c r="H7640" s="105">
        <v>0</v>
      </c>
      <c r="I7640" s="105">
        <v>29304</v>
      </c>
      <c r="J7640" s="106"/>
      <c r="K7640" s="107"/>
      <c r="L7640" s="105"/>
      <c r="M7640" s="105"/>
      <c r="N7640" s="106">
        <v>3664.5</v>
      </c>
      <c r="O7640" s="107">
        <v>32507.5</v>
      </c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43838.5</v>
      </c>
      <c r="E7645" s="24">
        <f t="shared" si="187"/>
        <v>783676.25</v>
      </c>
      <c r="F7645" s="104"/>
      <c r="G7645" s="104"/>
      <c r="H7645" s="113">
        <v>42138.5</v>
      </c>
      <c r="I7645" s="113">
        <v>557386.5</v>
      </c>
      <c r="J7645" s="31"/>
      <c r="K7645" s="32"/>
      <c r="L7645" s="113"/>
      <c r="M7645" s="113"/>
      <c r="N7645" s="31">
        <v>1700</v>
      </c>
      <c r="O7645" s="32">
        <v>226289.75</v>
      </c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1240</v>
      </c>
      <c r="E7646" s="24">
        <f t="shared" si="187"/>
        <v>238434.25</v>
      </c>
      <c r="F7646" s="104"/>
      <c r="G7646" s="104"/>
      <c r="H7646" s="113">
        <v>1240</v>
      </c>
      <c r="I7646" s="113">
        <v>112348.75</v>
      </c>
      <c r="J7646" s="31"/>
      <c r="K7646" s="32"/>
      <c r="L7646" s="113"/>
      <c r="M7646" s="113"/>
      <c r="N7646" s="31">
        <v>0</v>
      </c>
      <c r="O7646" s="32">
        <v>126085.5</v>
      </c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51165.18</v>
      </c>
      <c r="E7647" s="24">
        <f t="shared" si="187"/>
        <v>0</v>
      </c>
      <c r="F7647" s="104"/>
      <c r="G7647" s="104"/>
      <c r="H7647" s="113">
        <v>48862.67</v>
      </c>
      <c r="I7647" s="113">
        <v>0</v>
      </c>
      <c r="J7647" s="31"/>
      <c r="K7647" s="32"/>
      <c r="L7647" s="113"/>
      <c r="M7647" s="113"/>
      <c r="N7647" s="31">
        <v>2302.5100000000002</v>
      </c>
      <c r="O7647" s="32">
        <v>0</v>
      </c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18426.059999999998</v>
      </c>
      <c r="F7648" s="104"/>
      <c r="G7648" s="104"/>
      <c r="H7648" s="113">
        <v>0</v>
      </c>
      <c r="I7648" s="113">
        <v>16123.55</v>
      </c>
      <c r="J7648" s="31"/>
      <c r="K7648" s="32"/>
      <c r="L7648" s="113"/>
      <c r="M7648" s="113"/>
      <c r="N7648" s="31">
        <v>0</v>
      </c>
      <c r="O7648" s="32">
        <v>2302.5100000000002</v>
      </c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62357</v>
      </c>
      <c r="F7649" s="104"/>
      <c r="G7649" s="104"/>
      <c r="H7649" s="113">
        <v>0</v>
      </c>
      <c r="I7649" s="113">
        <v>17930</v>
      </c>
      <c r="J7649" s="31"/>
      <c r="K7649" s="32"/>
      <c r="L7649" s="113"/>
      <c r="M7649" s="113"/>
      <c r="N7649" s="31">
        <v>0</v>
      </c>
      <c r="O7649" s="32">
        <v>44427</v>
      </c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21322</v>
      </c>
      <c r="F7650" s="104"/>
      <c r="G7650" s="104"/>
      <c r="H7650" s="113">
        <v>0</v>
      </c>
      <c r="I7650" s="113">
        <v>13625</v>
      </c>
      <c r="J7650" s="31"/>
      <c r="K7650" s="32"/>
      <c r="L7650" s="113"/>
      <c r="M7650" s="113"/>
      <c r="N7650" s="31">
        <v>0</v>
      </c>
      <c r="O7650" s="32">
        <v>7697</v>
      </c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3151</v>
      </c>
      <c r="E7651" s="24">
        <f t="shared" si="187"/>
        <v>160436</v>
      </c>
      <c r="F7651" s="104"/>
      <c r="G7651" s="104"/>
      <c r="H7651" s="105">
        <v>3151</v>
      </c>
      <c r="I7651" s="105">
        <v>96698</v>
      </c>
      <c r="J7651" s="106"/>
      <c r="K7651" s="107"/>
      <c r="L7651" s="105"/>
      <c r="M7651" s="105"/>
      <c r="N7651" s="106">
        <v>0</v>
      </c>
      <c r="O7651" s="107">
        <v>63738</v>
      </c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20</v>
      </c>
      <c r="E7652" s="24">
        <f t="shared" si="187"/>
        <v>37416</v>
      </c>
      <c r="F7652" s="104"/>
      <c r="G7652" s="104"/>
      <c r="H7652" s="105">
        <v>20</v>
      </c>
      <c r="I7652" s="105">
        <v>18217</v>
      </c>
      <c r="J7652" s="106"/>
      <c r="K7652" s="107"/>
      <c r="L7652" s="105"/>
      <c r="M7652" s="105"/>
      <c r="N7652" s="106">
        <v>0</v>
      </c>
      <c r="O7652" s="107">
        <v>19199</v>
      </c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2247.65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>
        <v>2247.65</v>
      </c>
      <c r="I7653" s="113">
        <v>0</v>
      </c>
      <c r="J7653" s="31"/>
      <c r="K7653" s="32"/>
      <c r="L7653" s="113"/>
      <c r="M7653" s="113"/>
      <c r="N7653" s="31">
        <v>0</v>
      </c>
      <c r="O7653" s="32">
        <v>0</v>
      </c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231.88</v>
      </c>
      <c r="F7654" s="104"/>
      <c r="G7654" s="104"/>
      <c r="H7654" s="113">
        <v>0</v>
      </c>
      <c r="I7654" s="113">
        <v>231.88</v>
      </c>
      <c r="J7654" s="31"/>
      <c r="K7654" s="32"/>
      <c r="L7654" s="113"/>
      <c r="M7654" s="113"/>
      <c r="N7654" s="31">
        <v>0</v>
      </c>
      <c r="O7654" s="32">
        <v>0</v>
      </c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6278005</v>
      </c>
      <c r="F7659" s="104"/>
      <c r="G7659" s="104"/>
      <c r="H7659" s="113">
        <v>0</v>
      </c>
      <c r="I7659" s="113">
        <v>3359973</v>
      </c>
      <c r="J7659" s="31"/>
      <c r="K7659" s="32"/>
      <c r="L7659" s="113"/>
      <c r="M7659" s="113"/>
      <c r="N7659" s="31">
        <v>0</v>
      </c>
      <c r="O7659" s="32">
        <v>2918032</v>
      </c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130452.25</v>
      </c>
      <c r="E7660" s="24">
        <f t="shared" si="189"/>
        <v>2520058.5</v>
      </c>
      <c r="F7660" s="104"/>
      <c r="G7660" s="104"/>
      <c r="H7660" s="113">
        <v>10161.25</v>
      </c>
      <c r="I7660" s="113">
        <v>1362050.5</v>
      </c>
      <c r="J7660" s="31"/>
      <c r="K7660" s="32"/>
      <c r="L7660" s="113"/>
      <c r="M7660" s="113"/>
      <c r="N7660" s="31">
        <v>120291</v>
      </c>
      <c r="O7660" s="32">
        <v>1158008</v>
      </c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99066</v>
      </c>
      <c r="F7661" s="104"/>
      <c r="G7661" s="104"/>
      <c r="H7661" s="113">
        <v>0</v>
      </c>
      <c r="I7661" s="113">
        <v>48703</v>
      </c>
      <c r="J7661" s="31"/>
      <c r="K7661" s="32"/>
      <c r="L7661" s="113"/>
      <c r="M7661" s="113"/>
      <c r="N7661" s="31">
        <v>0</v>
      </c>
      <c r="O7661" s="32">
        <v>50363</v>
      </c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76856</v>
      </c>
      <c r="F7662" s="104"/>
      <c r="G7662" s="104"/>
      <c r="H7662" s="113">
        <v>0</v>
      </c>
      <c r="I7662" s="113">
        <v>45765</v>
      </c>
      <c r="J7662" s="31"/>
      <c r="K7662" s="32"/>
      <c r="L7662" s="113"/>
      <c r="M7662" s="113"/>
      <c r="N7662" s="31">
        <v>0</v>
      </c>
      <c r="O7662" s="32">
        <v>31091</v>
      </c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>
        <v>0</v>
      </c>
      <c r="O7664" s="32">
        <v>0</v>
      </c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6364211.2999999998</v>
      </c>
      <c r="E7665" s="24">
        <f t="shared" si="189"/>
        <v>35221682.159999996</v>
      </c>
      <c r="F7665" s="104"/>
      <c r="G7665" s="104"/>
      <c r="H7665" s="113">
        <v>3446179.3</v>
      </c>
      <c r="I7665" s="113">
        <v>27587491.629999999</v>
      </c>
      <c r="J7665" s="31"/>
      <c r="K7665" s="32"/>
      <c r="L7665" s="113"/>
      <c r="M7665" s="113"/>
      <c r="N7665" s="31">
        <v>2918032</v>
      </c>
      <c r="O7665" s="32">
        <v>7634190.5300000003</v>
      </c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748408</v>
      </c>
      <c r="E7667" s="24">
        <f t="shared" si="189"/>
        <v>8339573.5299999993</v>
      </c>
      <c r="F7667" s="104"/>
      <c r="G7667" s="104"/>
      <c r="H7667" s="113">
        <v>394308</v>
      </c>
      <c r="I7667" s="113">
        <v>6765779.3799999999</v>
      </c>
      <c r="J7667" s="31"/>
      <c r="K7667" s="32"/>
      <c r="L7667" s="113"/>
      <c r="M7667" s="113"/>
      <c r="N7667" s="31">
        <v>354100</v>
      </c>
      <c r="O7667" s="32">
        <v>1573794.15</v>
      </c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20390</v>
      </c>
      <c r="F7668" s="104"/>
      <c r="G7668" s="104"/>
      <c r="H7668" s="113"/>
      <c r="I7668" s="113"/>
      <c r="J7668" s="31"/>
      <c r="K7668" s="32"/>
      <c r="L7668" s="113"/>
      <c r="M7668" s="113"/>
      <c r="N7668" s="31">
        <v>0</v>
      </c>
      <c r="O7668" s="32">
        <v>20390</v>
      </c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856336.88</v>
      </c>
      <c r="F7669" s="104"/>
      <c r="G7669" s="104"/>
      <c r="H7669" s="113">
        <v>0</v>
      </c>
      <c r="I7669" s="113">
        <v>855336.88</v>
      </c>
      <c r="J7669" s="31"/>
      <c r="K7669" s="32"/>
      <c r="L7669" s="113"/>
      <c r="M7669" s="113"/>
      <c r="N7669" s="31">
        <v>0</v>
      </c>
      <c r="O7669" s="32">
        <v>1000</v>
      </c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4315</v>
      </c>
      <c r="F7670" s="104"/>
      <c r="G7670" s="104"/>
      <c r="H7670" s="113">
        <v>0</v>
      </c>
      <c r="I7670" s="113">
        <v>0</v>
      </c>
      <c r="J7670" s="31"/>
      <c r="K7670" s="32"/>
      <c r="L7670" s="113"/>
      <c r="M7670" s="113"/>
      <c r="N7670" s="31">
        <v>0</v>
      </c>
      <c r="O7670" s="32">
        <v>4315</v>
      </c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>
        <v>0</v>
      </c>
      <c r="I7671" s="113">
        <v>0</v>
      </c>
      <c r="J7671" s="31"/>
      <c r="K7671" s="32"/>
      <c r="L7671" s="113"/>
      <c r="M7671" s="113"/>
      <c r="N7671" s="31">
        <v>0</v>
      </c>
      <c r="O7671" s="32">
        <v>0</v>
      </c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454789.67000000004</v>
      </c>
      <c r="E7672" s="24">
        <f t="shared" si="189"/>
        <v>0</v>
      </c>
      <c r="F7672" s="104"/>
      <c r="G7672" s="104"/>
      <c r="H7672" s="113">
        <v>225760.14</v>
      </c>
      <c r="I7672" s="113">
        <v>0</v>
      </c>
      <c r="J7672" s="31"/>
      <c r="K7672" s="32"/>
      <c r="L7672" s="113"/>
      <c r="M7672" s="113"/>
      <c r="N7672" s="31">
        <v>229029.53</v>
      </c>
      <c r="O7672" s="32">
        <v>0</v>
      </c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665070.72</v>
      </c>
      <c r="F7673" s="104"/>
      <c r="G7673" s="104"/>
      <c r="H7673" s="113">
        <v>0</v>
      </c>
      <c r="I7673" s="113">
        <v>459447.47</v>
      </c>
      <c r="J7673" s="31"/>
      <c r="K7673" s="32"/>
      <c r="L7673" s="113"/>
      <c r="M7673" s="113"/>
      <c r="N7673" s="31">
        <v>0</v>
      </c>
      <c r="O7673" s="32">
        <v>205623.25</v>
      </c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34852</v>
      </c>
      <c r="E7674" s="24">
        <f t="shared" si="189"/>
        <v>0</v>
      </c>
      <c r="F7674" s="104"/>
      <c r="G7674" s="104"/>
      <c r="H7674" s="105">
        <v>240</v>
      </c>
      <c r="I7674" s="105">
        <v>0</v>
      </c>
      <c r="J7674" s="106"/>
      <c r="K7674" s="107"/>
      <c r="L7674" s="105"/>
      <c r="M7674" s="105"/>
      <c r="N7674" s="106">
        <v>34612</v>
      </c>
      <c r="O7674" s="107">
        <v>0</v>
      </c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1111</v>
      </c>
      <c r="F7675" s="104"/>
      <c r="G7675" s="104"/>
      <c r="H7675" s="113">
        <v>0</v>
      </c>
      <c r="I7675" s="113">
        <v>53</v>
      </c>
      <c r="J7675" s="31"/>
      <c r="K7675" s="32"/>
      <c r="L7675" s="113"/>
      <c r="M7675" s="113"/>
      <c r="N7675" s="31">
        <v>0</v>
      </c>
      <c r="O7675" s="32">
        <v>1058</v>
      </c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466866</v>
      </c>
      <c r="F7676" s="104"/>
      <c r="G7676" s="104"/>
      <c r="H7676" s="113">
        <v>0</v>
      </c>
      <c r="I7676" s="113">
        <v>112766</v>
      </c>
      <c r="J7676" s="31"/>
      <c r="K7676" s="32"/>
      <c r="L7676" s="113"/>
      <c r="M7676" s="113"/>
      <c r="N7676" s="31">
        <v>0</v>
      </c>
      <c r="O7676" s="32">
        <v>354100</v>
      </c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944366.13</v>
      </c>
      <c r="F7678" s="104"/>
      <c r="G7678" s="104"/>
      <c r="H7678" s="113">
        <v>0</v>
      </c>
      <c r="I7678" s="113">
        <v>944366.13</v>
      </c>
      <c r="J7678" s="31"/>
      <c r="K7678" s="32"/>
      <c r="L7678" s="113"/>
      <c r="M7678" s="113"/>
      <c r="N7678" s="31">
        <v>0</v>
      </c>
      <c r="O7678" s="32">
        <v>0</v>
      </c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1326857.69</v>
      </c>
      <c r="F7679" s="104"/>
      <c r="G7679" s="104"/>
      <c r="H7679" s="113">
        <v>0</v>
      </c>
      <c r="I7679" s="113">
        <v>1087777.69</v>
      </c>
      <c r="J7679" s="31"/>
      <c r="K7679" s="32"/>
      <c r="L7679" s="113"/>
      <c r="M7679" s="113"/>
      <c r="N7679" s="31">
        <v>0</v>
      </c>
      <c r="O7679" s="32">
        <v>239080</v>
      </c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59856.95</v>
      </c>
      <c r="F7680" s="104"/>
      <c r="G7680" s="104"/>
      <c r="H7680" s="113">
        <v>0</v>
      </c>
      <c r="I7680" s="113">
        <v>44403.95</v>
      </c>
      <c r="J7680" s="31"/>
      <c r="K7680" s="32"/>
      <c r="L7680" s="113"/>
      <c r="M7680" s="113"/>
      <c r="N7680" s="31">
        <v>0</v>
      </c>
      <c r="O7680" s="32">
        <v>15453</v>
      </c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>
        <v>0</v>
      </c>
      <c r="O7681" s="32">
        <v>0</v>
      </c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281542</v>
      </c>
      <c r="F7685" s="104"/>
      <c r="G7685" s="104"/>
      <c r="H7685" s="105">
        <v>0</v>
      </c>
      <c r="I7685" s="105">
        <v>281542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>
        <v>0</v>
      </c>
      <c r="O7686" s="32">
        <v>0</v>
      </c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19574665.98</v>
      </c>
      <c r="E7689" s="24">
        <f t="shared" si="189"/>
        <v>0</v>
      </c>
      <c r="F7689" s="104"/>
      <c r="G7689" s="104"/>
      <c r="H7689" s="105">
        <v>19574665.98</v>
      </c>
      <c r="I7689" s="105">
        <v>0</v>
      </c>
      <c r="J7689" s="106"/>
      <c r="K7689" s="107"/>
      <c r="L7689" s="105"/>
      <c r="M7689" s="105"/>
      <c r="N7689" s="106">
        <v>0</v>
      </c>
      <c r="O7689" s="107">
        <v>0</v>
      </c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881433.99</v>
      </c>
      <c r="E7690" s="24">
        <f t="shared" si="189"/>
        <v>0</v>
      </c>
      <c r="F7690" s="104"/>
      <c r="G7690" s="104"/>
      <c r="H7690" s="113">
        <v>440717</v>
      </c>
      <c r="I7690" s="113">
        <v>0</v>
      </c>
      <c r="J7690" s="31"/>
      <c r="K7690" s="32"/>
      <c r="L7690" s="113"/>
      <c r="M7690" s="113"/>
      <c r="N7690" s="31">
        <v>440716.99</v>
      </c>
      <c r="O7690" s="32">
        <v>0</v>
      </c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3600691.07</v>
      </c>
      <c r="E7691" s="24">
        <f t="shared" si="189"/>
        <v>0</v>
      </c>
      <c r="F7691" s="104"/>
      <c r="G7691" s="104"/>
      <c r="H7691" s="113">
        <v>3600691.07</v>
      </c>
      <c r="I7691" s="113">
        <v>0</v>
      </c>
      <c r="J7691" s="31"/>
      <c r="K7691" s="32"/>
      <c r="L7691" s="113"/>
      <c r="M7691" s="113"/>
      <c r="N7691" s="31">
        <v>0</v>
      </c>
      <c r="O7691" s="32">
        <v>0</v>
      </c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2695</v>
      </c>
      <c r="E7694" s="24">
        <f t="shared" si="189"/>
        <v>0</v>
      </c>
      <c r="F7694" s="104"/>
      <c r="G7694" s="104"/>
      <c r="H7694" s="113">
        <v>2695</v>
      </c>
      <c r="I7694" s="113">
        <v>0</v>
      </c>
      <c r="J7694" s="31"/>
      <c r="K7694" s="32"/>
      <c r="L7694" s="113"/>
      <c r="M7694" s="113"/>
      <c r="N7694" s="31">
        <v>0</v>
      </c>
      <c r="O7694" s="32">
        <v>0</v>
      </c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154043</v>
      </c>
      <c r="F7695" s="104"/>
      <c r="G7695" s="104"/>
      <c r="H7695" s="113">
        <v>0</v>
      </c>
      <c r="I7695" s="113">
        <v>93520.75</v>
      </c>
      <c r="J7695" s="31"/>
      <c r="K7695" s="32"/>
      <c r="L7695" s="113"/>
      <c r="M7695" s="113"/>
      <c r="N7695" s="31">
        <v>0</v>
      </c>
      <c r="O7695" s="32">
        <v>60522.25</v>
      </c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59305.75</v>
      </c>
      <c r="F7696" s="104"/>
      <c r="G7696" s="104"/>
      <c r="H7696" s="113">
        <v>0</v>
      </c>
      <c r="I7696" s="113">
        <v>35988.75</v>
      </c>
      <c r="J7696" s="31"/>
      <c r="K7696" s="32"/>
      <c r="L7696" s="113"/>
      <c r="M7696" s="113"/>
      <c r="N7696" s="31">
        <v>0</v>
      </c>
      <c r="O7696" s="32">
        <v>23317</v>
      </c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1260</v>
      </c>
      <c r="F7697" s="104"/>
      <c r="G7697" s="104"/>
      <c r="H7697" s="113">
        <v>0</v>
      </c>
      <c r="I7697" s="113">
        <v>545</v>
      </c>
      <c r="J7697" s="31"/>
      <c r="K7697" s="32"/>
      <c r="L7697" s="113"/>
      <c r="M7697" s="113"/>
      <c r="N7697" s="31">
        <v>0</v>
      </c>
      <c r="O7697" s="32">
        <v>715</v>
      </c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9321.25</v>
      </c>
      <c r="F7701" s="104"/>
      <c r="G7701" s="104"/>
      <c r="H7701" s="113">
        <v>0</v>
      </c>
      <c r="I7701" s="113">
        <v>5192.25</v>
      </c>
      <c r="J7701" s="31"/>
      <c r="K7701" s="32"/>
      <c r="L7701" s="113"/>
      <c r="M7701" s="113"/>
      <c r="N7701" s="31">
        <v>0</v>
      </c>
      <c r="O7701" s="32">
        <v>4129</v>
      </c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70318.98</v>
      </c>
      <c r="E7705" s="24">
        <f t="shared" si="189"/>
        <v>0</v>
      </c>
      <c r="F7705" s="104"/>
      <c r="G7705" s="104"/>
      <c r="H7705" s="105">
        <v>47150.61</v>
      </c>
      <c r="I7705" s="105">
        <v>0</v>
      </c>
      <c r="J7705" s="106"/>
      <c r="K7705" s="107"/>
      <c r="L7705" s="105"/>
      <c r="M7705" s="105"/>
      <c r="N7705" s="106">
        <v>23168.37</v>
      </c>
      <c r="O7705" s="107">
        <v>0</v>
      </c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36834.53</v>
      </c>
      <c r="E7706" s="24">
        <f t="shared" si="189"/>
        <v>0</v>
      </c>
      <c r="F7706" s="104"/>
      <c r="G7706" s="104"/>
      <c r="H7706" s="113">
        <v>24283.89</v>
      </c>
      <c r="I7706" s="113">
        <v>0</v>
      </c>
      <c r="J7706" s="31"/>
      <c r="K7706" s="32"/>
      <c r="L7706" s="113"/>
      <c r="M7706" s="113"/>
      <c r="N7706" s="31">
        <v>12550.64</v>
      </c>
      <c r="O7706" s="32">
        <v>0</v>
      </c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7263.5</v>
      </c>
      <c r="E7707" s="24">
        <f t="shared" si="189"/>
        <v>0</v>
      </c>
      <c r="F7707" s="104"/>
      <c r="G7707" s="104"/>
      <c r="H7707" s="113">
        <v>7263.5</v>
      </c>
      <c r="I7707" s="113">
        <v>0</v>
      </c>
      <c r="J7707" s="31"/>
      <c r="K7707" s="32"/>
      <c r="L7707" s="113"/>
      <c r="M7707" s="113"/>
      <c r="N7707" s="31">
        <v>0</v>
      </c>
      <c r="O7707" s="32">
        <v>0</v>
      </c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540</v>
      </c>
      <c r="F7708" s="104"/>
      <c r="G7708" s="104"/>
      <c r="H7708" s="113">
        <v>0</v>
      </c>
      <c r="I7708" s="113">
        <v>540</v>
      </c>
      <c r="J7708" s="31"/>
      <c r="K7708" s="32"/>
      <c r="L7708" s="113"/>
      <c r="M7708" s="113"/>
      <c r="N7708" s="31">
        <v>0</v>
      </c>
      <c r="O7708" s="32">
        <v>0</v>
      </c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5488</v>
      </c>
      <c r="F7712" s="104"/>
      <c r="G7712" s="104"/>
      <c r="H7712" s="113">
        <v>0</v>
      </c>
      <c r="I7712" s="113">
        <v>1822</v>
      </c>
      <c r="J7712" s="31"/>
      <c r="K7712" s="32"/>
      <c r="L7712" s="113"/>
      <c r="M7712" s="113"/>
      <c r="N7712" s="31">
        <v>0</v>
      </c>
      <c r="O7712" s="32">
        <v>3666</v>
      </c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1822</v>
      </c>
      <c r="E7714" s="24">
        <f t="shared" si="189"/>
        <v>5418</v>
      </c>
      <c r="F7714" s="104"/>
      <c r="G7714" s="104"/>
      <c r="H7714" s="105">
        <v>1822</v>
      </c>
      <c r="I7714" s="105">
        <v>0</v>
      </c>
      <c r="J7714" s="106"/>
      <c r="K7714" s="107"/>
      <c r="L7714" s="105"/>
      <c r="M7714" s="105"/>
      <c r="N7714" s="106">
        <v>0</v>
      </c>
      <c r="O7714" s="107">
        <v>5418</v>
      </c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13000</v>
      </c>
      <c r="F7723" s="104"/>
      <c r="G7723" s="104"/>
      <c r="H7723" s="113">
        <v>0</v>
      </c>
      <c r="I7723" s="113">
        <v>0</v>
      </c>
      <c r="J7723" s="31"/>
      <c r="K7723" s="32"/>
      <c r="L7723" s="113"/>
      <c r="M7723" s="113"/>
      <c r="N7723" s="31">
        <v>0</v>
      </c>
      <c r="O7723" s="32">
        <v>13000</v>
      </c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>
        <v>0</v>
      </c>
      <c r="O7735" s="32">
        <v>0</v>
      </c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26304.989999999998</v>
      </c>
      <c r="F7743" s="104"/>
      <c r="G7743" s="104"/>
      <c r="H7743" s="113">
        <v>0</v>
      </c>
      <c r="I7743" s="113">
        <v>15265</v>
      </c>
      <c r="J7743" s="31"/>
      <c r="K7743" s="32"/>
      <c r="L7743" s="113"/>
      <c r="M7743" s="113"/>
      <c r="N7743" s="31">
        <v>0</v>
      </c>
      <c r="O7743" s="32">
        <v>11039.99</v>
      </c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408654.7</v>
      </c>
      <c r="F7744" s="104"/>
      <c r="G7744" s="104"/>
      <c r="H7744" s="113">
        <v>0</v>
      </c>
      <c r="I7744" s="113">
        <v>281313.95</v>
      </c>
      <c r="J7744" s="31"/>
      <c r="K7744" s="32"/>
      <c r="L7744" s="113"/>
      <c r="M7744" s="113"/>
      <c r="N7744" s="31">
        <v>0</v>
      </c>
      <c r="O7744" s="32">
        <v>127340.75</v>
      </c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>
        <v>0</v>
      </c>
      <c r="O7746" s="107">
        <v>0</v>
      </c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5125637</v>
      </c>
      <c r="F7750" s="104"/>
      <c r="G7750" s="104"/>
      <c r="H7750" s="113">
        <v>0</v>
      </c>
      <c r="I7750" s="113">
        <v>2530062</v>
      </c>
      <c r="J7750" s="31"/>
      <c r="K7750" s="32"/>
      <c r="L7750" s="113"/>
      <c r="M7750" s="113"/>
      <c r="N7750" s="31">
        <v>0</v>
      </c>
      <c r="O7750" s="32">
        <v>2595575</v>
      </c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225535.7</v>
      </c>
      <c r="F7755" s="104"/>
      <c r="G7755" s="104"/>
      <c r="H7755" s="113">
        <v>0</v>
      </c>
      <c r="I7755" s="113">
        <v>111279.1</v>
      </c>
      <c r="J7755" s="31"/>
      <c r="K7755" s="32"/>
      <c r="L7755" s="113"/>
      <c r="M7755" s="113"/>
      <c r="N7755" s="31">
        <v>0</v>
      </c>
      <c r="O7755" s="32">
        <v>114256.6</v>
      </c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36745</v>
      </c>
      <c r="F7768" s="104"/>
      <c r="G7768" s="104"/>
      <c r="H7768" s="113">
        <v>0</v>
      </c>
      <c r="I7768" s="113">
        <v>16820</v>
      </c>
      <c r="J7768" s="31"/>
      <c r="K7768" s="32"/>
      <c r="L7768" s="113"/>
      <c r="M7768" s="113"/>
      <c r="N7768" s="31">
        <v>0</v>
      </c>
      <c r="O7768" s="32">
        <v>19925</v>
      </c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39165</v>
      </c>
      <c r="E7771" s="24">
        <f t="shared" si="191"/>
        <v>15900</v>
      </c>
      <c r="F7771" s="104"/>
      <c r="G7771" s="104"/>
      <c r="H7771" s="105">
        <v>17350</v>
      </c>
      <c r="I7771" s="105">
        <v>1200</v>
      </c>
      <c r="J7771" s="106"/>
      <c r="K7771" s="107"/>
      <c r="L7771" s="105"/>
      <c r="M7771" s="105"/>
      <c r="N7771" s="106">
        <v>21815</v>
      </c>
      <c r="O7771" s="107">
        <v>14700</v>
      </c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46500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46500</v>
      </c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167003</v>
      </c>
      <c r="F7778" s="104"/>
      <c r="G7778" s="104"/>
      <c r="H7778" s="105">
        <v>0</v>
      </c>
      <c r="I7778" s="105">
        <v>48028</v>
      </c>
      <c r="J7778" s="106"/>
      <c r="K7778" s="107"/>
      <c r="L7778" s="105"/>
      <c r="M7778" s="105"/>
      <c r="N7778" s="106">
        <v>0</v>
      </c>
      <c r="O7778" s="107">
        <v>118975</v>
      </c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>
        <v>0</v>
      </c>
      <c r="I7781" s="113">
        <v>0</v>
      </c>
      <c r="J7781" s="31"/>
      <c r="K7781" s="32"/>
      <c r="L7781" s="113"/>
      <c r="M7781" s="113"/>
      <c r="N7781" s="31">
        <v>0</v>
      </c>
      <c r="O7781" s="32">
        <v>0</v>
      </c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27390</v>
      </c>
      <c r="F7782" s="104"/>
      <c r="G7782" s="104"/>
      <c r="H7782" s="113">
        <v>0</v>
      </c>
      <c r="I7782" s="113">
        <v>14220</v>
      </c>
      <c r="J7782" s="31"/>
      <c r="K7782" s="32"/>
      <c r="L7782" s="113"/>
      <c r="M7782" s="113"/>
      <c r="N7782" s="31">
        <v>0</v>
      </c>
      <c r="O7782" s="32">
        <v>13170</v>
      </c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4063270</v>
      </c>
      <c r="E7783" s="24">
        <f t="shared" si="193"/>
        <v>0</v>
      </c>
      <c r="F7783" s="104"/>
      <c r="G7783" s="104"/>
      <c r="H7783" s="113">
        <v>2004300</v>
      </c>
      <c r="I7783" s="113">
        <v>0</v>
      </c>
      <c r="J7783" s="31"/>
      <c r="K7783" s="32"/>
      <c r="L7783" s="113"/>
      <c r="M7783" s="113"/>
      <c r="N7783" s="31">
        <v>2058970</v>
      </c>
      <c r="O7783" s="32">
        <v>0</v>
      </c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218000</v>
      </c>
      <c r="E7784" s="24">
        <f t="shared" si="193"/>
        <v>0</v>
      </c>
      <c r="F7784" s="104"/>
      <c r="G7784" s="104"/>
      <c r="H7784" s="113">
        <v>107360</v>
      </c>
      <c r="I7784" s="113">
        <v>0</v>
      </c>
      <c r="J7784" s="31"/>
      <c r="K7784" s="32"/>
      <c r="L7784" s="113"/>
      <c r="M7784" s="113"/>
      <c r="N7784" s="31">
        <v>110640</v>
      </c>
      <c r="O7784" s="32">
        <v>0</v>
      </c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215600</v>
      </c>
      <c r="E7786" s="24">
        <f t="shared" si="193"/>
        <v>0</v>
      </c>
      <c r="F7786" s="104"/>
      <c r="G7786" s="104"/>
      <c r="H7786" s="113">
        <v>107800</v>
      </c>
      <c r="I7786" s="113">
        <v>0</v>
      </c>
      <c r="J7786" s="31"/>
      <c r="K7786" s="32"/>
      <c r="L7786" s="113"/>
      <c r="M7786" s="113"/>
      <c r="N7786" s="31">
        <v>107800</v>
      </c>
      <c r="O7786" s="32">
        <v>0</v>
      </c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339550</v>
      </c>
      <c r="E7793" s="24">
        <f t="shared" si="193"/>
        <v>0</v>
      </c>
      <c r="F7793" s="104"/>
      <c r="G7793" s="104"/>
      <c r="H7793" s="113">
        <v>172400</v>
      </c>
      <c r="I7793" s="113">
        <v>0</v>
      </c>
      <c r="J7793" s="31"/>
      <c r="K7793" s="32"/>
      <c r="L7793" s="113"/>
      <c r="M7793" s="113"/>
      <c r="N7793" s="31">
        <v>167150</v>
      </c>
      <c r="O7793" s="32">
        <v>0</v>
      </c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227440</v>
      </c>
      <c r="E7794" s="24">
        <f t="shared" si="193"/>
        <v>0</v>
      </c>
      <c r="F7794" s="104"/>
      <c r="G7794" s="104"/>
      <c r="H7794" s="113">
        <v>115530</v>
      </c>
      <c r="I7794" s="113">
        <v>0</v>
      </c>
      <c r="J7794" s="31"/>
      <c r="K7794" s="32"/>
      <c r="L7794" s="113"/>
      <c r="M7794" s="113"/>
      <c r="N7794" s="31">
        <v>111910</v>
      </c>
      <c r="O7794" s="32">
        <v>0</v>
      </c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308400</v>
      </c>
      <c r="E7795" s="24">
        <f t="shared" si="193"/>
        <v>0</v>
      </c>
      <c r="F7795" s="104"/>
      <c r="G7795" s="104"/>
      <c r="H7795" s="113">
        <v>152020</v>
      </c>
      <c r="I7795" s="113">
        <v>0</v>
      </c>
      <c r="J7795" s="31"/>
      <c r="K7795" s="32"/>
      <c r="L7795" s="113"/>
      <c r="M7795" s="113"/>
      <c r="N7795" s="31">
        <v>156380</v>
      </c>
      <c r="O7795" s="32">
        <v>0</v>
      </c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40290</v>
      </c>
      <c r="E7796" s="24">
        <f t="shared" si="193"/>
        <v>0</v>
      </c>
      <c r="F7796" s="104"/>
      <c r="G7796" s="104"/>
      <c r="H7796" s="113">
        <v>23370</v>
      </c>
      <c r="I7796" s="113">
        <v>0</v>
      </c>
      <c r="J7796" s="31"/>
      <c r="K7796" s="32"/>
      <c r="L7796" s="113"/>
      <c r="M7796" s="113"/>
      <c r="N7796" s="31">
        <v>16920</v>
      </c>
      <c r="O7796" s="32">
        <v>0</v>
      </c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744762.2</v>
      </c>
      <c r="E7797" s="24">
        <f t="shared" si="193"/>
        <v>0</v>
      </c>
      <c r="F7797" s="104"/>
      <c r="G7797" s="104"/>
      <c r="H7797" s="113">
        <v>443692.2</v>
      </c>
      <c r="I7797" s="113">
        <v>0</v>
      </c>
      <c r="J7797" s="31"/>
      <c r="K7797" s="32"/>
      <c r="L7797" s="113"/>
      <c r="M7797" s="113"/>
      <c r="N7797" s="31">
        <v>301070</v>
      </c>
      <c r="O7797" s="32">
        <v>0</v>
      </c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247394</v>
      </c>
      <c r="E7798" s="24">
        <f t="shared" si="193"/>
        <v>0</v>
      </c>
      <c r="F7798" s="104"/>
      <c r="G7798" s="104"/>
      <c r="H7798" s="105">
        <v>125454</v>
      </c>
      <c r="I7798" s="105">
        <v>0</v>
      </c>
      <c r="J7798" s="106"/>
      <c r="K7798" s="107"/>
      <c r="L7798" s="105"/>
      <c r="M7798" s="105"/>
      <c r="N7798" s="106">
        <v>121940</v>
      </c>
      <c r="O7798" s="107">
        <v>0</v>
      </c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536470</v>
      </c>
      <c r="E7799" s="24">
        <f t="shared" si="193"/>
        <v>0</v>
      </c>
      <c r="F7799" s="104"/>
      <c r="G7799" s="104"/>
      <c r="H7799" s="105">
        <v>276430</v>
      </c>
      <c r="I7799" s="105">
        <v>0</v>
      </c>
      <c r="J7799" s="106"/>
      <c r="K7799" s="107"/>
      <c r="L7799" s="105"/>
      <c r="M7799" s="105"/>
      <c r="N7799" s="106">
        <v>260040</v>
      </c>
      <c r="O7799" s="107">
        <v>0</v>
      </c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116575</v>
      </c>
      <c r="E7800" s="24">
        <f t="shared" si="193"/>
        <v>0</v>
      </c>
      <c r="F7800" s="104"/>
      <c r="G7800" s="104"/>
      <c r="H7800" s="105">
        <v>47945</v>
      </c>
      <c r="I7800" s="105">
        <v>0</v>
      </c>
      <c r="J7800" s="106"/>
      <c r="K7800" s="107"/>
      <c r="L7800" s="105"/>
      <c r="M7800" s="105"/>
      <c r="N7800" s="106">
        <v>68630</v>
      </c>
      <c r="O7800" s="107">
        <v>0</v>
      </c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28177</v>
      </c>
      <c r="E7802" s="24">
        <f t="shared" si="193"/>
        <v>0</v>
      </c>
      <c r="F7802" s="104"/>
      <c r="G7802" s="104"/>
      <c r="H7802" s="105">
        <v>5872</v>
      </c>
      <c r="I7802" s="105">
        <v>0</v>
      </c>
      <c r="J7802" s="106"/>
      <c r="K7802" s="107"/>
      <c r="L7802" s="105"/>
      <c r="M7802" s="105"/>
      <c r="N7802" s="106">
        <v>22305</v>
      </c>
      <c r="O7802" s="107">
        <v>0</v>
      </c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33600</v>
      </c>
      <c r="E7809" s="24">
        <f t="shared" si="193"/>
        <v>0</v>
      </c>
      <c r="F7809" s="104"/>
      <c r="G7809" s="104"/>
      <c r="H7809" s="113">
        <v>16800</v>
      </c>
      <c r="I7809" s="113">
        <v>0</v>
      </c>
      <c r="J7809" s="31"/>
      <c r="K7809" s="32"/>
      <c r="L7809" s="113"/>
      <c r="M7809" s="113"/>
      <c r="N7809" s="31">
        <v>16800</v>
      </c>
      <c r="O7809" s="32">
        <v>0</v>
      </c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120780</v>
      </c>
      <c r="E7811" s="24">
        <f t="shared" si="193"/>
        <v>0</v>
      </c>
      <c r="F7811" s="104"/>
      <c r="G7811" s="104"/>
      <c r="H7811" s="113">
        <v>59700</v>
      </c>
      <c r="I7811" s="113">
        <v>0</v>
      </c>
      <c r="J7811" s="31"/>
      <c r="K7811" s="32"/>
      <c r="L7811" s="113"/>
      <c r="M7811" s="113"/>
      <c r="N7811" s="31">
        <v>61080</v>
      </c>
      <c r="O7811" s="32">
        <v>0</v>
      </c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84077</v>
      </c>
      <c r="E7815" s="24">
        <f t="shared" si="193"/>
        <v>0</v>
      </c>
      <c r="F7815" s="104"/>
      <c r="G7815" s="104"/>
      <c r="H7815" s="113">
        <v>41443</v>
      </c>
      <c r="I7815" s="113">
        <v>0</v>
      </c>
      <c r="J7815" s="31"/>
      <c r="K7815" s="32"/>
      <c r="L7815" s="113"/>
      <c r="M7815" s="113"/>
      <c r="N7815" s="31">
        <v>42634</v>
      </c>
      <c r="O7815" s="32">
        <v>0</v>
      </c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126115.5</v>
      </c>
      <c r="E7816" s="24">
        <f t="shared" si="193"/>
        <v>0</v>
      </c>
      <c r="F7816" s="104"/>
      <c r="G7816" s="104"/>
      <c r="H7816" s="113">
        <v>62164.5</v>
      </c>
      <c r="I7816" s="113">
        <v>0</v>
      </c>
      <c r="J7816" s="31"/>
      <c r="K7816" s="32"/>
      <c r="L7816" s="113"/>
      <c r="M7816" s="113"/>
      <c r="N7816" s="31">
        <v>63951</v>
      </c>
      <c r="O7816" s="32">
        <v>0</v>
      </c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15343.2</v>
      </c>
      <c r="E7817" s="24">
        <f t="shared" si="193"/>
        <v>0</v>
      </c>
      <c r="F7817" s="104"/>
      <c r="G7817" s="104"/>
      <c r="H7817" s="113">
        <v>7671.6</v>
      </c>
      <c r="I7817" s="113">
        <v>0</v>
      </c>
      <c r="J7817" s="31"/>
      <c r="K7817" s="32"/>
      <c r="L7817" s="113"/>
      <c r="M7817" s="113"/>
      <c r="N7817" s="31">
        <v>7671.6</v>
      </c>
      <c r="O7817" s="32">
        <v>0</v>
      </c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75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>
        <v>75</v>
      </c>
      <c r="O7818" s="32">
        <v>0</v>
      </c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32139</v>
      </c>
      <c r="E7819" s="24">
        <f t="shared" si="193"/>
        <v>0</v>
      </c>
      <c r="F7819" s="104"/>
      <c r="G7819" s="104"/>
      <c r="H7819" s="113">
        <v>14226</v>
      </c>
      <c r="I7819" s="113">
        <v>0</v>
      </c>
      <c r="J7819" s="31"/>
      <c r="K7819" s="32"/>
      <c r="L7819" s="113"/>
      <c r="M7819" s="113"/>
      <c r="N7819" s="31">
        <v>17913</v>
      </c>
      <c r="O7819" s="32">
        <v>0</v>
      </c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10376.599999999999</v>
      </c>
      <c r="E7821" s="24">
        <f t="shared" si="193"/>
        <v>0</v>
      </c>
      <c r="F7821" s="104"/>
      <c r="G7821" s="104"/>
      <c r="H7821" s="105">
        <v>5312.4</v>
      </c>
      <c r="I7821" s="105">
        <v>0</v>
      </c>
      <c r="J7821" s="106"/>
      <c r="K7821" s="107"/>
      <c r="L7821" s="105"/>
      <c r="M7821" s="105"/>
      <c r="N7821" s="106">
        <v>5064.2</v>
      </c>
      <c r="O7821" s="107">
        <v>0</v>
      </c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>
        <v>0</v>
      </c>
      <c r="I7823" s="113">
        <v>0</v>
      </c>
      <c r="J7823" s="31"/>
      <c r="K7823" s="32"/>
      <c r="L7823" s="113"/>
      <c r="M7823" s="113"/>
      <c r="N7823" s="31">
        <v>0</v>
      </c>
      <c r="O7823" s="32">
        <v>0</v>
      </c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>
        <v>0</v>
      </c>
      <c r="O7826" s="32">
        <v>0</v>
      </c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>
        <v>0</v>
      </c>
      <c r="O7827" s="32">
        <v>0</v>
      </c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1292300</v>
      </c>
      <c r="E7830" s="24">
        <f t="shared" si="193"/>
        <v>0</v>
      </c>
      <c r="F7830" s="104"/>
      <c r="G7830" s="104"/>
      <c r="H7830" s="105">
        <v>549100</v>
      </c>
      <c r="I7830" s="105">
        <v>0</v>
      </c>
      <c r="J7830" s="106"/>
      <c r="K7830" s="107"/>
      <c r="L7830" s="105"/>
      <c r="M7830" s="105"/>
      <c r="N7830" s="106">
        <v>743200</v>
      </c>
      <c r="O7830" s="107">
        <v>0</v>
      </c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96500</v>
      </c>
      <c r="E7831" s="24">
        <f t="shared" si="193"/>
        <v>0</v>
      </c>
      <c r="F7831" s="104"/>
      <c r="G7831" s="104"/>
      <c r="H7831" s="113">
        <v>38900</v>
      </c>
      <c r="I7831" s="113">
        <v>0</v>
      </c>
      <c r="J7831" s="31"/>
      <c r="K7831" s="32"/>
      <c r="L7831" s="113"/>
      <c r="M7831" s="113"/>
      <c r="N7831" s="31">
        <v>57600</v>
      </c>
      <c r="O7831" s="32">
        <v>0</v>
      </c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>
        <v>0</v>
      </c>
      <c r="O7834" s="32">
        <v>0</v>
      </c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>
        <v>0</v>
      </c>
      <c r="O7846" s="32">
        <v>0</v>
      </c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6320</v>
      </c>
      <c r="E7857" s="24">
        <f t="shared" si="195"/>
        <v>0</v>
      </c>
      <c r="F7857" s="104"/>
      <c r="G7857" s="104"/>
      <c r="H7857" s="113">
        <v>4880</v>
      </c>
      <c r="I7857" s="113">
        <v>0</v>
      </c>
      <c r="J7857" s="31"/>
      <c r="K7857" s="32"/>
      <c r="L7857" s="113"/>
      <c r="M7857" s="113"/>
      <c r="N7857" s="31">
        <v>1440</v>
      </c>
      <c r="O7857" s="32">
        <v>0</v>
      </c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9960</v>
      </c>
      <c r="E7859" s="24">
        <f t="shared" si="195"/>
        <v>0</v>
      </c>
      <c r="F7859" s="104"/>
      <c r="G7859" s="104"/>
      <c r="H7859" s="113">
        <v>6960</v>
      </c>
      <c r="I7859" s="113">
        <v>0</v>
      </c>
      <c r="J7859" s="31"/>
      <c r="K7859" s="32"/>
      <c r="L7859" s="113"/>
      <c r="M7859" s="113"/>
      <c r="N7859" s="31">
        <v>3000</v>
      </c>
      <c r="O7859" s="32">
        <v>0</v>
      </c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19252</v>
      </c>
      <c r="E7861" s="24">
        <f t="shared" si="195"/>
        <v>0</v>
      </c>
      <c r="F7861" s="104"/>
      <c r="G7861" s="104"/>
      <c r="H7861" s="113">
        <v>7700</v>
      </c>
      <c r="I7861" s="113">
        <v>0</v>
      </c>
      <c r="J7861" s="31"/>
      <c r="K7861" s="32"/>
      <c r="L7861" s="113"/>
      <c r="M7861" s="113"/>
      <c r="N7861" s="31">
        <v>11552</v>
      </c>
      <c r="O7861" s="32">
        <v>0</v>
      </c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175689.35</v>
      </c>
      <c r="E7862" s="24">
        <f t="shared" si="195"/>
        <v>0</v>
      </c>
      <c r="F7862" s="104"/>
      <c r="G7862" s="104"/>
      <c r="H7862" s="105">
        <v>84480.05</v>
      </c>
      <c r="I7862" s="105">
        <v>0</v>
      </c>
      <c r="J7862" s="106"/>
      <c r="K7862" s="107"/>
      <c r="L7862" s="105"/>
      <c r="M7862" s="105"/>
      <c r="N7862" s="106">
        <v>91209.3</v>
      </c>
      <c r="O7862" s="107">
        <v>0</v>
      </c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>
        <v>0</v>
      </c>
      <c r="O7863" s="32">
        <v>0</v>
      </c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2577</v>
      </c>
      <c r="E7864" s="24">
        <f t="shared" si="195"/>
        <v>0</v>
      </c>
      <c r="F7864" s="104"/>
      <c r="G7864" s="104"/>
      <c r="H7864" s="105">
        <v>2577</v>
      </c>
      <c r="I7864" s="105">
        <v>0</v>
      </c>
      <c r="J7864" s="106"/>
      <c r="K7864" s="107"/>
      <c r="L7864" s="105"/>
      <c r="M7864" s="105"/>
      <c r="N7864" s="106">
        <v>0</v>
      </c>
      <c r="O7864" s="107">
        <v>0</v>
      </c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10325</v>
      </c>
      <c r="E7866" s="24">
        <f t="shared" si="195"/>
        <v>0</v>
      </c>
      <c r="F7866" s="104"/>
      <c r="G7866" s="104"/>
      <c r="H7866" s="113">
        <v>8860</v>
      </c>
      <c r="I7866" s="113">
        <v>0</v>
      </c>
      <c r="J7866" s="31"/>
      <c r="K7866" s="32"/>
      <c r="L7866" s="113"/>
      <c r="M7866" s="113"/>
      <c r="N7866" s="31">
        <v>1465</v>
      </c>
      <c r="O7866" s="32">
        <v>0</v>
      </c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137669.25</v>
      </c>
      <c r="E7867" s="24">
        <f t="shared" si="195"/>
        <v>0.01</v>
      </c>
      <c r="F7867" s="104"/>
      <c r="G7867" s="104"/>
      <c r="H7867" s="113">
        <v>62701.83</v>
      </c>
      <c r="I7867" s="113">
        <v>0</v>
      </c>
      <c r="J7867" s="31"/>
      <c r="K7867" s="32"/>
      <c r="L7867" s="113"/>
      <c r="M7867" s="113"/>
      <c r="N7867" s="31">
        <v>74967.42</v>
      </c>
      <c r="O7867" s="32">
        <v>0.01</v>
      </c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210819.4</v>
      </c>
      <c r="E7869" s="24">
        <f t="shared" si="195"/>
        <v>0</v>
      </c>
      <c r="F7869" s="104"/>
      <c r="G7869" s="104"/>
      <c r="H7869" s="113">
        <v>141090.65</v>
      </c>
      <c r="I7869" s="113">
        <v>0</v>
      </c>
      <c r="J7869" s="31"/>
      <c r="K7869" s="32"/>
      <c r="L7869" s="113"/>
      <c r="M7869" s="113"/>
      <c r="N7869" s="31">
        <v>69728.75</v>
      </c>
      <c r="O7869" s="32">
        <v>0</v>
      </c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532000</v>
      </c>
      <c r="E7871" s="24">
        <f t="shared" si="195"/>
        <v>0</v>
      </c>
      <c r="F7871" s="104"/>
      <c r="G7871" s="104"/>
      <c r="H7871" s="113">
        <v>532000</v>
      </c>
      <c r="I7871" s="113">
        <v>0</v>
      </c>
      <c r="J7871" s="31"/>
      <c r="K7871" s="32"/>
      <c r="L7871" s="113"/>
      <c r="M7871" s="113"/>
      <c r="N7871" s="31">
        <v>0</v>
      </c>
      <c r="O7871" s="32">
        <v>0</v>
      </c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>
        <v>0</v>
      </c>
      <c r="I7873" s="105">
        <v>0</v>
      </c>
      <c r="J7873" s="106"/>
      <c r="K7873" s="107"/>
      <c r="L7873" s="105"/>
      <c r="M7873" s="105"/>
      <c r="N7873" s="106">
        <v>0</v>
      </c>
      <c r="O7873" s="107">
        <v>0</v>
      </c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19500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>
        <v>19500</v>
      </c>
      <c r="O7876" s="32">
        <v>0</v>
      </c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>
        <v>0</v>
      </c>
      <c r="O7877" s="32">
        <v>0</v>
      </c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115705</v>
      </c>
      <c r="E7881" s="24">
        <f t="shared" si="195"/>
        <v>0</v>
      </c>
      <c r="F7881" s="104"/>
      <c r="G7881" s="104"/>
      <c r="H7881" s="105">
        <v>28500</v>
      </c>
      <c r="I7881" s="105">
        <v>0</v>
      </c>
      <c r="J7881" s="106"/>
      <c r="K7881" s="107"/>
      <c r="L7881" s="105"/>
      <c r="M7881" s="105"/>
      <c r="N7881" s="106">
        <v>87205</v>
      </c>
      <c r="O7881" s="107">
        <v>0</v>
      </c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>
        <v>0</v>
      </c>
      <c r="O7882" s="32">
        <v>0</v>
      </c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83841.36</v>
      </c>
      <c r="E7884" s="24">
        <f t="shared" si="195"/>
        <v>0</v>
      </c>
      <c r="F7884" s="104"/>
      <c r="G7884" s="104"/>
      <c r="H7884" s="113">
        <v>39649.11</v>
      </c>
      <c r="I7884" s="113">
        <v>0</v>
      </c>
      <c r="J7884" s="31"/>
      <c r="K7884" s="32"/>
      <c r="L7884" s="113"/>
      <c r="M7884" s="113"/>
      <c r="N7884" s="31">
        <v>44192.25</v>
      </c>
      <c r="O7884" s="32">
        <v>0</v>
      </c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27916</v>
      </c>
      <c r="E7890" s="24">
        <f t="shared" si="195"/>
        <v>0</v>
      </c>
      <c r="F7890" s="104"/>
      <c r="G7890" s="104"/>
      <c r="H7890" s="105">
        <v>14992</v>
      </c>
      <c r="I7890" s="105">
        <v>0</v>
      </c>
      <c r="J7890" s="106"/>
      <c r="K7890" s="107"/>
      <c r="L7890" s="105"/>
      <c r="M7890" s="105"/>
      <c r="N7890" s="106">
        <v>12924</v>
      </c>
      <c r="O7890" s="107">
        <v>0</v>
      </c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>
        <v>0</v>
      </c>
      <c r="I7891" s="105">
        <v>0</v>
      </c>
      <c r="J7891" s="106"/>
      <c r="K7891" s="107"/>
      <c r="L7891" s="105"/>
      <c r="M7891" s="105"/>
      <c r="N7891" s="106">
        <v>0</v>
      </c>
      <c r="O7891" s="107">
        <v>0</v>
      </c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261710</v>
      </c>
      <c r="E7892" s="24">
        <f t="shared" si="195"/>
        <v>0</v>
      </c>
      <c r="F7892" s="104"/>
      <c r="G7892" s="104"/>
      <c r="H7892" s="105">
        <v>6810</v>
      </c>
      <c r="I7892" s="105">
        <v>0</v>
      </c>
      <c r="J7892" s="106"/>
      <c r="K7892" s="107"/>
      <c r="L7892" s="105"/>
      <c r="M7892" s="105"/>
      <c r="N7892" s="106">
        <v>254900</v>
      </c>
      <c r="O7892" s="107">
        <v>0</v>
      </c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161691</v>
      </c>
      <c r="E7893" s="24">
        <f t="shared" si="195"/>
        <v>0</v>
      </c>
      <c r="F7893" s="104"/>
      <c r="G7893" s="104"/>
      <c r="H7893" s="105">
        <v>69020</v>
      </c>
      <c r="I7893" s="105">
        <v>0</v>
      </c>
      <c r="J7893" s="106"/>
      <c r="K7893" s="107"/>
      <c r="L7893" s="105"/>
      <c r="M7893" s="105"/>
      <c r="N7893" s="106">
        <v>92671</v>
      </c>
      <c r="O7893" s="107">
        <v>0</v>
      </c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>
        <v>0</v>
      </c>
      <c r="O7894" s="32">
        <v>0</v>
      </c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6</v>
      </c>
      <c r="E7896" s="24">
        <f t="shared" si="195"/>
        <v>0</v>
      </c>
      <c r="F7896" s="104"/>
      <c r="G7896" s="104"/>
      <c r="H7896" s="105">
        <v>0</v>
      </c>
      <c r="I7896" s="105">
        <v>0</v>
      </c>
      <c r="J7896" s="106"/>
      <c r="K7896" s="107"/>
      <c r="L7896" s="105"/>
      <c r="M7896" s="105"/>
      <c r="N7896" s="106">
        <v>6</v>
      </c>
      <c r="O7896" s="107">
        <v>0</v>
      </c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310433.21000000002</v>
      </c>
      <c r="E7897" s="24">
        <f t="shared" si="195"/>
        <v>868</v>
      </c>
      <c r="F7897" s="104"/>
      <c r="G7897" s="104"/>
      <c r="H7897" s="113">
        <v>180143.17</v>
      </c>
      <c r="I7897" s="113">
        <v>868</v>
      </c>
      <c r="J7897" s="31"/>
      <c r="K7897" s="32"/>
      <c r="L7897" s="113"/>
      <c r="M7897" s="113"/>
      <c r="N7897" s="31">
        <v>130290.04</v>
      </c>
      <c r="O7897" s="32">
        <v>0</v>
      </c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12666.92</v>
      </c>
      <c r="E7899" s="24">
        <f t="shared" si="195"/>
        <v>0</v>
      </c>
      <c r="F7899" s="104"/>
      <c r="G7899" s="104"/>
      <c r="H7899" s="113">
        <v>6754.8</v>
      </c>
      <c r="I7899" s="113">
        <v>0</v>
      </c>
      <c r="J7899" s="31"/>
      <c r="K7899" s="32"/>
      <c r="L7899" s="113"/>
      <c r="M7899" s="113"/>
      <c r="N7899" s="31">
        <v>5912.12</v>
      </c>
      <c r="O7899" s="32">
        <v>0</v>
      </c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9000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>
        <v>9000</v>
      </c>
      <c r="O7900" s="32">
        <v>0</v>
      </c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5243</v>
      </c>
      <c r="E7901" s="24">
        <f t="shared" si="195"/>
        <v>0</v>
      </c>
      <c r="F7901" s="104"/>
      <c r="G7901" s="104"/>
      <c r="H7901" s="113">
        <v>2155</v>
      </c>
      <c r="I7901" s="113">
        <v>0</v>
      </c>
      <c r="J7901" s="31"/>
      <c r="K7901" s="32"/>
      <c r="L7901" s="113"/>
      <c r="M7901" s="113"/>
      <c r="N7901" s="31">
        <v>3088</v>
      </c>
      <c r="O7901" s="32">
        <v>0</v>
      </c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>
        <v>0</v>
      </c>
      <c r="O7903" s="32">
        <v>0</v>
      </c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2035273.2</v>
      </c>
      <c r="E7904" s="24">
        <f t="shared" si="195"/>
        <v>0</v>
      </c>
      <c r="F7904" s="104"/>
      <c r="G7904" s="104"/>
      <c r="H7904" s="105">
        <v>1024171.32</v>
      </c>
      <c r="I7904" s="105">
        <v>0</v>
      </c>
      <c r="J7904" s="106"/>
      <c r="K7904" s="107"/>
      <c r="L7904" s="105"/>
      <c r="M7904" s="105"/>
      <c r="N7904" s="106">
        <v>1011101.88</v>
      </c>
      <c r="O7904" s="107">
        <v>0</v>
      </c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29185</v>
      </c>
      <c r="E7905" s="24">
        <f t="shared" si="195"/>
        <v>0</v>
      </c>
      <c r="F7905" s="104"/>
      <c r="G7905" s="104"/>
      <c r="H7905" s="105">
        <v>14520</v>
      </c>
      <c r="I7905" s="105">
        <v>0</v>
      </c>
      <c r="J7905" s="106"/>
      <c r="K7905" s="107"/>
      <c r="L7905" s="105"/>
      <c r="M7905" s="105"/>
      <c r="N7905" s="106">
        <v>14665</v>
      </c>
      <c r="O7905" s="107">
        <v>0</v>
      </c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360793.75</v>
      </c>
      <c r="E7906" s="24">
        <f t="shared" si="195"/>
        <v>0</v>
      </c>
      <c r="F7906" s="104"/>
      <c r="G7906" s="104"/>
      <c r="H7906" s="105">
        <v>186258.91</v>
      </c>
      <c r="I7906" s="105">
        <v>0</v>
      </c>
      <c r="J7906" s="106"/>
      <c r="K7906" s="107"/>
      <c r="L7906" s="105"/>
      <c r="M7906" s="105"/>
      <c r="N7906" s="106">
        <v>174534.84</v>
      </c>
      <c r="O7906" s="107">
        <v>0</v>
      </c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1142903.5</v>
      </c>
      <c r="E7907" s="24">
        <f t="shared" si="195"/>
        <v>0</v>
      </c>
      <c r="F7907" s="104"/>
      <c r="G7907" s="104"/>
      <c r="H7907" s="105">
        <v>736947.5</v>
      </c>
      <c r="I7907" s="105">
        <v>0</v>
      </c>
      <c r="J7907" s="106"/>
      <c r="K7907" s="107"/>
      <c r="L7907" s="105"/>
      <c r="M7907" s="105"/>
      <c r="N7907" s="106">
        <v>405956</v>
      </c>
      <c r="O7907" s="107">
        <v>0</v>
      </c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73363</v>
      </c>
      <c r="E7908" s="24">
        <f t="shared" si="195"/>
        <v>0</v>
      </c>
      <c r="F7908" s="104"/>
      <c r="G7908" s="104"/>
      <c r="H7908" s="113">
        <v>14252</v>
      </c>
      <c r="I7908" s="113">
        <v>0</v>
      </c>
      <c r="J7908" s="31"/>
      <c r="K7908" s="32"/>
      <c r="L7908" s="113"/>
      <c r="M7908" s="113"/>
      <c r="N7908" s="31">
        <v>59111</v>
      </c>
      <c r="O7908" s="32">
        <v>0</v>
      </c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>
        <v>0</v>
      </c>
      <c r="I7909" s="113">
        <v>0</v>
      </c>
      <c r="J7909" s="31"/>
      <c r="K7909" s="32"/>
      <c r="L7909" s="113"/>
      <c r="M7909" s="113"/>
      <c r="N7909" s="31">
        <v>0</v>
      </c>
      <c r="O7909" s="32">
        <v>0</v>
      </c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20697.05</v>
      </c>
      <c r="E7910" s="24">
        <f t="shared" si="197"/>
        <v>0</v>
      </c>
      <c r="F7910" s="104"/>
      <c r="G7910" s="104"/>
      <c r="H7910" s="105">
        <v>5122.5</v>
      </c>
      <c r="I7910" s="105">
        <v>0</v>
      </c>
      <c r="J7910" s="106"/>
      <c r="K7910" s="107"/>
      <c r="L7910" s="105"/>
      <c r="M7910" s="105"/>
      <c r="N7910" s="106">
        <v>15574.55</v>
      </c>
      <c r="O7910" s="107">
        <v>0</v>
      </c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36260</v>
      </c>
      <c r="E7911" s="24">
        <f t="shared" si="197"/>
        <v>0</v>
      </c>
      <c r="F7911" s="104"/>
      <c r="G7911" s="104"/>
      <c r="H7911" s="105">
        <v>36260</v>
      </c>
      <c r="I7911" s="105">
        <v>0</v>
      </c>
      <c r="J7911" s="106"/>
      <c r="K7911" s="107"/>
      <c r="L7911" s="105"/>
      <c r="M7911" s="105"/>
      <c r="N7911" s="106">
        <v>0</v>
      </c>
      <c r="O7911" s="107">
        <v>0</v>
      </c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171100</v>
      </c>
      <c r="E7912" s="24">
        <f t="shared" si="197"/>
        <v>0</v>
      </c>
      <c r="F7912" s="104"/>
      <c r="G7912" s="104"/>
      <c r="H7912" s="113">
        <v>16060</v>
      </c>
      <c r="I7912" s="113">
        <v>0</v>
      </c>
      <c r="J7912" s="31"/>
      <c r="K7912" s="32"/>
      <c r="L7912" s="113"/>
      <c r="M7912" s="113"/>
      <c r="N7912" s="31">
        <v>155040</v>
      </c>
      <c r="O7912" s="32">
        <v>0</v>
      </c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17345.2</v>
      </c>
      <c r="E7916" s="24">
        <f t="shared" si="197"/>
        <v>0</v>
      </c>
      <c r="F7916" s="104"/>
      <c r="G7916" s="104"/>
      <c r="H7916" s="113">
        <v>11553.6</v>
      </c>
      <c r="I7916" s="113">
        <v>0</v>
      </c>
      <c r="J7916" s="31"/>
      <c r="K7916" s="32"/>
      <c r="L7916" s="113"/>
      <c r="M7916" s="113"/>
      <c r="N7916" s="31">
        <v>5791.6</v>
      </c>
      <c r="O7916" s="32">
        <v>0</v>
      </c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11175</v>
      </c>
      <c r="E7919" s="24">
        <f t="shared" si="197"/>
        <v>0</v>
      </c>
      <c r="F7919" s="104"/>
      <c r="G7919" s="104"/>
      <c r="H7919" s="113">
        <v>4775</v>
      </c>
      <c r="I7919" s="113">
        <v>0</v>
      </c>
      <c r="J7919" s="31"/>
      <c r="K7919" s="32"/>
      <c r="L7919" s="113"/>
      <c r="M7919" s="113"/>
      <c r="N7919" s="31">
        <v>6400</v>
      </c>
      <c r="O7919" s="32">
        <v>0</v>
      </c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214000</v>
      </c>
      <c r="E7924" s="24">
        <f t="shared" si="197"/>
        <v>0</v>
      </c>
      <c r="F7924" s="104"/>
      <c r="G7924" s="104"/>
      <c r="H7924" s="105">
        <v>214000</v>
      </c>
      <c r="I7924" s="105">
        <v>0</v>
      </c>
      <c r="J7924" s="106"/>
      <c r="K7924" s="107"/>
      <c r="L7924" s="105"/>
      <c r="M7924" s="105"/>
      <c r="N7924" s="106">
        <v>0</v>
      </c>
      <c r="O7924" s="107">
        <v>0</v>
      </c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137669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>
        <v>137669</v>
      </c>
      <c r="O7925" s="107">
        <v>0</v>
      </c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1083042.5</v>
      </c>
      <c r="E7932" s="24">
        <f t="shared" si="197"/>
        <v>0</v>
      </c>
      <c r="F7932" s="104"/>
      <c r="G7932" s="104"/>
      <c r="H7932" s="105">
        <v>552577.5</v>
      </c>
      <c r="I7932" s="105">
        <v>0</v>
      </c>
      <c r="J7932" s="106"/>
      <c r="K7932" s="107"/>
      <c r="L7932" s="105"/>
      <c r="M7932" s="105"/>
      <c r="N7932" s="106">
        <v>530465</v>
      </c>
      <c r="O7932" s="107">
        <v>0</v>
      </c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163815</v>
      </c>
      <c r="E7933" s="24">
        <f t="shared" si="197"/>
        <v>0</v>
      </c>
      <c r="F7933" s="104"/>
      <c r="G7933" s="104"/>
      <c r="H7933" s="105">
        <v>66790</v>
      </c>
      <c r="I7933" s="105">
        <v>0</v>
      </c>
      <c r="J7933" s="106"/>
      <c r="K7933" s="107"/>
      <c r="L7933" s="105"/>
      <c r="M7933" s="105"/>
      <c r="N7933" s="106">
        <v>97025</v>
      </c>
      <c r="O7933" s="107">
        <v>0</v>
      </c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60000</v>
      </c>
      <c r="E7937" s="24">
        <f t="shared" si="197"/>
        <v>0</v>
      </c>
      <c r="F7937" s="104"/>
      <c r="G7937" s="104"/>
      <c r="H7937" s="105">
        <v>20000</v>
      </c>
      <c r="I7937" s="105">
        <v>0</v>
      </c>
      <c r="J7937" s="106"/>
      <c r="K7937" s="107"/>
      <c r="L7937" s="105"/>
      <c r="M7937" s="105"/>
      <c r="N7937" s="106">
        <v>40000</v>
      </c>
      <c r="O7937" s="107">
        <v>0</v>
      </c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60000</v>
      </c>
      <c r="E7938" s="24">
        <f t="shared" si="197"/>
        <v>0</v>
      </c>
      <c r="F7938" s="104"/>
      <c r="G7938" s="104"/>
      <c r="H7938" s="105">
        <v>30000</v>
      </c>
      <c r="I7938" s="105">
        <v>0</v>
      </c>
      <c r="J7938" s="106"/>
      <c r="K7938" s="107"/>
      <c r="L7938" s="105"/>
      <c r="M7938" s="105"/>
      <c r="N7938" s="106">
        <v>30000</v>
      </c>
      <c r="O7938" s="107">
        <v>0</v>
      </c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40000</v>
      </c>
      <c r="E7939" s="24">
        <f t="shared" si="197"/>
        <v>0</v>
      </c>
      <c r="F7939" s="104"/>
      <c r="G7939" s="104"/>
      <c r="H7939" s="113">
        <v>20000</v>
      </c>
      <c r="I7939" s="113">
        <v>0</v>
      </c>
      <c r="J7939" s="31"/>
      <c r="K7939" s="32"/>
      <c r="L7939" s="113"/>
      <c r="M7939" s="113"/>
      <c r="N7939" s="31">
        <v>20000</v>
      </c>
      <c r="O7939" s="32">
        <v>0</v>
      </c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83210</v>
      </c>
      <c r="E7940" s="24">
        <f t="shared" si="197"/>
        <v>0</v>
      </c>
      <c r="F7940" s="104"/>
      <c r="G7940" s="104"/>
      <c r="H7940" s="105">
        <v>34937.5</v>
      </c>
      <c r="I7940" s="105">
        <v>0</v>
      </c>
      <c r="J7940" s="106"/>
      <c r="K7940" s="107"/>
      <c r="L7940" s="105"/>
      <c r="M7940" s="105"/>
      <c r="N7940" s="106">
        <v>48272.5</v>
      </c>
      <c r="O7940" s="107">
        <v>0</v>
      </c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>
        <v>0</v>
      </c>
      <c r="O7941" s="107">
        <v>0</v>
      </c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>
        <v>0</v>
      </c>
      <c r="I7942" s="113">
        <v>0</v>
      </c>
      <c r="J7942" s="31"/>
      <c r="K7942" s="32"/>
      <c r="L7942" s="113"/>
      <c r="M7942" s="113"/>
      <c r="N7942" s="31">
        <v>0</v>
      </c>
      <c r="O7942" s="32">
        <v>0</v>
      </c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173945.9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>
        <v>173945.9</v>
      </c>
      <c r="O7944" s="107">
        <v>0</v>
      </c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8140.5199999999995</v>
      </c>
      <c r="E7954" s="24">
        <f t="shared" si="197"/>
        <v>0</v>
      </c>
      <c r="F7954" s="104"/>
      <c r="G7954" s="104"/>
      <c r="H7954" s="113">
        <v>4210.6099999999997</v>
      </c>
      <c r="I7954" s="113">
        <v>0</v>
      </c>
      <c r="J7954" s="31"/>
      <c r="K7954" s="32"/>
      <c r="L7954" s="113"/>
      <c r="M7954" s="113"/>
      <c r="N7954" s="31">
        <v>3929.91</v>
      </c>
      <c r="O7954" s="32">
        <v>0</v>
      </c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59151.619999999995</v>
      </c>
      <c r="E7969" s="24">
        <f t="shared" si="197"/>
        <v>0</v>
      </c>
      <c r="F7969" s="104"/>
      <c r="G7969" s="104"/>
      <c r="H7969" s="113">
        <v>30595.66</v>
      </c>
      <c r="I7969" s="113">
        <v>0</v>
      </c>
      <c r="J7969" s="31"/>
      <c r="K7969" s="32"/>
      <c r="L7969" s="113"/>
      <c r="M7969" s="113"/>
      <c r="N7969" s="31">
        <v>28555.96</v>
      </c>
      <c r="O7969" s="32">
        <v>0</v>
      </c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204605.98</v>
      </c>
      <c r="E7970" s="24">
        <f t="shared" si="197"/>
        <v>0</v>
      </c>
      <c r="F7970" s="104"/>
      <c r="G7970" s="104"/>
      <c r="H7970" s="113">
        <v>195802.7</v>
      </c>
      <c r="I7970" s="113">
        <v>0</v>
      </c>
      <c r="J7970" s="31"/>
      <c r="K7970" s="32"/>
      <c r="L7970" s="113"/>
      <c r="M7970" s="113"/>
      <c r="N7970" s="31">
        <v>8803.2800000000007</v>
      </c>
      <c r="O7970" s="32">
        <v>0</v>
      </c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15558.55</v>
      </c>
      <c r="E7971" s="24">
        <f t="shared" si="197"/>
        <v>0</v>
      </c>
      <c r="F7971" s="104"/>
      <c r="G7971" s="104"/>
      <c r="H7971" s="105">
        <v>8047.53</v>
      </c>
      <c r="I7971" s="105">
        <v>0</v>
      </c>
      <c r="J7971" s="106"/>
      <c r="K7971" s="107"/>
      <c r="L7971" s="105"/>
      <c r="M7971" s="105"/>
      <c r="N7971" s="106">
        <v>7511.02</v>
      </c>
      <c r="O7971" s="107">
        <v>0</v>
      </c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8455.5300000000007</v>
      </c>
      <c r="E7972" s="24">
        <f t="shared" si="197"/>
        <v>0</v>
      </c>
      <c r="F7972" s="104"/>
      <c r="G7972" s="104"/>
      <c r="H7972" s="113">
        <v>4373.55</v>
      </c>
      <c r="I7972" s="113">
        <v>0</v>
      </c>
      <c r="J7972" s="31"/>
      <c r="K7972" s="32"/>
      <c r="L7972" s="113"/>
      <c r="M7972" s="113"/>
      <c r="N7972" s="31">
        <v>4081.98</v>
      </c>
      <c r="O7972" s="32">
        <v>0</v>
      </c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66632.39</v>
      </c>
      <c r="E7978" s="24">
        <f t="shared" si="199"/>
        <v>0</v>
      </c>
      <c r="F7978" s="104"/>
      <c r="G7978" s="104"/>
      <c r="H7978" s="105">
        <v>34424.31</v>
      </c>
      <c r="I7978" s="105">
        <v>0</v>
      </c>
      <c r="J7978" s="106"/>
      <c r="K7978" s="107"/>
      <c r="L7978" s="105"/>
      <c r="M7978" s="105"/>
      <c r="N7978" s="106">
        <v>32208.080000000002</v>
      </c>
      <c r="O7978" s="107">
        <v>0</v>
      </c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66666.63</v>
      </c>
      <c r="E7979" s="24">
        <f t="shared" si="199"/>
        <v>0</v>
      </c>
      <c r="F7979" s="104"/>
      <c r="G7979" s="104"/>
      <c r="H7979" s="105">
        <v>34482.74</v>
      </c>
      <c r="I7979" s="105">
        <v>0</v>
      </c>
      <c r="J7979" s="106"/>
      <c r="K7979" s="107"/>
      <c r="L7979" s="105"/>
      <c r="M7979" s="105"/>
      <c r="N7979" s="106">
        <v>32183.89</v>
      </c>
      <c r="O7979" s="107">
        <v>0</v>
      </c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19586.57</v>
      </c>
      <c r="E7980" s="24">
        <f t="shared" si="199"/>
        <v>0</v>
      </c>
      <c r="F7980" s="104"/>
      <c r="G7980" s="104"/>
      <c r="H7980" s="105">
        <v>8398.32</v>
      </c>
      <c r="I7980" s="105">
        <v>0</v>
      </c>
      <c r="J7980" s="106"/>
      <c r="K7980" s="107"/>
      <c r="L7980" s="105"/>
      <c r="M7980" s="105"/>
      <c r="N7980" s="106">
        <v>11188.25</v>
      </c>
      <c r="O7980" s="107">
        <v>0</v>
      </c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7721.18</v>
      </c>
      <c r="E7981" s="24">
        <f t="shared" si="199"/>
        <v>87.6</v>
      </c>
      <c r="F7981" s="104"/>
      <c r="G7981" s="104"/>
      <c r="H7981" s="105">
        <v>3717.61</v>
      </c>
      <c r="I7981" s="105">
        <v>0</v>
      </c>
      <c r="J7981" s="106"/>
      <c r="K7981" s="107"/>
      <c r="L7981" s="105"/>
      <c r="M7981" s="105"/>
      <c r="N7981" s="106">
        <v>4003.57</v>
      </c>
      <c r="O7981" s="107">
        <v>87.6</v>
      </c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12188.130000000001</v>
      </c>
      <c r="E7982" s="24">
        <f t="shared" si="199"/>
        <v>0</v>
      </c>
      <c r="F7982" s="104"/>
      <c r="G7982" s="104"/>
      <c r="H7982" s="105">
        <v>6304.21</v>
      </c>
      <c r="I7982" s="105">
        <v>0</v>
      </c>
      <c r="J7982" s="106"/>
      <c r="K7982" s="107"/>
      <c r="L7982" s="105"/>
      <c r="M7982" s="105"/>
      <c r="N7982" s="106">
        <v>5883.92</v>
      </c>
      <c r="O7982" s="107">
        <v>0</v>
      </c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158.79</v>
      </c>
      <c r="E7983" s="24">
        <f t="shared" si="199"/>
        <v>0</v>
      </c>
      <c r="F7983" s="104"/>
      <c r="G7983" s="104"/>
      <c r="H7983" s="105">
        <v>82.13</v>
      </c>
      <c r="I7983" s="105">
        <v>0</v>
      </c>
      <c r="J7983" s="106"/>
      <c r="K7983" s="107"/>
      <c r="L7983" s="105"/>
      <c r="M7983" s="105"/>
      <c r="N7983" s="106">
        <v>76.66</v>
      </c>
      <c r="O7983" s="107">
        <v>0</v>
      </c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418589.14</v>
      </c>
      <c r="E7984" s="24">
        <f t="shared" si="199"/>
        <v>0</v>
      </c>
      <c r="F7984" s="104"/>
      <c r="G7984" s="104"/>
      <c r="H7984" s="105">
        <v>204376.12</v>
      </c>
      <c r="I7984" s="105">
        <v>0</v>
      </c>
      <c r="J7984" s="106"/>
      <c r="K7984" s="107"/>
      <c r="L7984" s="105"/>
      <c r="M7984" s="105"/>
      <c r="N7984" s="106">
        <v>214213.02</v>
      </c>
      <c r="O7984" s="107">
        <v>0</v>
      </c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57785.520000000004</v>
      </c>
      <c r="E7985" s="24">
        <f t="shared" si="199"/>
        <v>0</v>
      </c>
      <c r="F7985" s="104"/>
      <c r="G7985" s="104"/>
      <c r="H7985" s="105">
        <v>27406</v>
      </c>
      <c r="I7985" s="105">
        <v>0</v>
      </c>
      <c r="J7985" s="106"/>
      <c r="K7985" s="107"/>
      <c r="L7985" s="105"/>
      <c r="M7985" s="105"/>
      <c r="N7985" s="106">
        <v>30379.52</v>
      </c>
      <c r="O7985" s="107">
        <v>0</v>
      </c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5367.83</v>
      </c>
      <c r="E7986" s="24">
        <f t="shared" si="199"/>
        <v>0</v>
      </c>
      <c r="F7986" s="104"/>
      <c r="G7986" s="104"/>
      <c r="H7986" s="105">
        <v>2910.94</v>
      </c>
      <c r="I7986" s="105">
        <v>0</v>
      </c>
      <c r="J7986" s="106"/>
      <c r="K7986" s="107"/>
      <c r="L7986" s="105"/>
      <c r="M7986" s="105"/>
      <c r="N7986" s="106">
        <v>2456.89</v>
      </c>
      <c r="O7986" s="107">
        <v>0</v>
      </c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>
        <v>0</v>
      </c>
      <c r="I7992" s="113">
        <v>0</v>
      </c>
      <c r="J7992" s="31"/>
      <c r="K7992" s="32"/>
      <c r="L7992" s="113"/>
      <c r="M7992" s="113"/>
      <c r="N7992" s="31">
        <v>0</v>
      </c>
      <c r="O7992" s="32">
        <v>0</v>
      </c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3858288.44</v>
      </c>
      <c r="E8006" s="24">
        <f t="shared" si="199"/>
        <v>2560962.0300000003</v>
      </c>
      <c r="F8006" s="104"/>
      <c r="G8006" s="104"/>
      <c r="H8006" s="113">
        <v>2457324.15</v>
      </c>
      <c r="I8006" s="113">
        <v>1192676.79</v>
      </c>
      <c r="J8006" s="31"/>
      <c r="K8006" s="32"/>
      <c r="L8006" s="113"/>
      <c r="M8006" s="113"/>
      <c r="N8006" s="31">
        <v>1400964.29</v>
      </c>
      <c r="O8006" s="32">
        <v>1368285.24</v>
      </c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634797.83000000007</v>
      </c>
      <c r="E8007" s="24">
        <f t="shared" si="199"/>
        <v>416299.97</v>
      </c>
      <c r="F8007" s="104"/>
      <c r="G8007" s="104"/>
      <c r="H8007" s="113">
        <v>471057.02</v>
      </c>
      <c r="I8007" s="113">
        <v>237425.66</v>
      </c>
      <c r="J8007" s="31"/>
      <c r="K8007" s="32"/>
      <c r="L8007" s="113"/>
      <c r="M8007" s="113"/>
      <c r="N8007" s="31">
        <v>163740.81</v>
      </c>
      <c r="O8007" s="32">
        <v>178874.31</v>
      </c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>
        <v>0</v>
      </c>
      <c r="O8010" s="107">
        <v>0</v>
      </c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1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>
        <v>1</v>
      </c>
      <c r="O8018" s="32">
        <v>0</v>
      </c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7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>
        <v>7</v>
      </c>
      <c r="O8022" s="107">
        <v>0</v>
      </c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2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>
        <v>2</v>
      </c>
      <c r="O8023" s="32">
        <v>0</v>
      </c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1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>
        <v>1</v>
      </c>
      <c r="O8024" s="107">
        <v>0</v>
      </c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12535.37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>
        <v>12535.37</v>
      </c>
      <c r="O8026" s="107">
        <v>0</v>
      </c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>
        <v>0</v>
      </c>
      <c r="I8042" s="105">
        <v>0</v>
      </c>
      <c r="J8042" s="106"/>
      <c r="K8042" s="107"/>
      <c r="L8042" s="105"/>
      <c r="M8042" s="105"/>
      <c r="N8042" s="106">
        <v>0</v>
      </c>
      <c r="O8042" s="107">
        <v>0</v>
      </c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89050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>
        <v>89050</v>
      </c>
      <c r="O8051" s="107">
        <v>0</v>
      </c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2371623.64</v>
      </c>
      <c r="E8053" s="24">
        <f t="shared" si="201"/>
        <v>2371023.64</v>
      </c>
      <c r="F8053" s="104"/>
      <c r="G8053" s="104"/>
      <c r="H8053" s="105">
        <v>1457535.84</v>
      </c>
      <c r="I8053" s="105">
        <v>1457535.84</v>
      </c>
      <c r="J8053" s="106"/>
      <c r="K8053" s="107"/>
      <c r="L8053" s="105"/>
      <c r="M8053" s="105"/>
      <c r="N8053" s="106">
        <v>914087.8</v>
      </c>
      <c r="O8053" s="107">
        <v>913487.8</v>
      </c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>
        <v>0</v>
      </c>
      <c r="I8058" s="113">
        <v>0</v>
      </c>
      <c r="J8058" s="31"/>
      <c r="K8058" s="32"/>
      <c r="L8058" s="113"/>
      <c r="M8058" s="113"/>
      <c r="N8058" s="31">
        <v>0</v>
      </c>
      <c r="O8058" s="32">
        <v>0</v>
      </c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56514481.019999996</v>
      </c>
      <c r="E8071" s="24">
        <f t="shared" si="201"/>
        <v>41072523.650000006</v>
      </c>
      <c r="F8071" s="104"/>
      <c r="G8071" s="104"/>
      <c r="H8071" s="113">
        <v>33907570.5</v>
      </c>
      <c r="I8071" s="113">
        <v>22026860.370000001</v>
      </c>
      <c r="J8071" s="31"/>
      <c r="K8071" s="32"/>
      <c r="L8071" s="113"/>
      <c r="M8071" s="113"/>
      <c r="N8071" s="31">
        <v>22606910.52</v>
      </c>
      <c r="O8071" s="32">
        <v>19045663.280000001</v>
      </c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8251855.2200000007</v>
      </c>
      <c r="E8072" s="24">
        <f t="shared" si="201"/>
        <v>2540151.85</v>
      </c>
      <c r="F8072" s="104"/>
      <c r="G8072" s="104"/>
      <c r="H8072" s="105">
        <v>5440650.4900000002</v>
      </c>
      <c r="I8072" s="105">
        <v>2173815.85</v>
      </c>
      <c r="J8072" s="106"/>
      <c r="K8072" s="107"/>
      <c r="L8072" s="105"/>
      <c r="M8072" s="105"/>
      <c r="N8072" s="106">
        <v>2811204.73</v>
      </c>
      <c r="O8072" s="107">
        <v>366336</v>
      </c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241946.15</v>
      </c>
      <c r="E8073" s="24">
        <f t="shared" si="201"/>
        <v>64328.25</v>
      </c>
      <c r="F8073" s="104"/>
      <c r="G8073" s="104"/>
      <c r="H8073" s="113">
        <v>155765.06</v>
      </c>
      <c r="I8073" s="113">
        <v>35787.46</v>
      </c>
      <c r="J8073" s="31"/>
      <c r="K8073" s="32"/>
      <c r="L8073" s="113"/>
      <c r="M8073" s="113"/>
      <c r="N8073" s="31">
        <v>86181.09</v>
      </c>
      <c r="O8073" s="32">
        <v>28540.79</v>
      </c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1301221.25</v>
      </c>
      <c r="F8074" s="104"/>
      <c r="G8074" s="104"/>
      <c r="H8074" s="105">
        <v>0</v>
      </c>
      <c r="I8074" s="105">
        <v>810481.98</v>
      </c>
      <c r="J8074" s="106"/>
      <c r="K8074" s="107"/>
      <c r="L8074" s="105"/>
      <c r="M8074" s="105"/>
      <c r="N8074" s="106">
        <v>0</v>
      </c>
      <c r="O8074" s="107">
        <v>490739.27</v>
      </c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71404.989999999991</v>
      </c>
      <c r="E8075" s="24">
        <f t="shared" si="201"/>
        <v>429842.17</v>
      </c>
      <c r="F8075" s="104"/>
      <c r="G8075" s="104"/>
      <c r="H8075" s="113">
        <v>17844</v>
      </c>
      <c r="I8075" s="113">
        <v>181970.8</v>
      </c>
      <c r="J8075" s="31"/>
      <c r="K8075" s="32"/>
      <c r="L8075" s="113"/>
      <c r="M8075" s="113"/>
      <c r="N8075" s="31">
        <v>53560.99</v>
      </c>
      <c r="O8075" s="32">
        <v>247871.37</v>
      </c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194908</v>
      </c>
      <c r="E8078" s="24">
        <f t="shared" si="201"/>
        <v>164640</v>
      </c>
      <c r="F8078" s="104"/>
      <c r="G8078" s="104"/>
      <c r="H8078" s="113">
        <v>33800</v>
      </c>
      <c r="I8078" s="113">
        <v>47800</v>
      </c>
      <c r="J8078" s="31"/>
      <c r="K8078" s="32"/>
      <c r="L8078" s="113"/>
      <c r="M8078" s="113"/>
      <c r="N8078" s="31">
        <v>161108</v>
      </c>
      <c r="O8078" s="32">
        <v>116840</v>
      </c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8160</v>
      </c>
      <c r="F8084" s="104"/>
      <c r="G8084" s="104"/>
      <c r="H8084" s="113">
        <v>0</v>
      </c>
      <c r="I8084" s="113">
        <v>0</v>
      </c>
      <c r="J8084" s="31"/>
      <c r="K8084" s="32"/>
      <c r="L8084" s="113"/>
      <c r="M8084" s="113"/>
      <c r="N8084" s="31">
        <v>0</v>
      </c>
      <c r="O8084" s="32">
        <v>8160</v>
      </c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99400</v>
      </c>
      <c r="E8087" s="24">
        <f t="shared" si="201"/>
        <v>100550</v>
      </c>
      <c r="F8087" s="104"/>
      <c r="G8087" s="104"/>
      <c r="H8087" s="105">
        <v>28400</v>
      </c>
      <c r="I8087" s="105">
        <v>56650</v>
      </c>
      <c r="J8087" s="106"/>
      <c r="K8087" s="107"/>
      <c r="L8087" s="105"/>
      <c r="M8087" s="105"/>
      <c r="N8087" s="106">
        <v>71000</v>
      </c>
      <c r="O8087" s="107">
        <v>43900</v>
      </c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9928170</v>
      </c>
      <c r="E8088" s="24">
        <f t="shared" si="201"/>
        <v>9928170</v>
      </c>
      <c r="F8088" s="104"/>
      <c r="G8088" s="104"/>
      <c r="H8088" s="105">
        <v>4818023.5</v>
      </c>
      <c r="I8088" s="105">
        <v>4818023.5</v>
      </c>
      <c r="J8088" s="106"/>
      <c r="K8088" s="107"/>
      <c r="L8088" s="105"/>
      <c r="M8088" s="105"/>
      <c r="N8088" s="106">
        <v>5110146.5</v>
      </c>
      <c r="O8088" s="107">
        <v>5110146.5</v>
      </c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10858079.5</v>
      </c>
      <c r="E8089" s="24">
        <f t="shared" si="201"/>
        <v>12721055.4</v>
      </c>
      <c r="F8089" s="104"/>
      <c r="G8089" s="104"/>
      <c r="H8089" s="105">
        <v>6112156.4500000002</v>
      </c>
      <c r="I8089" s="105">
        <v>7036092.9500000002</v>
      </c>
      <c r="J8089" s="106"/>
      <c r="K8089" s="107"/>
      <c r="L8089" s="105"/>
      <c r="M8089" s="105"/>
      <c r="N8089" s="106">
        <v>4745923.05</v>
      </c>
      <c r="O8089" s="107">
        <v>5684962.4500000002</v>
      </c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369860</v>
      </c>
      <c r="E8090" s="24">
        <f t="shared" si="201"/>
        <v>180719</v>
      </c>
      <c r="F8090" s="104"/>
      <c r="G8090" s="104"/>
      <c r="H8090" s="105">
        <v>197049</v>
      </c>
      <c r="I8090" s="105">
        <v>0</v>
      </c>
      <c r="J8090" s="106"/>
      <c r="K8090" s="107"/>
      <c r="L8090" s="105"/>
      <c r="M8090" s="105"/>
      <c r="N8090" s="106">
        <v>172811</v>
      </c>
      <c r="O8090" s="107">
        <v>180719</v>
      </c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524302</v>
      </c>
      <c r="E8092" s="24">
        <f t="shared" si="201"/>
        <v>524302</v>
      </c>
      <c r="F8092" s="104"/>
      <c r="G8092" s="104"/>
      <c r="H8092" s="113">
        <v>295114</v>
      </c>
      <c r="I8092" s="113">
        <v>295114</v>
      </c>
      <c r="J8092" s="31"/>
      <c r="K8092" s="32"/>
      <c r="L8092" s="113"/>
      <c r="M8092" s="113"/>
      <c r="N8092" s="31">
        <v>229188</v>
      </c>
      <c r="O8092" s="32">
        <v>229188</v>
      </c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1132806.5</v>
      </c>
      <c r="E8093" s="24">
        <f t="shared" si="201"/>
        <v>1444248.5</v>
      </c>
      <c r="F8093" s="104"/>
      <c r="G8093" s="104"/>
      <c r="H8093" s="105">
        <v>607075.5</v>
      </c>
      <c r="I8093" s="105">
        <v>157041.5</v>
      </c>
      <c r="J8093" s="106"/>
      <c r="K8093" s="107"/>
      <c r="L8093" s="105"/>
      <c r="M8093" s="105"/>
      <c r="N8093" s="106">
        <v>525731</v>
      </c>
      <c r="O8093" s="107">
        <v>1287207</v>
      </c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126561.45</v>
      </c>
      <c r="E8094" s="24">
        <f t="shared" si="201"/>
        <v>121940.45</v>
      </c>
      <c r="F8094" s="104"/>
      <c r="G8094" s="104"/>
      <c r="H8094" s="105">
        <v>65854.45</v>
      </c>
      <c r="I8094" s="105">
        <v>43183.45</v>
      </c>
      <c r="J8094" s="106"/>
      <c r="K8094" s="107"/>
      <c r="L8094" s="105"/>
      <c r="M8094" s="105"/>
      <c r="N8094" s="106">
        <v>60707</v>
      </c>
      <c r="O8094" s="107">
        <v>78757</v>
      </c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2355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2355</v>
      </c>
      <c r="O8097" s="107">
        <v>0</v>
      </c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393785</v>
      </c>
      <c r="E8098" s="24">
        <f t="shared" si="201"/>
        <v>195519.08</v>
      </c>
      <c r="F8098" s="104"/>
      <c r="G8098" s="104"/>
      <c r="H8098" s="105">
        <v>202937</v>
      </c>
      <c r="I8098" s="105">
        <v>103804.04</v>
      </c>
      <c r="J8098" s="106"/>
      <c r="K8098" s="107"/>
      <c r="L8098" s="105"/>
      <c r="M8098" s="105"/>
      <c r="N8098" s="106">
        <v>190848</v>
      </c>
      <c r="O8098" s="107">
        <v>91715.04</v>
      </c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334614</v>
      </c>
      <c r="E8099" s="24">
        <f t="shared" si="201"/>
        <v>241448.86</v>
      </c>
      <c r="F8099" s="104"/>
      <c r="G8099" s="104"/>
      <c r="H8099" s="105">
        <v>177549.5</v>
      </c>
      <c r="I8099" s="105">
        <v>130966.93</v>
      </c>
      <c r="J8099" s="106"/>
      <c r="K8099" s="107"/>
      <c r="L8099" s="105"/>
      <c r="M8099" s="105"/>
      <c r="N8099" s="106">
        <v>157064.5</v>
      </c>
      <c r="O8099" s="107">
        <v>110481.93</v>
      </c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>
        <v>0</v>
      </c>
      <c r="I8101" s="105">
        <v>0</v>
      </c>
      <c r="J8101" s="106"/>
      <c r="K8101" s="107"/>
      <c r="L8101" s="105"/>
      <c r="M8101" s="105"/>
      <c r="N8101" s="106">
        <v>0</v>
      </c>
      <c r="O8101" s="107">
        <v>0</v>
      </c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27349</v>
      </c>
      <c r="E8102" s="24">
        <f t="shared" si="203"/>
        <v>24252.48</v>
      </c>
      <c r="F8102" s="104"/>
      <c r="G8102" s="104"/>
      <c r="H8102" s="113">
        <v>10451</v>
      </c>
      <c r="I8102" s="113">
        <v>15562.48</v>
      </c>
      <c r="J8102" s="31"/>
      <c r="K8102" s="32"/>
      <c r="L8102" s="113"/>
      <c r="M8102" s="113"/>
      <c r="N8102" s="31">
        <v>16898</v>
      </c>
      <c r="O8102" s="32">
        <v>8690</v>
      </c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60047</v>
      </c>
      <c r="E8103" s="24">
        <f t="shared" si="203"/>
        <v>41341</v>
      </c>
      <c r="F8103" s="104"/>
      <c r="G8103" s="104"/>
      <c r="H8103" s="105">
        <v>25153</v>
      </c>
      <c r="I8103" s="105">
        <v>41341</v>
      </c>
      <c r="J8103" s="106"/>
      <c r="K8103" s="107"/>
      <c r="L8103" s="105"/>
      <c r="M8103" s="105"/>
      <c r="N8103" s="106">
        <v>34894</v>
      </c>
      <c r="O8103" s="107">
        <v>0</v>
      </c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506221</v>
      </c>
      <c r="E8104" s="24">
        <f t="shared" si="203"/>
        <v>542742</v>
      </c>
      <c r="F8104" s="104"/>
      <c r="G8104" s="104"/>
      <c r="H8104" s="105">
        <v>281227</v>
      </c>
      <c r="I8104" s="105">
        <v>143253</v>
      </c>
      <c r="J8104" s="106"/>
      <c r="K8104" s="107"/>
      <c r="L8104" s="105"/>
      <c r="M8104" s="105"/>
      <c r="N8104" s="106">
        <v>224994</v>
      </c>
      <c r="O8104" s="107">
        <v>399489</v>
      </c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3190169.5</v>
      </c>
      <c r="E8106" s="24">
        <f t="shared" si="203"/>
        <v>3088526.5</v>
      </c>
      <c r="F8106" s="104"/>
      <c r="G8106" s="104"/>
      <c r="H8106" s="105">
        <v>1704885.5</v>
      </c>
      <c r="I8106" s="105">
        <v>1978534.5</v>
      </c>
      <c r="J8106" s="106"/>
      <c r="K8106" s="107"/>
      <c r="L8106" s="105"/>
      <c r="M8106" s="105"/>
      <c r="N8106" s="106">
        <v>1485284</v>
      </c>
      <c r="O8106" s="107">
        <v>1109992</v>
      </c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1574148.5</v>
      </c>
      <c r="E8107" s="24">
        <f t="shared" si="203"/>
        <v>2383067.7000000002</v>
      </c>
      <c r="F8107" s="104"/>
      <c r="G8107" s="104"/>
      <c r="H8107" s="113">
        <v>758859</v>
      </c>
      <c r="I8107" s="113">
        <v>1204967.31</v>
      </c>
      <c r="J8107" s="31"/>
      <c r="K8107" s="32"/>
      <c r="L8107" s="113"/>
      <c r="M8107" s="113"/>
      <c r="N8107" s="31">
        <v>815289.5</v>
      </c>
      <c r="O8107" s="32">
        <v>1178100.3899999999</v>
      </c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5504</v>
      </c>
      <c r="E8108" s="24">
        <f t="shared" si="203"/>
        <v>5504</v>
      </c>
      <c r="F8108" s="104"/>
      <c r="G8108" s="104"/>
      <c r="H8108" s="113">
        <v>3811</v>
      </c>
      <c r="I8108" s="113">
        <v>3811</v>
      </c>
      <c r="J8108" s="31"/>
      <c r="K8108" s="32"/>
      <c r="L8108" s="113"/>
      <c r="M8108" s="113"/>
      <c r="N8108" s="31">
        <v>1693</v>
      </c>
      <c r="O8108" s="32">
        <v>1693</v>
      </c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4210</v>
      </c>
      <c r="E8109" s="24">
        <f t="shared" si="203"/>
        <v>4210</v>
      </c>
      <c r="F8109" s="104"/>
      <c r="G8109" s="104"/>
      <c r="H8109" s="105"/>
      <c r="I8109" s="105"/>
      <c r="J8109" s="106"/>
      <c r="K8109" s="107"/>
      <c r="L8109" s="105"/>
      <c r="M8109" s="105"/>
      <c r="N8109" s="106">
        <v>4210</v>
      </c>
      <c r="O8109" s="107">
        <v>4210</v>
      </c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>
        <v>0</v>
      </c>
      <c r="I8110" s="113">
        <v>0</v>
      </c>
      <c r="J8110" s="31"/>
      <c r="K8110" s="32"/>
      <c r="L8110" s="113"/>
      <c r="M8110" s="113"/>
      <c r="N8110" s="31">
        <v>0</v>
      </c>
      <c r="O8110" s="32">
        <v>0</v>
      </c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4253</v>
      </c>
      <c r="E8111" s="24">
        <f t="shared" si="203"/>
        <v>15853</v>
      </c>
      <c r="F8111" s="104"/>
      <c r="G8111" s="104"/>
      <c r="H8111" s="105">
        <v>0</v>
      </c>
      <c r="I8111" s="105">
        <v>0</v>
      </c>
      <c r="J8111" s="106"/>
      <c r="K8111" s="107"/>
      <c r="L8111" s="105"/>
      <c r="M8111" s="105"/>
      <c r="N8111" s="106">
        <v>4253</v>
      </c>
      <c r="O8111" s="107">
        <v>15853</v>
      </c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31395</v>
      </c>
      <c r="E8114" s="24">
        <f t="shared" si="203"/>
        <v>31395</v>
      </c>
      <c r="F8114" s="104"/>
      <c r="G8114" s="104"/>
      <c r="H8114" s="105">
        <v>18652</v>
      </c>
      <c r="I8114" s="105">
        <v>18652</v>
      </c>
      <c r="J8114" s="106"/>
      <c r="K8114" s="107"/>
      <c r="L8114" s="105"/>
      <c r="M8114" s="105"/>
      <c r="N8114" s="106">
        <v>12743</v>
      </c>
      <c r="O8114" s="107">
        <v>12743</v>
      </c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1960</v>
      </c>
      <c r="E8116" s="24">
        <f t="shared" si="203"/>
        <v>1960</v>
      </c>
      <c r="F8116" s="104"/>
      <c r="G8116" s="104"/>
      <c r="H8116" s="113">
        <v>0</v>
      </c>
      <c r="I8116" s="113">
        <v>0</v>
      </c>
      <c r="J8116" s="31"/>
      <c r="K8116" s="32"/>
      <c r="L8116" s="113"/>
      <c r="M8116" s="113"/>
      <c r="N8116" s="31">
        <v>1960</v>
      </c>
      <c r="O8116" s="32">
        <v>1960</v>
      </c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3328</v>
      </c>
      <c r="E8117" s="24">
        <f t="shared" si="203"/>
        <v>31060</v>
      </c>
      <c r="F8117" s="104"/>
      <c r="G8117" s="104"/>
      <c r="H8117" s="113">
        <v>0</v>
      </c>
      <c r="I8117" s="113">
        <v>0</v>
      </c>
      <c r="J8117" s="31"/>
      <c r="K8117" s="32"/>
      <c r="L8117" s="113"/>
      <c r="M8117" s="113"/>
      <c r="N8117" s="31">
        <v>3328</v>
      </c>
      <c r="O8117" s="32">
        <v>31060</v>
      </c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420</v>
      </c>
      <c r="E8119" s="24">
        <f t="shared" si="203"/>
        <v>0</v>
      </c>
      <c r="F8119" s="104"/>
      <c r="G8119" s="104"/>
      <c r="H8119" s="113">
        <v>420</v>
      </c>
      <c r="I8119" s="113">
        <v>0</v>
      </c>
      <c r="J8119" s="31"/>
      <c r="K8119" s="32"/>
      <c r="L8119" s="113"/>
      <c r="M8119" s="113"/>
      <c r="N8119" s="31">
        <v>0</v>
      </c>
      <c r="O8119" s="32">
        <v>0</v>
      </c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278584</v>
      </c>
      <c r="E8122" s="24">
        <f t="shared" si="203"/>
        <v>156344</v>
      </c>
      <c r="F8122" s="104"/>
      <c r="G8122" s="104"/>
      <c r="H8122" s="113">
        <v>73882</v>
      </c>
      <c r="I8122" s="113">
        <v>520</v>
      </c>
      <c r="J8122" s="31"/>
      <c r="K8122" s="32"/>
      <c r="L8122" s="113"/>
      <c r="M8122" s="113"/>
      <c r="N8122" s="31">
        <v>204702</v>
      </c>
      <c r="O8122" s="32">
        <v>155824</v>
      </c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229468.4</v>
      </c>
      <c r="E8123" s="24">
        <f t="shared" si="203"/>
        <v>372391.79</v>
      </c>
      <c r="F8123" s="104"/>
      <c r="G8123" s="104"/>
      <c r="H8123" s="113">
        <v>34613</v>
      </c>
      <c r="I8123" s="113">
        <v>32021</v>
      </c>
      <c r="J8123" s="31"/>
      <c r="K8123" s="32"/>
      <c r="L8123" s="113"/>
      <c r="M8123" s="113"/>
      <c r="N8123" s="31">
        <v>194855.4</v>
      </c>
      <c r="O8123" s="32">
        <v>340370.79</v>
      </c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175</v>
      </c>
      <c r="E8124" s="24">
        <f t="shared" si="203"/>
        <v>5960</v>
      </c>
      <c r="F8124" s="104"/>
      <c r="G8124" s="104"/>
      <c r="H8124" s="113">
        <v>175</v>
      </c>
      <c r="I8124" s="113">
        <v>5960</v>
      </c>
      <c r="J8124" s="31"/>
      <c r="K8124" s="32"/>
      <c r="L8124" s="113"/>
      <c r="M8124" s="113"/>
      <c r="N8124" s="31">
        <v>0</v>
      </c>
      <c r="O8124" s="32">
        <v>0</v>
      </c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55690</v>
      </c>
      <c r="E8125" s="24">
        <f t="shared" si="203"/>
        <v>29893</v>
      </c>
      <c r="F8125" s="104"/>
      <c r="G8125" s="104"/>
      <c r="H8125" s="113">
        <v>43939</v>
      </c>
      <c r="I8125" s="113">
        <v>9051</v>
      </c>
      <c r="J8125" s="31"/>
      <c r="K8125" s="32"/>
      <c r="L8125" s="113"/>
      <c r="M8125" s="113"/>
      <c r="N8125" s="31">
        <v>11751</v>
      </c>
      <c r="O8125" s="32">
        <v>20842</v>
      </c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>
        <v>0</v>
      </c>
      <c r="I8126" s="113">
        <v>0</v>
      </c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>
        <v>0</v>
      </c>
      <c r="O8130" s="32">
        <v>0</v>
      </c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37723</v>
      </c>
      <c r="E8131" s="24">
        <f t="shared" si="203"/>
        <v>22716</v>
      </c>
      <c r="F8131" s="104"/>
      <c r="G8131" s="104"/>
      <c r="H8131" s="113">
        <v>21959</v>
      </c>
      <c r="I8131" s="113">
        <v>9751</v>
      </c>
      <c r="J8131" s="31"/>
      <c r="K8131" s="32"/>
      <c r="L8131" s="113"/>
      <c r="M8131" s="113"/>
      <c r="N8131" s="31">
        <v>15764</v>
      </c>
      <c r="O8131" s="32">
        <v>12965</v>
      </c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200250</v>
      </c>
      <c r="E8132" s="24">
        <f t="shared" si="203"/>
        <v>210583</v>
      </c>
      <c r="F8132" s="104"/>
      <c r="G8132" s="104"/>
      <c r="H8132" s="113">
        <v>88826</v>
      </c>
      <c r="I8132" s="113">
        <v>63969</v>
      </c>
      <c r="J8132" s="31"/>
      <c r="K8132" s="32"/>
      <c r="L8132" s="113"/>
      <c r="M8132" s="113"/>
      <c r="N8132" s="31">
        <v>111424</v>
      </c>
      <c r="O8132" s="32">
        <v>146614</v>
      </c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340166</v>
      </c>
      <c r="E8133" s="24">
        <f t="shared" si="203"/>
        <v>187445.5</v>
      </c>
      <c r="F8133" s="104"/>
      <c r="G8133" s="104"/>
      <c r="H8133" s="113">
        <v>186426.5</v>
      </c>
      <c r="I8133" s="113">
        <v>6864</v>
      </c>
      <c r="J8133" s="31"/>
      <c r="K8133" s="32"/>
      <c r="L8133" s="113"/>
      <c r="M8133" s="113"/>
      <c r="N8133" s="31">
        <v>153739.5</v>
      </c>
      <c r="O8133" s="32">
        <v>180581.5</v>
      </c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193273.5</v>
      </c>
      <c r="E8134" s="24">
        <f t="shared" si="203"/>
        <v>73655.75</v>
      </c>
      <c r="F8134" s="104"/>
      <c r="G8134" s="104"/>
      <c r="H8134" s="113">
        <v>104176.5</v>
      </c>
      <c r="I8134" s="113">
        <v>10796.21</v>
      </c>
      <c r="J8134" s="31"/>
      <c r="K8134" s="32"/>
      <c r="L8134" s="113"/>
      <c r="M8134" s="113"/>
      <c r="N8134" s="31">
        <v>89097</v>
      </c>
      <c r="O8134" s="32">
        <v>62859.54</v>
      </c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13273</v>
      </c>
      <c r="E8135" s="24">
        <f t="shared" si="203"/>
        <v>18210</v>
      </c>
      <c r="F8135" s="104"/>
      <c r="G8135" s="104"/>
      <c r="H8135" s="113">
        <v>6977</v>
      </c>
      <c r="I8135" s="113">
        <v>7035</v>
      </c>
      <c r="J8135" s="31"/>
      <c r="K8135" s="32"/>
      <c r="L8135" s="113"/>
      <c r="M8135" s="113"/>
      <c r="N8135" s="31">
        <v>6296</v>
      </c>
      <c r="O8135" s="32">
        <v>11175</v>
      </c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28265.94</v>
      </c>
      <c r="E8136" s="24">
        <f t="shared" si="203"/>
        <v>46364</v>
      </c>
      <c r="F8136" s="104"/>
      <c r="G8136" s="104"/>
      <c r="H8136" s="113">
        <v>28265.94</v>
      </c>
      <c r="I8136" s="113">
        <v>0</v>
      </c>
      <c r="J8136" s="31"/>
      <c r="K8136" s="32"/>
      <c r="L8136" s="113"/>
      <c r="M8136" s="113"/>
      <c r="N8136" s="31">
        <v>0</v>
      </c>
      <c r="O8136" s="32">
        <v>46364</v>
      </c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49000</v>
      </c>
      <c r="F8138" s="104"/>
      <c r="G8138" s="104"/>
      <c r="H8138" s="113">
        <v>0</v>
      </c>
      <c r="I8138" s="113">
        <v>49000</v>
      </c>
      <c r="J8138" s="31"/>
      <c r="K8138" s="32"/>
      <c r="L8138" s="113"/>
      <c r="M8138" s="113"/>
      <c r="N8138" s="31">
        <v>0</v>
      </c>
      <c r="O8138" s="32">
        <v>0</v>
      </c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1213500</v>
      </c>
      <c r="E8139" s="24">
        <f t="shared" si="203"/>
        <v>1345901</v>
      </c>
      <c r="F8139" s="104"/>
      <c r="G8139" s="104"/>
      <c r="H8139" s="105">
        <v>1213500</v>
      </c>
      <c r="I8139" s="105">
        <v>1294870</v>
      </c>
      <c r="J8139" s="106"/>
      <c r="K8139" s="107"/>
      <c r="L8139" s="105"/>
      <c r="M8139" s="105"/>
      <c r="N8139" s="106">
        <v>0</v>
      </c>
      <c r="O8139" s="107">
        <v>51031</v>
      </c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292093.34999999998</v>
      </c>
      <c r="E8141" s="24">
        <f t="shared" si="203"/>
        <v>191820.46000000002</v>
      </c>
      <c r="F8141" s="104"/>
      <c r="G8141" s="104"/>
      <c r="H8141" s="105">
        <v>286479.35999999999</v>
      </c>
      <c r="I8141" s="105">
        <v>92949.49</v>
      </c>
      <c r="J8141" s="106"/>
      <c r="K8141" s="107"/>
      <c r="L8141" s="105"/>
      <c r="M8141" s="105"/>
      <c r="N8141" s="106">
        <v>5613.99</v>
      </c>
      <c r="O8141" s="107">
        <v>98870.97</v>
      </c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4063088</v>
      </c>
      <c r="E8142" s="24">
        <f t="shared" si="203"/>
        <v>423698</v>
      </c>
      <c r="F8142" s="104"/>
      <c r="G8142" s="104"/>
      <c r="H8142" s="105">
        <v>4000000</v>
      </c>
      <c r="I8142" s="105">
        <v>0</v>
      </c>
      <c r="J8142" s="106"/>
      <c r="K8142" s="107"/>
      <c r="L8142" s="105"/>
      <c r="M8142" s="105"/>
      <c r="N8142" s="106">
        <v>63088</v>
      </c>
      <c r="O8142" s="107">
        <v>423698</v>
      </c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1417849.62</v>
      </c>
      <c r="E8143" s="24">
        <f t="shared" si="203"/>
        <v>1412018.4300000002</v>
      </c>
      <c r="F8143" s="104"/>
      <c r="G8143" s="104"/>
      <c r="H8143" s="105">
        <v>876447.37</v>
      </c>
      <c r="I8143" s="105">
        <v>876447.37</v>
      </c>
      <c r="J8143" s="106"/>
      <c r="K8143" s="107"/>
      <c r="L8143" s="105"/>
      <c r="M8143" s="105"/>
      <c r="N8143" s="106">
        <v>541402.25</v>
      </c>
      <c r="O8143" s="107">
        <v>535571.06000000006</v>
      </c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116128</v>
      </c>
      <c r="F8147" s="104"/>
      <c r="G8147" s="104"/>
      <c r="H8147" s="113">
        <v>0</v>
      </c>
      <c r="I8147" s="113">
        <v>69693.899999999994</v>
      </c>
      <c r="J8147" s="31"/>
      <c r="K8147" s="32"/>
      <c r="L8147" s="113"/>
      <c r="M8147" s="113"/>
      <c r="N8147" s="31">
        <v>0</v>
      </c>
      <c r="O8147" s="32">
        <v>46434.1</v>
      </c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138239.62</v>
      </c>
      <c r="E8148" s="24">
        <f t="shared" si="203"/>
        <v>2462.4</v>
      </c>
      <c r="F8148" s="104"/>
      <c r="G8148" s="104"/>
      <c r="H8148" s="113">
        <v>0</v>
      </c>
      <c r="I8148" s="113">
        <v>2462.4</v>
      </c>
      <c r="J8148" s="31"/>
      <c r="K8148" s="32"/>
      <c r="L8148" s="113"/>
      <c r="M8148" s="113"/>
      <c r="N8148" s="31">
        <v>138239.62</v>
      </c>
      <c r="O8148" s="32">
        <v>0</v>
      </c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5352654.09</v>
      </c>
      <c r="E8160" s="24">
        <f t="shared" si="203"/>
        <v>6183863.7800000003</v>
      </c>
      <c r="F8160" s="104"/>
      <c r="G8160" s="104"/>
      <c r="H8160" s="113">
        <v>2483769.0299999998</v>
      </c>
      <c r="I8160" s="113">
        <v>3533865.14</v>
      </c>
      <c r="J8160" s="31"/>
      <c r="K8160" s="32"/>
      <c r="L8160" s="113"/>
      <c r="M8160" s="113"/>
      <c r="N8160" s="31">
        <v>2868885.06</v>
      </c>
      <c r="O8160" s="32">
        <v>2649998.64</v>
      </c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99450</v>
      </c>
      <c r="E8161" s="24">
        <f t="shared" si="203"/>
        <v>104614.10999999999</v>
      </c>
      <c r="F8161" s="104"/>
      <c r="G8161" s="104"/>
      <c r="H8161" s="113">
        <v>65450</v>
      </c>
      <c r="I8161" s="113">
        <v>70466.37</v>
      </c>
      <c r="J8161" s="31"/>
      <c r="K8161" s="32"/>
      <c r="L8161" s="113"/>
      <c r="M8161" s="113"/>
      <c r="N8161" s="31">
        <v>34000</v>
      </c>
      <c r="O8161" s="32">
        <v>34147.74</v>
      </c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2025677.66</v>
      </c>
      <c r="E8162" s="24">
        <f t="shared" si="203"/>
        <v>2383567.0999999996</v>
      </c>
      <c r="F8162" s="104"/>
      <c r="G8162" s="104"/>
      <c r="H8162" s="113">
        <v>1140826.95</v>
      </c>
      <c r="I8162" s="113">
        <v>1154973.8999999999</v>
      </c>
      <c r="J8162" s="31"/>
      <c r="K8162" s="32"/>
      <c r="L8162" s="113"/>
      <c r="M8162" s="113"/>
      <c r="N8162" s="31">
        <v>884850.71</v>
      </c>
      <c r="O8162" s="32">
        <v>1228593.2</v>
      </c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1478919</v>
      </c>
      <c r="E8163" s="24">
        <f t="shared" si="203"/>
        <v>1747052</v>
      </c>
      <c r="F8163" s="104"/>
      <c r="G8163" s="104"/>
      <c r="H8163" s="113">
        <v>744778</v>
      </c>
      <c r="I8163" s="113">
        <v>991038</v>
      </c>
      <c r="J8163" s="31"/>
      <c r="K8163" s="32"/>
      <c r="L8163" s="113"/>
      <c r="M8163" s="113"/>
      <c r="N8163" s="31">
        <v>734141</v>
      </c>
      <c r="O8163" s="32">
        <v>756014</v>
      </c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7224</v>
      </c>
      <c r="F8164" s="104"/>
      <c r="G8164" s="104"/>
      <c r="H8164" s="113">
        <v>0</v>
      </c>
      <c r="I8164" s="113">
        <v>7224</v>
      </c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549717.4</v>
      </c>
      <c r="E8165" s="24">
        <f t="shared" ref="E8165:E8228" si="205">G8165+I8165+K8165+M8165+O8165+Q8165+S8165+U8165+W8165+Y8165+AA8165+AC8165</f>
        <v>438051.61</v>
      </c>
      <c r="F8165" s="104"/>
      <c r="G8165" s="104"/>
      <c r="H8165" s="113">
        <v>401560</v>
      </c>
      <c r="I8165" s="113">
        <v>318840.01</v>
      </c>
      <c r="J8165" s="31"/>
      <c r="K8165" s="32"/>
      <c r="L8165" s="113"/>
      <c r="M8165" s="113"/>
      <c r="N8165" s="31">
        <v>148157.4</v>
      </c>
      <c r="O8165" s="32">
        <v>119211.6</v>
      </c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376398</v>
      </c>
      <c r="E8166" s="24">
        <f t="shared" si="205"/>
        <v>376398</v>
      </c>
      <c r="F8166" s="104"/>
      <c r="G8166" s="104"/>
      <c r="H8166" s="113">
        <v>210258</v>
      </c>
      <c r="I8166" s="113">
        <v>210258</v>
      </c>
      <c r="J8166" s="31"/>
      <c r="K8166" s="32"/>
      <c r="L8166" s="113"/>
      <c r="M8166" s="113"/>
      <c r="N8166" s="31">
        <v>166140</v>
      </c>
      <c r="O8166" s="32">
        <v>166140</v>
      </c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339410</v>
      </c>
      <c r="E8167" s="24">
        <f t="shared" si="205"/>
        <v>339410</v>
      </c>
      <c r="F8167" s="104"/>
      <c r="G8167" s="104"/>
      <c r="H8167" s="113"/>
      <c r="I8167" s="113"/>
      <c r="J8167" s="31"/>
      <c r="K8167" s="32"/>
      <c r="L8167" s="113"/>
      <c r="M8167" s="113"/>
      <c r="N8167" s="31">
        <v>339410</v>
      </c>
      <c r="O8167" s="32">
        <v>339410</v>
      </c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195589</v>
      </c>
      <c r="E8168" s="24">
        <f t="shared" si="205"/>
        <v>155928</v>
      </c>
      <c r="F8168" s="104"/>
      <c r="G8168" s="104"/>
      <c r="H8168" s="113">
        <v>118475</v>
      </c>
      <c r="I8168" s="113">
        <v>100647</v>
      </c>
      <c r="J8168" s="31"/>
      <c r="K8168" s="32"/>
      <c r="L8168" s="113"/>
      <c r="M8168" s="113"/>
      <c r="N8168" s="31">
        <v>77114</v>
      </c>
      <c r="O8168" s="32">
        <v>55281</v>
      </c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7704</v>
      </c>
      <c r="E8169" s="24">
        <f t="shared" si="205"/>
        <v>7704</v>
      </c>
      <c r="F8169" s="104"/>
      <c r="G8169" s="104"/>
      <c r="H8169" s="113"/>
      <c r="I8169" s="113"/>
      <c r="J8169" s="31"/>
      <c r="K8169" s="32"/>
      <c r="L8169" s="113"/>
      <c r="M8169" s="113"/>
      <c r="N8169" s="31">
        <v>7704</v>
      </c>
      <c r="O8169" s="32">
        <v>7704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140652.66999999998</v>
      </c>
      <c r="E8170" s="24">
        <f t="shared" si="205"/>
        <v>140652.66999999998</v>
      </c>
      <c r="F8170" s="104"/>
      <c r="G8170" s="104"/>
      <c r="H8170" s="113">
        <v>64855.41</v>
      </c>
      <c r="I8170" s="113">
        <v>64855.41</v>
      </c>
      <c r="J8170" s="31"/>
      <c r="K8170" s="32"/>
      <c r="L8170" s="113"/>
      <c r="M8170" s="113"/>
      <c r="N8170" s="31">
        <v>75797.259999999995</v>
      </c>
      <c r="O8170" s="32">
        <v>75797.259999999995</v>
      </c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33225</v>
      </c>
      <c r="E8171" s="24">
        <f t="shared" si="205"/>
        <v>33225</v>
      </c>
      <c r="F8171" s="104"/>
      <c r="G8171" s="104"/>
      <c r="H8171" s="113">
        <v>8940</v>
      </c>
      <c r="I8171" s="113">
        <v>8940</v>
      </c>
      <c r="J8171" s="31"/>
      <c r="K8171" s="32"/>
      <c r="L8171" s="113"/>
      <c r="M8171" s="113"/>
      <c r="N8171" s="31">
        <v>24285</v>
      </c>
      <c r="O8171" s="32">
        <v>24285</v>
      </c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29950</v>
      </c>
      <c r="E8173" s="24">
        <f t="shared" si="205"/>
        <v>45995</v>
      </c>
      <c r="F8173" s="104"/>
      <c r="G8173" s="104"/>
      <c r="H8173" s="113">
        <v>23700</v>
      </c>
      <c r="I8173" s="113">
        <v>21955</v>
      </c>
      <c r="J8173" s="31"/>
      <c r="K8173" s="32"/>
      <c r="L8173" s="113"/>
      <c r="M8173" s="113"/>
      <c r="N8173" s="31">
        <v>6250</v>
      </c>
      <c r="O8173" s="32">
        <v>24040</v>
      </c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390980</v>
      </c>
      <c r="E8174" s="24">
        <f t="shared" si="205"/>
        <v>247006</v>
      </c>
      <c r="F8174" s="104"/>
      <c r="G8174" s="104"/>
      <c r="H8174" s="113">
        <v>182010</v>
      </c>
      <c r="I8174" s="113">
        <v>80546</v>
      </c>
      <c r="J8174" s="31"/>
      <c r="K8174" s="32"/>
      <c r="L8174" s="113"/>
      <c r="M8174" s="113"/>
      <c r="N8174" s="31">
        <v>208970</v>
      </c>
      <c r="O8174" s="32">
        <v>166460</v>
      </c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43280</v>
      </c>
      <c r="E8175" s="24">
        <f t="shared" si="205"/>
        <v>43280</v>
      </c>
      <c r="F8175" s="104"/>
      <c r="G8175" s="104"/>
      <c r="H8175" s="113">
        <v>16920</v>
      </c>
      <c r="I8175" s="113">
        <v>16920</v>
      </c>
      <c r="J8175" s="31"/>
      <c r="K8175" s="32"/>
      <c r="L8175" s="113"/>
      <c r="M8175" s="113"/>
      <c r="N8175" s="31">
        <v>26360</v>
      </c>
      <c r="O8175" s="32">
        <v>26360</v>
      </c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3150</v>
      </c>
      <c r="E8176" s="24">
        <f t="shared" si="205"/>
        <v>3150</v>
      </c>
      <c r="F8176" s="104"/>
      <c r="G8176" s="104"/>
      <c r="H8176" s="113">
        <v>1700</v>
      </c>
      <c r="I8176" s="113">
        <v>1700</v>
      </c>
      <c r="J8176" s="31"/>
      <c r="K8176" s="32"/>
      <c r="L8176" s="113"/>
      <c r="M8176" s="113"/>
      <c r="N8176" s="31">
        <v>1450</v>
      </c>
      <c r="O8176" s="32">
        <v>1450</v>
      </c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21233.98</v>
      </c>
      <c r="F8177" s="104"/>
      <c r="G8177" s="104"/>
      <c r="H8177" s="105">
        <v>0</v>
      </c>
      <c r="I8177" s="105">
        <v>10616.99</v>
      </c>
      <c r="J8177" s="106"/>
      <c r="K8177" s="107"/>
      <c r="L8177" s="105"/>
      <c r="M8177" s="105"/>
      <c r="N8177" s="106">
        <v>0</v>
      </c>
      <c r="O8177" s="107">
        <v>10616.99</v>
      </c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369002.59</v>
      </c>
      <c r="F8178" s="104"/>
      <c r="G8178" s="104"/>
      <c r="H8178" s="105">
        <v>0</v>
      </c>
      <c r="I8178" s="105">
        <v>369002.59</v>
      </c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>
        <v>0</v>
      </c>
      <c r="I8184" s="105">
        <v>0</v>
      </c>
      <c r="J8184" s="106"/>
      <c r="K8184" s="107"/>
      <c r="L8184" s="105"/>
      <c r="M8184" s="105"/>
      <c r="N8184" s="106">
        <v>0</v>
      </c>
      <c r="O8184" s="107">
        <v>0</v>
      </c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84566.85</v>
      </c>
      <c r="F8186" s="104"/>
      <c r="G8186" s="104"/>
      <c r="H8186" s="113">
        <v>0</v>
      </c>
      <c r="I8186" s="113">
        <v>36000</v>
      </c>
      <c r="J8186" s="31"/>
      <c r="K8186" s="32"/>
      <c r="L8186" s="113"/>
      <c r="M8186" s="113"/>
      <c r="N8186" s="31">
        <v>0</v>
      </c>
      <c r="O8186" s="32">
        <v>48566.85</v>
      </c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>
        <v>0</v>
      </c>
      <c r="I8187" s="113">
        <v>0</v>
      </c>
      <c r="J8187" s="31"/>
      <c r="K8187" s="32"/>
      <c r="L8187" s="113"/>
      <c r="M8187" s="113"/>
      <c r="N8187" s="31">
        <v>0</v>
      </c>
      <c r="O8187" s="32">
        <v>0</v>
      </c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289009.82</v>
      </c>
      <c r="F8189" s="104"/>
      <c r="G8189" s="104"/>
      <c r="H8189" s="105">
        <v>0</v>
      </c>
      <c r="I8189" s="105">
        <v>45870</v>
      </c>
      <c r="J8189" s="106"/>
      <c r="K8189" s="107"/>
      <c r="L8189" s="105"/>
      <c r="M8189" s="105"/>
      <c r="N8189" s="106">
        <v>0</v>
      </c>
      <c r="O8189" s="107">
        <v>243139.82</v>
      </c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>
        <v>0</v>
      </c>
      <c r="I8196" s="113">
        <v>0</v>
      </c>
      <c r="J8196" s="31"/>
      <c r="K8196" s="32"/>
      <c r="L8196" s="113"/>
      <c r="M8196" s="113"/>
      <c r="N8196" s="31">
        <v>0</v>
      </c>
      <c r="O8196" s="32">
        <v>0</v>
      </c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8166.93</v>
      </c>
      <c r="F8208" s="104"/>
      <c r="G8208" s="104"/>
      <c r="H8208" s="113">
        <v>0</v>
      </c>
      <c r="I8208" s="113">
        <v>8166.93</v>
      </c>
      <c r="J8208" s="31"/>
      <c r="K8208" s="32"/>
      <c r="L8208" s="113"/>
      <c r="M8208" s="113"/>
      <c r="N8208" s="31">
        <v>0</v>
      </c>
      <c r="O8208" s="32">
        <v>0</v>
      </c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>
        <v>0</v>
      </c>
      <c r="I8215" s="113">
        <v>0</v>
      </c>
      <c r="J8215" s="31"/>
      <c r="K8215" s="32"/>
      <c r="L8215" s="113"/>
      <c r="M8215" s="113"/>
      <c r="N8215" s="31">
        <v>0</v>
      </c>
      <c r="O8215" s="32">
        <v>0</v>
      </c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>
        <v>0</v>
      </c>
      <c r="O8216" s="32">
        <v>0</v>
      </c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>
        <v>0</v>
      </c>
      <c r="I8217" s="113">
        <v>0</v>
      </c>
      <c r="J8217" s="31"/>
      <c r="K8217" s="32"/>
      <c r="L8217" s="113"/>
      <c r="M8217" s="113"/>
      <c r="N8217" s="31">
        <v>0</v>
      </c>
      <c r="O8217" s="32">
        <v>0</v>
      </c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>
        <v>0</v>
      </c>
      <c r="I8222" s="105">
        <v>0</v>
      </c>
      <c r="J8222" s="106"/>
      <c r="K8222" s="107"/>
      <c r="L8222" s="105"/>
      <c r="M8222" s="105"/>
      <c r="N8222" s="106">
        <v>0</v>
      </c>
      <c r="O8222" s="107">
        <v>0</v>
      </c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158829.43</v>
      </c>
      <c r="F8224" s="104"/>
      <c r="G8224" s="104"/>
      <c r="H8224" s="105">
        <v>0</v>
      </c>
      <c r="I8224" s="105">
        <v>31583.34</v>
      </c>
      <c r="J8224" s="106"/>
      <c r="K8224" s="107"/>
      <c r="L8224" s="105"/>
      <c r="M8224" s="105"/>
      <c r="N8224" s="106">
        <v>0</v>
      </c>
      <c r="O8224" s="107">
        <v>127246.09</v>
      </c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1502.41</v>
      </c>
      <c r="F8225" s="104"/>
      <c r="G8225" s="104"/>
      <c r="H8225" s="113"/>
      <c r="I8225" s="113"/>
      <c r="J8225" s="31"/>
      <c r="K8225" s="32"/>
      <c r="L8225" s="113"/>
      <c r="M8225" s="113"/>
      <c r="N8225" s="31">
        <v>0</v>
      </c>
      <c r="O8225" s="32">
        <v>1502.41</v>
      </c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109415.64</v>
      </c>
      <c r="F8226" s="104"/>
      <c r="G8226" s="104"/>
      <c r="H8226" s="105">
        <v>0</v>
      </c>
      <c r="I8226" s="105">
        <v>55505.55</v>
      </c>
      <c r="J8226" s="106"/>
      <c r="K8226" s="107"/>
      <c r="L8226" s="105"/>
      <c r="M8226" s="105"/>
      <c r="N8226" s="106">
        <v>0</v>
      </c>
      <c r="O8226" s="107">
        <v>53910.09</v>
      </c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31418.400000000001</v>
      </c>
      <c r="F8231" s="104"/>
      <c r="G8231" s="104"/>
      <c r="H8231" s="113">
        <v>0</v>
      </c>
      <c r="I8231" s="113">
        <v>15500</v>
      </c>
      <c r="J8231" s="31"/>
      <c r="K8231" s="32"/>
      <c r="L8231" s="113"/>
      <c r="M8231" s="113"/>
      <c r="N8231" s="31">
        <v>0</v>
      </c>
      <c r="O8231" s="32">
        <v>15918.4</v>
      </c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>
        <v>0</v>
      </c>
      <c r="I8234" s="113">
        <v>0</v>
      </c>
      <c r="J8234" s="31"/>
      <c r="K8234" s="32"/>
      <c r="L8234" s="113"/>
      <c r="M8234" s="113"/>
      <c r="N8234" s="31">
        <v>0</v>
      </c>
      <c r="O8234" s="32">
        <v>0</v>
      </c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>
        <v>0</v>
      </c>
      <c r="I8236" s="113">
        <v>0</v>
      </c>
      <c r="J8236" s="31"/>
      <c r="K8236" s="32"/>
      <c r="L8236" s="113"/>
      <c r="M8236" s="113"/>
      <c r="N8236" s="31">
        <v>0</v>
      </c>
      <c r="O8236" s="32">
        <v>0</v>
      </c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>
        <v>0</v>
      </c>
      <c r="I8237" s="113">
        <v>0</v>
      </c>
      <c r="J8237" s="31"/>
      <c r="K8237" s="32"/>
      <c r="L8237" s="113"/>
      <c r="M8237" s="113"/>
      <c r="N8237" s="31">
        <v>0</v>
      </c>
      <c r="O8237" s="32">
        <v>0</v>
      </c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90178.040000000008</v>
      </c>
      <c r="F8239" s="104"/>
      <c r="G8239" s="104"/>
      <c r="H8239" s="113">
        <v>0</v>
      </c>
      <c r="I8239" s="113">
        <v>46966.67</v>
      </c>
      <c r="J8239" s="31"/>
      <c r="K8239" s="32"/>
      <c r="L8239" s="113"/>
      <c r="M8239" s="113"/>
      <c r="N8239" s="31">
        <v>0</v>
      </c>
      <c r="O8239" s="32">
        <v>43211.37</v>
      </c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>
        <v>0</v>
      </c>
      <c r="I8240" s="113">
        <v>0</v>
      </c>
      <c r="J8240" s="31"/>
      <c r="K8240" s="32"/>
      <c r="L8240" s="113"/>
      <c r="M8240" s="113"/>
      <c r="N8240" s="31">
        <v>0</v>
      </c>
      <c r="O8240" s="32">
        <v>0</v>
      </c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24453.77</v>
      </c>
      <c r="F8242" s="104"/>
      <c r="G8242" s="104"/>
      <c r="H8242" s="113">
        <v>0</v>
      </c>
      <c r="I8242" s="113">
        <v>24453.77</v>
      </c>
      <c r="J8242" s="31"/>
      <c r="K8242" s="32"/>
      <c r="L8242" s="113"/>
      <c r="M8242" s="113"/>
      <c r="N8242" s="31">
        <v>0</v>
      </c>
      <c r="O8242" s="32">
        <v>0</v>
      </c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>
        <v>0</v>
      </c>
      <c r="I8243" s="113">
        <v>0</v>
      </c>
      <c r="J8243" s="31"/>
      <c r="K8243" s="32"/>
      <c r="L8243" s="113"/>
      <c r="M8243" s="113"/>
      <c r="N8243" s="31">
        <v>0</v>
      </c>
      <c r="O8243" s="32">
        <v>0</v>
      </c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>
        <v>0</v>
      </c>
      <c r="I8245" s="113">
        <v>0</v>
      </c>
      <c r="J8245" s="31"/>
      <c r="K8245" s="32"/>
      <c r="L8245" s="113"/>
      <c r="M8245" s="113"/>
      <c r="N8245" s="31">
        <v>0</v>
      </c>
      <c r="O8245" s="32">
        <v>0</v>
      </c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>
        <v>0</v>
      </c>
      <c r="I8246" s="113">
        <v>0</v>
      </c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>
        <v>0</v>
      </c>
      <c r="I8248" s="113">
        <v>0</v>
      </c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2447000</v>
      </c>
      <c r="E8252" s="24">
        <f t="shared" si="207"/>
        <v>0</v>
      </c>
      <c r="F8252" s="104"/>
      <c r="G8252" s="104"/>
      <c r="H8252" s="105">
        <v>0</v>
      </c>
      <c r="I8252" s="105">
        <v>0</v>
      </c>
      <c r="J8252" s="106"/>
      <c r="K8252" s="107"/>
      <c r="L8252" s="105"/>
      <c r="M8252" s="105"/>
      <c r="N8252" s="106">
        <v>2447000</v>
      </c>
      <c r="O8252" s="107">
        <v>0</v>
      </c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336582.38</v>
      </c>
      <c r="F8254" s="104"/>
      <c r="G8254" s="104"/>
      <c r="H8254" s="105">
        <v>0</v>
      </c>
      <c r="I8254" s="105">
        <v>220172.01</v>
      </c>
      <c r="J8254" s="106"/>
      <c r="K8254" s="107"/>
      <c r="L8254" s="105"/>
      <c r="M8254" s="105"/>
      <c r="N8254" s="106">
        <v>0</v>
      </c>
      <c r="O8254" s="107">
        <v>116410.37</v>
      </c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>
        <v>0</v>
      </c>
      <c r="I8255" s="113">
        <v>0</v>
      </c>
      <c r="J8255" s="31"/>
      <c r="K8255" s="32"/>
      <c r="L8255" s="113"/>
      <c r="M8255" s="113"/>
      <c r="N8255" s="31">
        <v>0</v>
      </c>
      <c r="O8255" s="32">
        <v>0</v>
      </c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>
        <v>0</v>
      </c>
      <c r="I8257" s="113">
        <v>0</v>
      </c>
      <c r="J8257" s="31"/>
      <c r="K8257" s="32"/>
      <c r="L8257" s="113"/>
      <c r="M8257" s="113"/>
      <c r="N8257" s="31">
        <v>0</v>
      </c>
      <c r="O8257" s="32">
        <v>0</v>
      </c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>
        <v>0</v>
      </c>
      <c r="I8261" s="105">
        <v>0</v>
      </c>
      <c r="J8261" s="106"/>
      <c r="K8261" s="107"/>
      <c r="L8261" s="105"/>
      <c r="M8261" s="105"/>
      <c r="N8261" s="106">
        <v>0</v>
      </c>
      <c r="O8261" s="107">
        <v>0</v>
      </c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>
        <v>0</v>
      </c>
      <c r="I8263" s="105">
        <v>0</v>
      </c>
      <c r="J8263" s="106"/>
      <c r="K8263" s="107"/>
      <c r="L8263" s="105"/>
      <c r="M8263" s="105"/>
      <c r="N8263" s="106">
        <v>0</v>
      </c>
      <c r="O8263" s="107">
        <v>0</v>
      </c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>
        <v>0</v>
      </c>
      <c r="I8264" s="105">
        <v>0</v>
      </c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>
        <v>0</v>
      </c>
      <c r="I8266" s="105">
        <v>0</v>
      </c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>
        <v>0</v>
      </c>
      <c r="I8273" s="105">
        <v>0</v>
      </c>
      <c r="J8273" s="106"/>
      <c r="K8273" s="107"/>
      <c r="L8273" s="105"/>
      <c r="M8273" s="105"/>
      <c r="N8273" s="106">
        <v>0</v>
      </c>
      <c r="O8273" s="107">
        <v>0</v>
      </c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>
        <v>0</v>
      </c>
      <c r="I8275" s="105">
        <v>0</v>
      </c>
      <c r="J8275" s="106"/>
      <c r="K8275" s="107"/>
      <c r="L8275" s="105"/>
      <c r="M8275" s="105"/>
      <c r="N8275" s="106">
        <v>0</v>
      </c>
      <c r="O8275" s="107">
        <v>0</v>
      </c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51580</v>
      </c>
      <c r="E8276" s="24">
        <f t="shared" si="207"/>
        <v>0</v>
      </c>
      <c r="F8276" s="104"/>
      <c r="G8276" s="104"/>
      <c r="H8276" s="113">
        <v>15000</v>
      </c>
      <c r="I8276" s="113">
        <v>0</v>
      </c>
      <c r="J8276" s="31"/>
      <c r="K8276" s="32"/>
      <c r="L8276" s="113"/>
      <c r="M8276" s="113"/>
      <c r="N8276" s="31">
        <v>36580</v>
      </c>
      <c r="O8276" s="32">
        <v>0</v>
      </c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>
        <v>0</v>
      </c>
      <c r="I8277" s="105">
        <v>0</v>
      </c>
      <c r="J8277" s="106"/>
      <c r="K8277" s="107"/>
      <c r="L8277" s="105"/>
      <c r="M8277" s="105"/>
      <c r="N8277" s="106">
        <v>0</v>
      </c>
      <c r="O8277" s="107">
        <v>0</v>
      </c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>
        <v>0</v>
      </c>
      <c r="I8278" s="113">
        <v>0</v>
      </c>
      <c r="J8278" s="31"/>
      <c r="K8278" s="32"/>
      <c r="L8278" s="113"/>
      <c r="M8278" s="113"/>
      <c r="N8278" s="31">
        <v>0</v>
      </c>
      <c r="O8278" s="32">
        <v>0</v>
      </c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>
        <v>0</v>
      </c>
      <c r="I8279" s="105">
        <v>0</v>
      </c>
      <c r="J8279" s="106"/>
      <c r="K8279" s="107"/>
      <c r="L8279" s="105"/>
      <c r="M8279" s="105"/>
      <c r="N8279" s="106">
        <v>0</v>
      </c>
      <c r="O8279" s="107">
        <v>0</v>
      </c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>
        <v>0</v>
      </c>
      <c r="I8280" s="113">
        <v>0</v>
      </c>
      <c r="J8280" s="31"/>
      <c r="K8280" s="32"/>
      <c r="L8280" s="113"/>
      <c r="M8280" s="113"/>
      <c r="N8280" s="31">
        <v>0</v>
      </c>
      <c r="O8280" s="32">
        <v>0</v>
      </c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>
        <v>0</v>
      </c>
      <c r="O8281" s="107">
        <v>0</v>
      </c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1051300</v>
      </c>
      <c r="E8282" s="24">
        <f t="shared" si="207"/>
        <v>0</v>
      </c>
      <c r="F8282" s="104"/>
      <c r="G8282" s="104"/>
      <c r="H8282" s="105">
        <v>582500</v>
      </c>
      <c r="I8282" s="105">
        <v>0</v>
      </c>
      <c r="J8282" s="106"/>
      <c r="K8282" s="107"/>
      <c r="L8282" s="105"/>
      <c r="M8282" s="105"/>
      <c r="N8282" s="106">
        <v>468800</v>
      </c>
      <c r="O8282" s="107">
        <v>0</v>
      </c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59900</v>
      </c>
      <c r="E8283" s="24">
        <f t="shared" si="207"/>
        <v>0</v>
      </c>
      <c r="F8283" s="104"/>
      <c r="G8283" s="104"/>
      <c r="H8283" s="105">
        <v>0</v>
      </c>
      <c r="I8283" s="105">
        <v>0</v>
      </c>
      <c r="J8283" s="106"/>
      <c r="K8283" s="107"/>
      <c r="L8283" s="105"/>
      <c r="M8283" s="105"/>
      <c r="N8283" s="106">
        <v>59900</v>
      </c>
      <c r="O8283" s="107">
        <v>0</v>
      </c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29995</v>
      </c>
      <c r="E8284" s="24">
        <f t="shared" si="207"/>
        <v>0</v>
      </c>
      <c r="F8284" s="104"/>
      <c r="G8284" s="104"/>
      <c r="H8284" s="105">
        <v>29995</v>
      </c>
      <c r="I8284" s="105">
        <v>0</v>
      </c>
      <c r="J8284" s="106"/>
      <c r="K8284" s="107"/>
      <c r="L8284" s="105"/>
      <c r="M8284" s="105"/>
      <c r="N8284" s="106">
        <v>0</v>
      </c>
      <c r="O8284" s="107">
        <v>0</v>
      </c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>
        <v>0</v>
      </c>
      <c r="I8285" s="113">
        <v>0</v>
      </c>
      <c r="J8285" s="31"/>
      <c r="K8285" s="32"/>
      <c r="L8285" s="113"/>
      <c r="M8285" s="113"/>
      <c r="N8285" s="31">
        <v>0</v>
      </c>
      <c r="O8285" s="32">
        <v>0</v>
      </c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22131.82</v>
      </c>
      <c r="F8286" s="104"/>
      <c r="G8286" s="104"/>
      <c r="H8286" s="105">
        <v>0</v>
      </c>
      <c r="I8286" s="105">
        <v>14752.53</v>
      </c>
      <c r="J8286" s="106"/>
      <c r="K8286" s="107"/>
      <c r="L8286" s="105"/>
      <c r="M8286" s="105"/>
      <c r="N8286" s="106">
        <v>0</v>
      </c>
      <c r="O8286" s="107">
        <v>7379.29</v>
      </c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2082.69</v>
      </c>
      <c r="F8287" s="104"/>
      <c r="G8287" s="104"/>
      <c r="H8287" s="105">
        <v>0</v>
      </c>
      <c r="I8287" s="105">
        <v>733.33</v>
      </c>
      <c r="J8287" s="106"/>
      <c r="K8287" s="107"/>
      <c r="L8287" s="105"/>
      <c r="M8287" s="105"/>
      <c r="N8287" s="106">
        <v>0</v>
      </c>
      <c r="O8287" s="107">
        <v>1349.36</v>
      </c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11082.78</v>
      </c>
      <c r="F8288" s="104"/>
      <c r="G8288" s="104"/>
      <c r="H8288" s="105">
        <v>0</v>
      </c>
      <c r="I8288" s="105">
        <v>1321.68</v>
      </c>
      <c r="J8288" s="106"/>
      <c r="K8288" s="107"/>
      <c r="L8288" s="105"/>
      <c r="M8288" s="105"/>
      <c r="N8288" s="106">
        <v>0</v>
      </c>
      <c r="O8288" s="107">
        <v>9761.1</v>
      </c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8782.25</v>
      </c>
      <c r="F8289" s="104"/>
      <c r="G8289" s="104"/>
      <c r="H8289" s="105">
        <v>0</v>
      </c>
      <c r="I8289" s="105">
        <v>4948.38</v>
      </c>
      <c r="J8289" s="106"/>
      <c r="K8289" s="107"/>
      <c r="L8289" s="105"/>
      <c r="M8289" s="105"/>
      <c r="N8289" s="106">
        <v>0</v>
      </c>
      <c r="O8289" s="107">
        <v>3833.87</v>
      </c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13604.46</v>
      </c>
      <c r="F8290" s="104"/>
      <c r="G8290" s="104"/>
      <c r="H8290" s="105">
        <v>0</v>
      </c>
      <c r="I8290" s="105">
        <v>7651.22</v>
      </c>
      <c r="J8290" s="106"/>
      <c r="K8290" s="107"/>
      <c r="L8290" s="105"/>
      <c r="M8290" s="105"/>
      <c r="N8290" s="106">
        <v>0</v>
      </c>
      <c r="O8290" s="107">
        <v>5953.24</v>
      </c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291.67</v>
      </c>
      <c r="E8291" s="24">
        <f t="shared" si="207"/>
        <v>1187.3499999999999</v>
      </c>
      <c r="F8291" s="104"/>
      <c r="G8291" s="104"/>
      <c r="H8291" s="113">
        <v>291.67</v>
      </c>
      <c r="I8291" s="113">
        <v>0</v>
      </c>
      <c r="J8291" s="31"/>
      <c r="K8291" s="32"/>
      <c r="L8291" s="113"/>
      <c r="M8291" s="113"/>
      <c r="N8291" s="31">
        <v>0</v>
      </c>
      <c r="O8291" s="32">
        <v>1187.3499999999999</v>
      </c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35841.67</v>
      </c>
      <c r="E8292" s="24">
        <f t="shared" si="207"/>
        <v>1245718.45</v>
      </c>
      <c r="F8292" s="104"/>
      <c r="G8292" s="104"/>
      <c r="H8292" s="113">
        <v>35841.67</v>
      </c>
      <c r="I8292" s="113">
        <v>706981.24</v>
      </c>
      <c r="J8292" s="31"/>
      <c r="K8292" s="32"/>
      <c r="L8292" s="113"/>
      <c r="M8292" s="113"/>
      <c r="N8292" s="31">
        <v>0</v>
      </c>
      <c r="O8292" s="32">
        <v>538737.21</v>
      </c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125332.59</v>
      </c>
      <c r="F8293" s="104"/>
      <c r="G8293" s="104"/>
      <c r="H8293" s="105">
        <v>0</v>
      </c>
      <c r="I8293" s="105">
        <v>77317.210000000006</v>
      </c>
      <c r="J8293" s="106"/>
      <c r="K8293" s="107"/>
      <c r="L8293" s="105"/>
      <c r="M8293" s="105"/>
      <c r="N8293" s="106">
        <v>0</v>
      </c>
      <c r="O8293" s="107">
        <v>48015.38</v>
      </c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66126.17</v>
      </c>
      <c r="F8294" s="104"/>
      <c r="G8294" s="104"/>
      <c r="H8294" s="105">
        <v>0</v>
      </c>
      <c r="I8294" s="105">
        <v>35109.440000000002</v>
      </c>
      <c r="J8294" s="106"/>
      <c r="K8294" s="107"/>
      <c r="L8294" s="105"/>
      <c r="M8294" s="105"/>
      <c r="N8294" s="106">
        <v>0</v>
      </c>
      <c r="O8294" s="107">
        <v>31016.73</v>
      </c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962.86000000000013</v>
      </c>
      <c r="F8295" s="104"/>
      <c r="G8295" s="104"/>
      <c r="H8295" s="105">
        <v>0</v>
      </c>
      <c r="I8295" s="105">
        <v>291.67</v>
      </c>
      <c r="J8295" s="106"/>
      <c r="K8295" s="107"/>
      <c r="L8295" s="105"/>
      <c r="M8295" s="105"/>
      <c r="N8295" s="106">
        <v>0</v>
      </c>
      <c r="O8295" s="107">
        <v>671.19</v>
      </c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>
        <v>0</v>
      </c>
      <c r="O8298" s="32">
        <v>0</v>
      </c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>
        <v>0</v>
      </c>
      <c r="O8300" s="32">
        <v>0</v>
      </c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>
        <v>0</v>
      </c>
      <c r="I8301" s="113">
        <v>0</v>
      </c>
      <c r="J8301" s="31"/>
      <c r="K8301" s="32"/>
      <c r="L8301" s="113"/>
      <c r="M8301" s="113"/>
      <c r="N8301" s="31">
        <v>0</v>
      </c>
      <c r="O8301" s="32">
        <v>0</v>
      </c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>
        <v>0</v>
      </c>
      <c r="I8303" s="105">
        <v>0</v>
      </c>
      <c r="J8303" s="106"/>
      <c r="K8303" s="107"/>
      <c r="L8303" s="105"/>
      <c r="M8303" s="105"/>
      <c r="N8303" s="106">
        <v>0</v>
      </c>
      <c r="O8303" s="107">
        <v>0</v>
      </c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1797987.77</v>
      </c>
      <c r="E8328" s="24">
        <f t="shared" si="209"/>
        <v>4404737.09</v>
      </c>
      <c r="F8328" s="104"/>
      <c r="G8328" s="104"/>
      <c r="H8328" s="113">
        <v>1056107.2</v>
      </c>
      <c r="I8328" s="113">
        <v>2140279.1800000002</v>
      </c>
      <c r="J8328" s="31"/>
      <c r="K8328" s="32"/>
      <c r="L8328" s="113"/>
      <c r="M8328" s="113"/>
      <c r="N8328" s="31">
        <v>741880.57</v>
      </c>
      <c r="O8328" s="32">
        <v>2264457.91</v>
      </c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1406977.35</v>
      </c>
      <c r="E8329" s="24">
        <f t="shared" si="209"/>
        <v>2024963.57</v>
      </c>
      <c r="F8329" s="104"/>
      <c r="G8329" s="104"/>
      <c r="H8329" s="113">
        <v>1036237.3</v>
      </c>
      <c r="I8329" s="113">
        <v>1140826.8500000001</v>
      </c>
      <c r="J8329" s="31"/>
      <c r="K8329" s="32"/>
      <c r="L8329" s="113"/>
      <c r="M8329" s="113"/>
      <c r="N8329" s="31">
        <v>370740.05</v>
      </c>
      <c r="O8329" s="32">
        <v>884136.72</v>
      </c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539080</v>
      </c>
      <c r="E8330" s="24">
        <f t="shared" si="209"/>
        <v>1478919</v>
      </c>
      <c r="F8330" s="104"/>
      <c r="G8330" s="104"/>
      <c r="H8330" s="113">
        <v>0</v>
      </c>
      <c r="I8330" s="113">
        <v>744778</v>
      </c>
      <c r="J8330" s="31"/>
      <c r="K8330" s="32"/>
      <c r="L8330" s="113"/>
      <c r="M8330" s="113"/>
      <c r="N8330" s="31">
        <v>539080</v>
      </c>
      <c r="O8330" s="32">
        <v>734141</v>
      </c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1150693.67</v>
      </c>
      <c r="E8331" s="24">
        <f t="shared" si="209"/>
        <v>1560338.67</v>
      </c>
      <c r="F8331" s="104"/>
      <c r="G8331" s="104"/>
      <c r="H8331" s="113">
        <v>825146.41</v>
      </c>
      <c r="I8331" s="113">
        <v>626858.41</v>
      </c>
      <c r="J8331" s="31"/>
      <c r="K8331" s="32"/>
      <c r="L8331" s="113"/>
      <c r="M8331" s="113"/>
      <c r="N8331" s="31">
        <v>325547.26</v>
      </c>
      <c r="O8331" s="32">
        <v>933480.26</v>
      </c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3128222.6</v>
      </c>
      <c r="E8332" s="24">
        <f t="shared" si="209"/>
        <v>2936288.35</v>
      </c>
      <c r="F8332" s="104"/>
      <c r="G8332" s="104"/>
      <c r="H8332" s="113">
        <v>2002042.81</v>
      </c>
      <c r="I8332" s="113">
        <v>926555.76</v>
      </c>
      <c r="J8332" s="31"/>
      <c r="K8332" s="32"/>
      <c r="L8332" s="113"/>
      <c r="M8332" s="113"/>
      <c r="N8332" s="31">
        <v>1126179.79</v>
      </c>
      <c r="O8332" s="32">
        <v>2009732.59</v>
      </c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462673.77</v>
      </c>
      <c r="E8333" s="24">
        <f t="shared" si="209"/>
        <v>1285065</v>
      </c>
      <c r="F8333" s="104"/>
      <c r="G8333" s="104"/>
      <c r="H8333" s="113">
        <v>217875</v>
      </c>
      <c r="I8333" s="113">
        <v>812495</v>
      </c>
      <c r="J8333" s="31"/>
      <c r="K8333" s="32"/>
      <c r="L8333" s="113"/>
      <c r="M8333" s="113"/>
      <c r="N8333" s="31">
        <v>244798.77</v>
      </c>
      <c r="O8333" s="32">
        <v>472570</v>
      </c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99450</v>
      </c>
      <c r="F8337" s="104"/>
      <c r="G8337" s="104"/>
      <c r="H8337" s="113">
        <v>0</v>
      </c>
      <c r="I8337" s="113">
        <v>65450</v>
      </c>
      <c r="J8337" s="31"/>
      <c r="K8337" s="32"/>
      <c r="L8337" s="113"/>
      <c r="M8337" s="113"/>
      <c r="N8337" s="31">
        <v>0</v>
      </c>
      <c r="O8337" s="32">
        <v>34000</v>
      </c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61678</v>
      </c>
      <c r="E8338" s="24">
        <f t="shared" si="209"/>
        <v>549717.4</v>
      </c>
      <c r="F8338" s="104"/>
      <c r="G8338" s="104"/>
      <c r="H8338" s="113">
        <v>30865</v>
      </c>
      <c r="I8338" s="113">
        <v>401560</v>
      </c>
      <c r="J8338" s="31"/>
      <c r="K8338" s="32"/>
      <c r="L8338" s="113"/>
      <c r="M8338" s="113"/>
      <c r="N8338" s="31">
        <v>30813</v>
      </c>
      <c r="O8338" s="32">
        <v>148157.4</v>
      </c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1367100</v>
      </c>
      <c r="E8341" s="24">
        <f t="shared" si="209"/>
        <v>430395</v>
      </c>
      <c r="F8341" s="104"/>
      <c r="G8341" s="104"/>
      <c r="H8341" s="113">
        <v>0</v>
      </c>
      <c r="I8341" s="113">
        <v>13460</v>
      </c>
      <c r="J8341" s="31"/>
      <c r="K8341" s="32"/>
      <c r="L8341" s="113"/>
      <c r="M8341" s="113"/>
      <c r="N8341" s="31">
        <v>1367100</v>
      </c>
      <c r="O8341" s="32">
        <v>416935</v>
      </c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248655</v>
      </c>
      <c r="F8342" s="104"/>
      <c r="G8342" s="104"/>
      <c r="H8342" s="105">
        <v>0</v>
      </c>
      <c r="I8342" s="105">
        <v>248655</v>
      </c>
      <c r="J8342" s="106"/>
      <c r="K8342" s="107"/>
      <c r="L8342" s="105"/>
      <c r="M8342" s="105"/>
      <c r="N8342" s="106">
        <v>0</v>
      </c>
      <c r="O8342" s="107">
        <v>0</v>
      </c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295000</v>
      </c>
      <c r="E8345" s="24">
        <f t="shared" si="209"/>
        <v>0</v>
      </c>
      <c r="F8345" s="104"/>
      <c r="G8345" s="104"/>
      <c r="H8345" s="113">
        <v>295000</v>
      </c>
      <c r="I8345" s="113">
        <v>0</v>
      </c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1313696.23</v>
      </c>
      <c r="E8346" s="24">
        <f t="shared" si="209"/>
        <v>182000</v>
      </c>
      <c r="F8346" s="104"/>
      <c r="G8346" s="104"/>
      <c r="H8346" s="113">
        <v>818000</v>
      </c>
      <c r="I8346" s="113">
        <v>160000</v>
      </c>
      <c r="J8346" s="31"/>
      <c r="K8346" s="32"/>
      <c r="L8346" s="113"/>
      <c r="M8346" s="113"/>
      <c r="N8346" s="31">
        <v>495696.23</v>
      </c>
      <c r="O8346" s="32">
        <v>22000</v>
      </c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540813</v>
      </c>
      <c r="E8347" s="24">
        <f t="shared" si="209"/>
        <v>756140</v>
      </c>
      <c r="F8347" s="104"/>
      <c r="G8347" s="104"/>
      <c r="H8347" s="113">
        <v>323949</v>
      </c>
      <c r="I8347" s="113">
        <v>440307</v>
      </c>
      <c r="J8347" s="31"/>
      <c r="K8347" s="32"/>
      <c r="L8347" s="113"/>
      <c r="M8347" s="113"/>
      <c r="N8347" s="31">
        <v>216864</v>
      </c>
      <c r="O8347" s="32">
        <v>315833</v>
      </c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>
        <v>0</v>
      </c>
      <c r="I8348" s="113">
        <v>0</v>
      </c>
      <c r="J8348" s="31"/>
      <c r="K8348" s="32"/>
      <c r="L8348" s="113"/>
      <c r="M8348" s="113"/>
      <c r="N8348" s="31">
        <v>0</v>
      </c>
      <c r="O8348" s="32">
        <v>0</v>
      </c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>
        <v>0</v>
      </c>
      <c r="I8349" s="113">
        <v>0</v>
      </c>
      <c r="J8349" s="31"/>
      <c r="K8349" s="32"/>
      <c r="L8349" s="113"/>
      <c r="M8349" s="113"/>
      <c r="N8349" s="31">
        <v>0</v>
      </c>
      <c r="O8349" s="32">
        <v>0</v>
      </c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>
        <v>0</v>
      </c>
      <c r="I8351" s="113">
        <v>0</v>
      </c>
      <c r="J8351" s="31"/>
      <c r="K8351" s="32"/>
      <c r="L8351" s="113"/>
      <c r="M8351" s="113"/>
      <c r="N8351" s="31">
        <v>0</v>
      </c>
      <c r="O8351" s="32">
        <v>0</v>
      </c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>
        <v>0</v>
      </c>
      <c r="I8352" s="113">
        <v>0</v>
      </c>
      <c r="J8352" s="31"/>
      <c r="K8352" s="32"/>
      <c r="L8352" s="113"/>
      <c r="M8352" s="113"/>
      <c r="N8352" s="31">
        <v>0</v>
      </c>
      <c r="O8352" s="32">
        <v>0</v>
      </c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101</v>
      </c>
      <c r="F8353" s="104"/>
      <c r="G8353" s="104"/>
      <c r="H8353" s="105">
        <v>0</v>
      </c>
      <c r="I8353" s="105">
        <v>0</v>
      </c>
      <c r="J8353" s="106"/>
      <c r="K8353" s="107"/>
      <c r="L8353" s="105"/>
      <c r="M8353" s="105"/>
      <c r="N8353" s="106">
        <v>0</v>
      </c>
      <c r="O8353" s="107">
        <v>101</v>
      </c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>
        <v>0</v>
      </c>
      <c r="I8360" s="105">
        <v>0</v>
      </c>
      <c r="J8360" s="106"/>
      <c r="K8360" s="107"/>
      <c r="L8360" s="105"/>
      <c r="M8360" s="105"/>
      <c r="N8360" s="106">
        <v>0</v>
      </c>
      <c r="O8360" s="107">
        <v>0</v>
      </c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1345901</v>
      </c>
      <c r="E8361" s="24">
        <f t="shared" si="211"/>
        <v>1213500</v>
      </c>
      <c r="F8361" s="104"/>
      <c r="G8361" s="104"/>
      <c r="H8361" s="113">
        <v>1294870</v>
      </c>
      <c r="I8361" s="113">
        <v>1213500</v>
      </c>
      <c r="J8361" s="31"/>
      <c r="K8361" s="32"/>
      <c r="L8361" s="113"/>
      <c r="M8361" s="113"/>
      <c r="N8361" s="31">
        <v>51031</v>
      </c>
      <c r="O8361" s="32">
        <v>0</v>
      </c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220000</v>
      </c>
      <c r="E8366" s="24">
        <f t="shared" si="211"/>
        <v>245000</v>
      </c>
      <c r="F8366" s="104"/>
      <c r="G8366" s="104"/>
      <c r="H8366" s="113">
        <v>100000</v>
      </c>
      <c r="I8366" s="113">
        <v>160000</v>
      </c>
      <c r="J8366" s="31"/>
      <c r="K8366" s="32"/>
      <c r="L8366" s="113"/>
      <c r="M8366" s="113"/>
      <c r="N8366" s="31">
        <v>120000</v>
      </c>
      <c r="O8366" s="32">
        <v>85000</v>
      </c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3134020</v>
      </c>
      <c r="E8367" s="24">
        <f t="shared" si="211"/>
        <v>3341268</v>
      </c>
      <c r="F8367" s="104"/>
      <c r="G8367" s="104"/>
      <c r="H8367" s="113">
        <v>1395307</v>
      </c>
      <c r="I8367" s="113">
        <v>1609218</v>
      </c>
      <c r="J8367" s="31"/>
      <c r="K8367" s="32"/>
      <c r="L8367" s="113"/>
      <c r="M8367" s="113"/>
      <c r="N8367" s="31">
        <v>1738713</v>
      </c>
      <c r="O8367" s="32">
        <v>1732050</v>
      </c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50230</v>
      </c>
      <c r="E8368" s="24">
        <f t="shared" si="211"/>
        <v>52830</v>
      </c>
      <c r="F8368" s="104"/>
      <c r="G8368" s="104"/>
      <c r="H8368" s="113">
        <v>22480</v>
      </c>
      <c r="I8368" s="113">
        <v>22800</v>
      </c>
      <c r="J8368" s="31"/>
      <c r="K8368" s="32"/>
      <c r="L8368" s="113"/>
      <c r="M8368" s="113"/>
      <c r="N8368" s="31">
        <v>27750</v>
      </c>
      <c r="O8368" s="32">
        <v>30030</v>
      </c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2016800</v>
      </c>
      <c r="E8371" s="24">
        <f t="shared" si="211"/>
        <v>2025100</v>
      </c>
      <c r="F8371" s="104"/>
      <c r="G8371" s="104"/>
      <c r="H8371" s="113">
        <v>1008400</v>
      </c>
      <c r="I8371" s="113">
        <v>1008400</v>
      </c>
      <c r="J8371" s="31"/>
      <c r="K8371" s="32"/>
      <c r="L8371" s="113"/>
      <c r="M8371" s="113"/>
      <c r="N8371" s="31">
        <v>1008400</v>
      </c>
      <c r="O8371" s="32">
        <v>1016700</v>
      </c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737728.42999999993</v>
      </c>
      <c r="E8373" s="24">
        <f t="shared" si="211"/>
        <v>726152.96</v>
      </c>
      <c r="F8373" s="104"/>
      <c r="G8373" s="104"/>
      <c r="H8373" s="113">
        <v>413799.6</v>
      </c>
      <c r="I8373" s="113">
        <v>399255.93</v>
      </c>
      <c r="J8373" s="31"/>
      <c r="K8373" s="32"/>
      <c r="L8373" s="113"/>
      <c r="M8373" s="113"/>
      <c r="N8373" s="31">
        <v>323928.83</v>
      </c>
      <c r="O8373" s="32">
        <v>326897.03000000003</v>
      </c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109530</v>
      </c>
      <c r="F8374" s="104"/>
      <c r="G8374" s="104"/>
      <c r="H8374" s="113">
        <v>0</v>
      </c>
      <c r="I8374" s="113">
        <v>109530</v>
      </c>
      <c r="J8374" s="31"/>
      <c r="K8374" s="32"/>
      <c r="L8374" s="113"/>
      <c r="M8374" s="113"/>
      <c r="N8374" s="31">
        <v>0</v>
      </c>
      <c r="O8374" s="32">
        <v>0</v>
      </c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34254.92</v>
      </c>
      <c r="E8376" s="24">
        <f t="shared" si="211"/>
        <v>93554.42</v>
      </c>
      <c r="F8376" s="104"/>
      <c r="G8376" s="104"/>
      <c r="H8376" s="113">
        <v>3811</v>
      </c>
      <c r="I8376" s="113">
        <v>7312</v>
      </c>
      <c r="J8376" s="31"/>
      <c r="K8376" s="32"/>
      <c r="L8376" s="113"/>
      <c r="M8376" s="113"/>
      <c r="N8376" s="31">
        <v>30443.919999999998</v>
      </c>
      <c r="O8376" s="32">
        <v>86242.42</v>
      </c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1000</v>
      </c>
      <c r="E8378" s="24">
        <f t="shared" si="211"/>
        <v>120000</v>
      </c>
      <c r="F8378" s="104"/>
      <c r="G8378" s="104"/>
      <c r="H8378" s="113">
        <v>1000</v>
      </c>
      <c r="I8378" s="113">
        <v>120000</v>
      </c>
      <c r="J8378" s="31"/>
      <c r="K8378" s="32"/>
      <c r="L8378" s="113"/>
      <c r="M8378" s="113"/>
      <c r="N8378" s="31">
        <v>0</v>
      </c>
      <c r="O8378" s="32">
        <v>0</v>
      </c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52000</v>
      </c>
      <c r="F8379" s="104"/>
      <c r="G8379" s="104"/>
      <c r="H8379" s="113"/>
      <c r="I8379" s="113"/>
      <c r="J8379" s="31"/>
      <c r="K8379" s="32"/>
      <c r="L8379" s="113"/>
      <c r="M8379" s="113"/>
      <c r="N8379" s="31">
        <v>0</v>
      </c>
      <c r="O8379" s="32">
        <v>52000</v>
      </c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>
        <v>0</v>
      </c>
      <c r="O8380" s="107">
        <v>0</v>
      </c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5000</v>
      </c>
      <c r="F8381" s="104"/>
      <c r="G8381" s="104"/>
      <c r="H8381" s="113">
        <v>0</v>
      </c>
      <c r="I8381" s="113">
        <v>5000</v>
      </c>
      <c r="J8381" s="31"/>
      <c r="K8381" s="32"/>
      <c r="L8381" s="113"/>
      <c r="M8381" s="113"/>
      <c r="N8381" s="31">
        <v>0</v>
      </c>
      <c r="O8381" s="32">
        <v>0</v>
      </c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63328.25</v>
      </c>
      <c r="E8382" s="24">
        <f t="shared" si="211"/>
        <v>69946.149999999994</v>
      </c>
      <c r="F8382" s="104"/>
      <c r="G8382" s="104"/>
      <c r="H8382" s="113">
        <v>34787.46</v>
      </c>
      <c r="I8382" s="113">
        <v>35765.06</v>
      </c>
      <c r="J8382" s="31"/>
      <c r="K8382" s="32"/>
      <c r="L8382" s="113"/>
      <c r="M8382" s="113"/>
      <c r="N8382" s="31">
        <v>28540.79</v>
      </c>
      <c r="O8382" s="32">
        <v>34181.089999999997</v>
      </c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6223</v>
      </c>
      <c r="E8383" s="24">
        <f t="shared" si="211"/>
        <v>0</v>
      </c>
      <c r="F8383" s="104"/>
      <c r="G8383" s="104"/>
      <c r="H8383" s="113">
        <v>6223</v>
      </c>
      <c r="I8383" s="113">
        <v>0</v>
      </c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65428.51</v>
      </c>
      <c r="E8384" s="24">
        <f t="shared" si="211"/>
        <v>77188.48000000001</v>
      </c>
      <c r="F8384" s="104"/>
      <c r="G8384" s="104"/>
      <c r="H8384" s="113">
        <v>25473.07</v>
      </c>
      <c r="I8384" s="113">
        <v>49420.55</v>
      </c>
      <c r="J8384" s="31"/>
      <c r="K8384" s="32"/>
      <c r="L8384" s="113"/>
      <c r="M8384" s="113"/>
      <c r="N8384" s="31">
        <v>39955.440000000002</v>
      </c>
      <c r="O8384" s="32">
        <v>27767.93</v>
      </c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7763.6</v>
      </c>
      <c r="E8385" s="24">
        <f t="shared" si="211"/>
        <v>7763.6</v>
      </c>
      <c r="F8385" s="104"/>
      <c r="G8385" s="104"/>
      <c r="H8385" s="113">
        <v>3881.8</v>
      </c>
      <c r="I8385" s="113">
        <v>3881.8</v>
      </c>
      <c r="J8385" s="31"/>
      <c r="K8385" s="32"/>
      <c r="L8385" s="113"/>
      <c r="M8385" s="113"/>
      <c r="N8385" s="31">
        <v>3881.8</v>
      </c>
      <c r="O8385" s="32">
        <v>3881.8</v>
      </c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69097</v>
      </c>
      <c r="E8387" s="24">
        <f t="shared" si="211"/>
        <v>34219</v>
      </c>
      <c r="F8387" s="104"/>
      <c r="G8387" s="104"/>
      <c r="H8387" s="113">
        <v>27886</v>
      </c>
      <c r="I8387" s="113">
        <v>27401</v>
      </c>
      <c r="J8387" s="31"/>
      <c r="K8387" s="32"/>
      <c r="L8387" s="113"/>
      <c r="M8387" s="113"/>
      <c r="N8387" s="31">
        <v>41211</v>
      </c>
      <c r="O8387" s="32">
        <v>6818</v>
      </c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29256453.880000003</v>
      </c>
      <c r="E8388" s="24">
        <f t="shared" si="211"/>
        <v>29256453.880000003</v>
      </c>
      <c r="F8388" s="104"/>
      <c r="G8388" s="104"/>
      <c r="H8388" s="113">
        <v>20558563.890000001</v>
      </c>
      <c r="I8388" s="113">
        <v>20558563.890000001</v>
      </c>
      <c r="J8388" s="31"/>
      <c r="K8388" s="32"/>
      <c r="L8388" s="113"/>
      <c r="M8388" s="113"/>
      <c r="N8388" s="31">
        <v>8697889.9900000002</v>
      </c>
      <c r="O8388" s="32">
        <v>8697889.9900000002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22000</v>
      </c>
      <c r="E8389" s="24">
        <f t="shared" si="211"/>
        <v>0</v>
      </c>
      <c r="F8389" s="104"/>
      <c r="G8389" s="104"/>
      <c r="H8389" s="113">
        <v>0</v>
      </c>
      <c r="I8389" s="113">
        <v>0</v>
      </c>
      <c r="J8389" s="31"/>
      <c r="K8389" s="32"/>
      <c r="L8389" s="113"/>
      <c r="M8389" s="113"/>
      <c r="N8389" s="31">
        <v>22000</v>
      </c>
      <c r="O8389" s="32">
        <v>0</v>
      </c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1097914.9099999999</v>
      </c>
      <c r="E8390" s="24">
        <f t="shared" si="211"/>
        <v>3641775.74</v>
      </c>
      <c r="F8390" s="104"/>
      <c r="G8390" s="104"/>
      <c r="H8390" s="105">
        <v>762022.83</v>
      </c>
      <c r="I8390" s="105">
        <v>2427850.4900000002</v>
      </c>
      <c r="J8390" s="106"/>
      <c r="K8390" s="107"/>
      <c r="L8390" s="105"/>
      <c r="M8390" s="105"/>
      <c r="N8390" s="106">
        <v>335892.08</v>
      </c>
      <c r="O8390" s="107">
        <v>1213925.25</v>
      </c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3000000</v>
      </c>
      <c r="F8391" s="104"/>
      <c r="G8391" s="104"/>
      <c r="H8391" s="105">
        <v>0</v>
      </c>
      <c r="I8391" s="105">
        <v>3000000</v>
      </c>
      <c r="J8391" s="106"/>
      <c r="K8391" s="107"/>
      <c r="L8391" s="105"/>
      <c r="M8391" s="105"/>
      <c r="N8391" s="106">
        <v>0</v>
      </c>
      <c r="O8391" s="107">
        <v>0</v>
      </c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1506921.06</v>
      </c>
      <c r="F8392" s="104"/>
      <c r="G8392" s="104"/>
      <c r="H8392" s="105">
        <v>0</v>
      </c>
      <c r="I8392" s="105">
        <v>0</v>
      </c>
      <c r="J8392" s="106"/>
      <c r="K8392" s="107"/>
      <c r="L8392" s="105"/>
      <c r="M8392" s="105"/>
      <c r="N8392" s="106">
        <v>0</v>
      </c>
      <c r="O8392" s="107">
        <v>1506921.06</v>
      </c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1820</v>
      </c>
      <c r="F8395" s="104"/>
      <c r="G8395" s="104"/>
      <c r="H8395" s="105">
        <v>0</v>
      </c>
      <c r="I8395" s="105">
        <v>1040</v>
      </c>
      <c r="J8395" s="106"/>
      <c r="K8395" s="107"/>
      <c r="L8395" s="105"/>
      <c r="M8395" s="105"/>
      <c r="N8395" s="106">
        <v>0</v>
      </c>
      <c r="O8395" s="107">
        <v>780</v>
      </c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4900</v>
      </c>
      <c r="F8396" s="104"/>
      <c r="G8396" s="104"/>
      <c r="H8396" s="105">
        <v>0</v>
      </c>
      <c r="I8396" s="105">
        <v>2800</v>
      </c>
      <c r="J8396" s="106"/>
      <c r="K8396" s="107"/>
      <c r="L8396" s="105"/>
      <c r="M8396" s="105"/>
      <c r="N8396" s="106">
        <v>0</v>
      </c>
      <c r="O8396" s="107">
        <v>2100</v>
      </c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2884</v>
      </c>
      <c r="F8397" s="104"/>
      <c r="G8397" s="104"/>
      <c r="H8397" s="113">
        <v>0</v>
      </c>
      <c r="I8397" s="113">
        <v>1648</v>
      </c>
      <c r="J8397" s="31"/>
      <c r="K8397" s="32"/>
      <c r="L8397" s="113"/>
      <c r="M8397" s="113"/>
      <c r="N8397" s="31">
        <v>0</v>
      </c>
      <c r="O8397" s="32">
        <v>1236</v>
      </c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>
        <v>0</v>
      </c>
      <c r="I8401" s="113">
        <v>0</v>
      </c>
      <c r="J8401" s="31"/>
      <c r="K8401" s="32"/>
      <c r="L8401" s="113"/>
      <c r="M8401" s="113"/>
      <c r="N8401" s="31">
        <v>0</v>
      </c>
      <c r="O8401" s="32">
        <v>0</v>
      </c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598644.68999999994</v>
      </c>
      <c r="E8411" s="24">
        <f t="shared" si="211"/>
        <v>0</v>
      </c>
      <c r="F8411" s="104"/>
      <c r="G8411" s="104"/>
      <c r="H8411" s="105">
        <v>350773.32</v>
      </c>
      <c r="I8411" s="105">
        <v>0</v>
      </c>
      <c r="J8411" s="106"/>
      <c r="K8411" s="107"/>
      <c r="L8411" s="105"/>
      <c r="M8411" s="105"/>
      <c r="N8411" s="106">
        <v>247871.37</v>
      </c>
      <c r="O8411" s="107">
        <v>0</v>
      </c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73948.88</v>
      </c>
      <c r="E8412" s="24">
        <f t="shared" si="211"/>
        <v>0</v>
      </c>
      <c r="F8412" s="104"/>
      <c r="G8412" s="104"/>
      <c r="H8412" s="105">
        <v>0</v>
      </c>
      <c r="I8412" s="105">
        <v>0</v>
      </c>
      <c r="J8412" s="106"/>
      <c r="K8412" s="107"/>
      <c r="L8412" s="105"/>
      <c r="M8412" s="105"/>
      <c r="N8412" s="106">
        <v>73948.88</v>
      </c>
      <c r="O8412" s="107">
        <v>0</v>
      </c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>
        <v>0</v>
      </c>
      <c r="I8416" s="113">
        <v>0</v>
      </c>
      <c r="J8416" s="31"/>
      <c r="K8416" s="32"/>
      <c r="L8416" s="113"/>
      <c r="M8416" s="113"/>
      <c r="N8416" s="31">
        <v>0</v>
      </c>
      <c r="O8416" s="32">
        <v>0</v>
      </c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2073556.6400000001</v>
      </c>
      <c r="E8417" s="24">
        <f t="shared" si="211"/>
        <v>1397392.77</v>
      </c>
      <c r="F8417" s="104"/>
      <c r="G8417" s="104"/>
      <c r="H8417" s="113">
        <v>281403.28999999998</v>
      </c>
      <c r="I8417" s="113">
        <v>584906.31999999995</v>
      </c>
      <c r="J8417" s="31"/>
      <c r="K8417" s="32"/>
      <c r="L8417" s="113"/>
      <c r="M8417" s="113"/>
      <c r="N8417" s="31">
        <v>1792153.35</v>
      </c>
      <c r="O8417" s="32">
        <v>812486.45</v>
      </c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49000</v>
      </c>
      <c r="E8418" s="24">
        <f t="shared" si="211"/>
        <v>0</v>
      </c>
      <c r="F8418" s="104"/>
      <c r="G8418" s="104"/>
      <c r="H8418" s="105">
        <v>49000</v>
      </c>
      <c r="I8418" s="105">
        <v>0</v>
      </c>
      <c r="J8418" s="106"/>
      <c r="K8418" s="107"/>
      <c r="L8418" s="105"/>
      <c r="M8418" s="105"/>
      <c r="N8418" s="106">
        <v>0</v>
      </c>
      <c r="O8418" s="107">
        <v>0</v>
      </c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>
        <v>0</v>
      </c>
      <c r="I8419" s="113">
        <v>0</v>
      </c>
      <c r="J8419" s="31"/>
      <c r="K8419" s="32"/>
      <c r="L8419" s="113"/>
      <c r="M8419" s="113"/>
      <c r="N8419" s="31">
        <v>0</v>
      </c>
      <c r="O8419" s="32">
        <v>0</v>
      </c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420</v>
      </c>
      <c r="F8437" s="104"/>
      <c r="G8437" s="104"/>
      <c r="H8437" s="113">
        <v>0</v>
      </c>
      <c r="I8437" s="113">
        <v>420</v>
      </c>
      <c r="J8437" s="31"/>
      <c r="K8437" s="32"/>
      <c r="L8437" s="113"/>
      <c r="M8437" s="113"/>
      <c r="N8437" s="31">
        <v>0</v>
      </c>
      <c r="O8437" s="32">
        <v>0</v>
      </c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360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>
        <v>360</v>
      </c>
      <c r="O8439" s="32">
        <v>0</v>
      </c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99400</v>
      </c>
      <c r="F8440" s="104"/>
      <c r="G8440" s="104"/>
      <c r="H8440" s="113">
        <v>0</v>
      </c>
      <c r="I8440" s="113">
        <v>28400</v>
      </c>
      <c r="J8440" s="31"/>
      <c r="K8440" s="32"/>
      <c r="L8440" s="113"/>
      <c r="M8440" s="113"/>
      <c r="N8440" s="31">
        <v>0</v>
      </c>
      <c r="O8440" s="32">
        <v>71000</v>
      </c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4930</v>
      </c>
      <c r="E8441" s="24">
        <f t="shared" si="213"/>
        <v>299835.34000000003</v>
      </c>
      <c r="F8441" s="104"/>
      <c r="G8441" s="104"/>
      <c r="H8441" s="113">
        <v>0</v>
      </c>
      <c r="I8441" s="113">
        <v>290673.15000000002</v>
      </c>
      <c r="J8441" s="31"/>
      <c r="K8441" s="32"/>
      <c r="L8441" s="113"/>
      <c r="M8441" s="113"/>
      <c r="N8441" s="31">
        <v>4930</v>
      </c>
      <c r="O8441" s="32">
        <v>9162.19</v>
      </c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175</v>
      </c>
      <c r="F8442" s="104"/>
      <c r="G8442" s="104"/>
      <c r="H8442" s="113">
        <v>0</v>
      </c>
      <c r="I8442" s="113">
        <v>175</v>
      </c>
      <c r="J8442" s="31"/>
      <c r="K8442" s="32"/>
      <c r="L8442" s="113"/>
      <c r="M8442" s="113"/>
      <c r="N8442" s="31">
        <v>0</v>
      </c>
      <c r="O8442" s="32">
        <v>0</v>
      </c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300</v>
      </c>
      <c r="E8443" s="24">
        <f t="shared" si="213"/>
        <v>55690</v>
      </c>
      <c r="F8443" s="104"/>
      <c r="G8443" s="104"/>
      <c r="H8443" s="113">
        <v>300</v>
      </c>
      <c r="I8443" s="113">
        <v>43939</v>
      </c>
      <c r="J8443" s="31"/>
      <c r="K8443" s="32"/>
      <c r="L8443" s="113"/>
      <c r="M8443" s="113"/>
      <c r="N8443" s="31">
        <v>0</v>
      </c>
      <c r="O8443" s="32">
        <v>11751</v>
      </c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5792</v>
      </c>
      <c r="E8444" s="24">
        <f t="shared" si="213"/>
        <v>1207152.6400000001</v>
      </c>
      <c r="F8444" s="104"/>
      <c r="G8444" s="104"/>
      <c r="H8444" s="113">
        <v>0</v>
      </c>
      <c r="I8444" s="113">
        <v>638519.14</v>
      </c>
      <c r="J8444" s="31"/>
      <c r="K8444" s="32"/>
      <c r="L8444" s="113"/>
      <c r="M8444" s="113"/>
      <c r="N8444" s="31">
        <v>5792</v>
      </c>
      <c r="O8444" s="32">
        <v>568633.5</v>
      </c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29197</v>
      </c>
      <c r="E8445" s="24">
        <f t="shared" si="213"/>
        <v>1256452</v>
      </c>
      <c r="F8445" s="104"/>
      <c r="G8445" s="104"/>
      <c r="H8445" s="113">
        <v>0</v>
      </c>
      <c r="I8445" s="113">
        <v>773587</v>
      </c>
      <c r="J8445" s="31"/>
      <c r="K8445" s="32"/>
      <c r="L8445" s="113"/>
      <c r="M8445" s="113"/>
      <c r="N8445" s="31">
        <v>29197</v>
      </c>
      <c r="O8445" s="32">
        <v>482865</v>
      </c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156257</v>
      </c>
      <c r="E8450" s="24">
        <f t="shared" si="213"/>
        <v>3190144.5</v>
      </c>
      <c r="F8450" s="104"/>
      <c r="G8450" s="104"/>
      <c r="H8450" s="113">
        <v>70381</v>
      </c>
      <c r="I8450" s="113">
        <v>1704860.5</v>
      </c>
      <c r="J8450" s="31"/>
      <c r="K8450" s="32"/>
      <c r="L8450" s="113"/>
      <c r="M8450" s="113"/>
      <c r="N8450" s="31">
        <v>85876</v>
      </c>
      <c r="O8450" s="32">
        <v>1485284</v>
      </c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36753</v>
      </c>
      <c r="E8451" s="24">
        <f t="shared" si="213"/>
        <v>1574148.5</v>
      </c>
      <c r="F8451" s="104"/>
      <c r="G8451" s="104"/>
      <c r="H8451" s="113">
        <v>31463</v>
      </c>
      <c r="I8451" s="113">
        <v>758859</v>
      </c>
      <c r="J8451" s="31"/>
      <c r="K8451" s="32"/>
      <c r="L8451" s="113"/>
      <c r="M8451" s="113"/>
      <c r="N8451" s="31">
        <v>5290</v>
      </c>
      <c r="O8451" s="32">
        <v>815289.5</v>
      </c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359324.82</v>
      </c>
      <c r="E8452" s="24">
        <f t="shared" si="213"/>
        <v>0</v>
      </c>
      <c r="F8452" s="104"/>
      <c r="G8452" s="104"/>
      <c r="H8452" s="113">
        <v>359324.82</v>
      </c>
      <c r="I8452" s="113">
        <v>0</v>
      </c>
      <c r="J8452" s="31"/>
      <c r="K8452" s="32"/>
      <c r="L8452" s="113"/>
      <c r="M8452" s="113"/>
      <c r="N8452" s="31">
        <v>0</v>
      </c>
      <c r="O8452" s="32">
        <v>0</v>
      </c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99216.12</v>
      </c>
      <c r="F8453" s="104"/>
      <c r="G8453" s="104"/>
      <c r="H8453" s="113">
        <v>0</v>
      </c>
      <c r="I8453" s="113">
        <v>99216.12</v>
      </c>
      <c r="J8453" s="31"/>
      <c r="K8453" s="32"/>
      <c r="L8453" s="113"/>
      <c r="M8453" s="113"/>
      <c r="N8453" s="31">
        <v>0</v>
      </c>
      <c r="O8453" s="32">
        <v>0</v>
      </c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400</v>
      </c>
      <c r="E8454" s="24">
        <f t="shared" si="213"/>
        <v>37203</v>
      </c>
      <c r="F8454" s="104"/>
      <c r="G8454" s="104"/>
      <c r="H8454" s="113">
        <v>0</v>
      </c>
      <c r="I8454" s="113">
        <v>21439</v>
      </c>
      <c r="J8454" s="31"/>
      <c r="K8454" s="32"/>
      <c r="L8454" s="113"/>
      <c r="M8454" s="113"/>
      <c r="N8454" s="31">
        <v>400</v>
      </c>
      <c r="O8454" s="32">
        <v>15764</v>
      </c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31409</v>
      </c>
      <c r="E8455" s="24">
        <f t="shared" si="213"/>
        <v>168229</v>
      </c>
      <c r="F8455" s="104"/>
      <c r="G8455" s="104"/>
      <c r="H8455" s="113">
        <v>0</v>
      </c>
      <c r="I8455" s="113">
        <v>56805</v>
      </c>
      <c r="J8455" s="31"/>
      <c r="K8455" s="32"/>
      <c r="L8455" s="113"/>
      <c r="M8455" s="113"/>
      <c r="N8455" s="31">
        <v>31409</v>
      </c>
      <c r="O8455" s="32">
        <v>111424</v>
      </c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15383</v>
      </c>
      <c r="E8456" s="24">
        <f t="shared" si="213"/>
        <v>340111</v>
      </c>
      <c r="F8456" s="104"/>
      <c r="G8456" s="104"/>
      <c r="H8456" s="113">
        <v>2570</v>
      </c>
      <c r="I8456" s="113">
        <v>186371.5</v>
      </c>
      <c r="J8456" s="31"/>
      <c r="K8456" s="32"/>
      <c r="L8456" s="113"/>
      <c r="M8456" s="113"/>
      <c r="N8456" s="31">
        <v>12813</v>
      </c>
      <c r="O8456" s="32">
        <v>153739.5</v>
      </c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193273.5</v>
      </c>
      <c r="F8457" s="104"/>
      <c r="G8457" s="104"/>
      <c r="H8457" s="113">
        <v>0</v>
      </c>
      <c r="I8457" s="113">
        <v>104176.5</v>
      </c>
      <c r="J8457" s="31"/>
      <c r="K8457" s="32"/>
      <c r="L8457" s="113"/>
      <c r="M8457" s="113"/>
      <c r="N8457" s="31">
        <v>0</v>
      </c>
      <c r="O8457" s="32">
        <v>89097</v>
      </c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29217.57</v>
      </c>
      <c r="E8458" s="24">
        <f t="shared" si="213"/>
        <v>0</v>
      </c>
      <c r="F8458" s="104"/>
      <c r="G8458" s="104"/>
      <c r="H8458" s="113">
        <v>10796.21</v>
      </c>
      <c r="I8458" s="113">
        <v>0</v>
      </c>
      <c r="J8458" s="31"/>
      <c r="K8458" s="32"/>
      <c r="L8458" s="113"/>
      <c r="M8458" s="113"/>
      <c r="N8458" s="31">
        <v>18421.36</v>
      </c>
      <c r="O8458" s="32">
        <v>0</v>
      </c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31302.21</v>
      </c>
      <c r="F8459" s="104"/>
      <c r="G8459" s="104"/>
      <c r="H8459" s="113">
        <v>0</v>
      </c>
      <c r="I8459" s="113">
        <v>25688.22</v>
      </c>
      <c r="J8459" s="31"/>
      <c r="K8459" s="32"/>
      <c r="L8459" s="113"/>
      <c r="M8459" s="113"/>
      <c r="N8459" s="31">
        <v>0</v>
      </c>
      <c r="O8459" s="32">
        <v>5613.99</v>
      </c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13273</v>
      </c>
      <c r="F8460" s="104"/>
      <c r="G8460" s="104"/>
      <c r="H8460" s="113">
        <v>0</v>
      </c>
      <c r="I8460" s="113">
        <v>6977</v>
      </c>
      <c r="J8460" s="31"/>
      <c r="K8460" s="32"/>
      <c r="L8460" s="113"/>
      <c r="M8460" s="113"/>
      <c r="N8460" s="31">
        <v>0</v>
      </c>
      <c r="O8460" s="32">
        <v>6296</v>
      </c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14716</v>
      </c>
      <c r="F8461" s="104"/>
      <c r="G8461" s="104"/>
      <c r="H8461" s="105">
        <v>0</v>
      </c>
      <c r="I8461" s="105">
        <v>14716</v>
      </c>
      <c r="J8461" s="106"/>
      <c r="K8461" s="107"/>
      <c r="L8461" s="105"/>
      <c r="M8461" s="105"/>
      <c r="N8461" s="106">
        <v>0</v>
      </c>
      <c r="O8461" s="107">
        <v>0</v>
      </c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35113.14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>
        <v>35113.14</v>
      </c>
      <c r="O8462" s="32">
        <v>0</v>
      </c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57944</v>
      </c>
      <c r="E8464" s="24">
        <f t="shared" si="213"/>
        <v>9272713</v>
      </c>
      <c r="F8464" s="104"/>
      <c r="G8464" s="104"/>
      <c r="H8464" s="113">
        <v>1000</v>
      </c>
      <c r="I8464" s="113">
        <v>4818023.5</v>
      </c>
      <c r="J8464" s="31"/>
      <c r="K8464" s="32"/>
      <c r="L8464" s="113"/>
      <c r="M8464" s="113"/>
      <c r="N8464" s="31">
        <v>56944</v>
      </c>
      <c r="O8464" s="32">
        <v>4454689.5</v>
      </c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85511.4</v>
      </c>
      <c r="E8465" s="24">
        <f t="shared" si="213"/>
        <v>10837751.5</v>
      </c>
      <c r="F8465" s="104"/>
      <c r="G8465" s="104"/>
      <c r="H8465" s="113">
        <v>19449.400000000001</v>
      </c>
      <c r="I8465" s="113">
        <v>6098378.5</v>
      </c>
      <c r="J8465" s="31"/>
      <c r="K8465" s="32"/>
      <c r="L8465" s="113"/>
      <c r="M8465" s="113"/>
      <c r="N8465" s="31">
        <v>66062</v>
      </c>
      <c r="O8465" s="32">
        <v>4739373</v>
      </c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74436</v>
      </c>
      <c r="E8466" s="24">
        <f t="shared" si="213"/>
        <v>369860</v>
      </c>
      <c r="F8466" s="104"/>
      <c r="G8466" s="104"/>
      <c r="H8466" s="113">
        <v>0</v>
      </c>
      <c r="I8466" s="113">
        <v>197049</v>
      </c>
      <c r="J8466" s="31"/>
      <c r="K8466" s="32"/>
      <c r="L8466" s="113"/>
      <c r="M8466" s="113"/>
      <c r="N8466" s="31">
        <v>74436</v>
      </c>
      <c r="O8466" s="32">
        <v>172811</v>
      </c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>
        <v>0</v>
      </c>
      <c r="O8469" s="32">
        <v>0</v>
      </c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14723596.5</v>
      </c>
      <c r="E8470" s="24">
        <f t="shared" si="213"/>
        <v>55653528.200000003</v>
      </c>
      <c r="F8470" s="104"/>
      <c r="G8470" s="104"/>
      <c r="H8470" s="105">
        <v>10268907</v>
      </c>
      <c r="I8470" s="105">
        <v>49489696.520000003</v>
      </c>
      <c r="J8470" s="106"/>
      <c r="K8470" s="107"/>
      <c r="L8470" s="105"/>
      <c r="M8470" s="105"/>
      <c r="N8470" s="106">
        <v>4454689.5</v>
      </c>
      <c r="O8470" s="107">
        <v>6163831.6799999997</v>
      </c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757298.5</v>
      </c>
      <c r="E8472" s="24">
        <f t="shared" si="213"/>
        <v>9733951.8699999992</v>
      </c>
      <c r="F8472" s="104"/>
      <c r="G8472" s="104"/>
      <c r="H8472" s="105">
        <v>528110.5</v>
      </c>
      <c r="I8472" s="105">
        <v>9721111.8699999992</v>
      </c>
      <c r="J8472" s="106"/>
      <c r="K8472" s="107"/>
      <c r="L8472" s="105"/>
      <c r="M8472" s="105"/>
      <c r="N8472" s="106">
        <v>229188</v>
      </c>
      <c r="O8472" s="107">
        <v>12840</v>
      </c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568084.9</v>
      </c>
      <c r="F8473" s="104"/>
      <c r="G8473" s="104"/>
      <c r="H8473" s="105">
        <v>0</v>
      </c>
      <c r="I8473" s="105">
        <v>12000</v>
      </c>
      <c r="J8473" s="106"/>
      <c r="K8473" s="107"/>
      <c r="L8473" s="105"/>
      <c r="M8473" s="105"/>
      <c r="N8473" s="106">
        <v>0</v>
      </c>
      <c r="O8473" s="107">
        <v>556084.9</v>
      </c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1231199.8</v>
      </c>
      <c r="F8474" s="104"/>
      <c r="G8474" s="104"/>
      <c r="H8474" s="105">
        <v>0</v>
      </c>
      <c r="I8474" s="105">
        <v>1133792.75</v>
      </c>
      <c r="J8474" s="106"/>
      <c r="K8474" s="107"/>
      <c r="L8474" s="105"/>
      <c r="M8474" s="105"/>
      <c r="N8474" s="106">
        <v>0</v>
      </c>
      <c r="O8474" s="107">
        <v>97407.05</v>
      </c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136650</v>
      </c>
      <c r="F8475" s="104"/>
      <c r="G8475" s="104"/>
      <c r="H8475" s="105"/>
      <c r="I8475" s="105"/>
      <c r="J8475" s="106"/>
      <c r="K8475" s="107"/>
      <c r="L8475" s="105"/>
      <c r="M8475" s="105"/>
      <c r="N8475" s="106">
        <v>0</v>
      </c>
      <c r="O8475" s="107">
        <v>136650</v>
      </c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5450883.5</v>
      </c>
      <c r="F8476" s="104"/>
      <c r="G8476" s="104"/>
      <c r="H8476" s="105">
        <v>0</v>
      </c>
      <c r="I8476" s="105">
        <v>5450883.5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5220152.22</v>
      </c>
      <c r="E8477" s="24">
        <f t="shared" si="213"/>
        <v>3000</v>
      </c>
      <c r="F8477" s="104"/>
      <c r="G8477" s="104"/>
      <c r="H8477" s="105">
        <v>2924026.51</v>
      </c>
      <c r="I8477" s="105">
        <v>0</v>
      </c>
      <c r="J8477" s="106"/>
      <c r="K8477" s="107"/>
      <c r="L8477" s="105"/>
      <c r="M8477" s="105"/>
      <c r="N8477" s="106">
        <v>2296125.71</v>
      </c>
      <c r="O8477" s="107">
        <v>3000</v>
      </c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1417849.62</v>
      </c>
      <c r="F8478" s="104"/>
      <c r="G8478" s="104"/>
      <c r="H8478" s="113">
        <v>0</v>
      </c>
      <c r="I8478" s="113">
        <v>876447.37</v>
      </c>
      <c r="J8478" s="31"/>
      <c r="K8478" s="32"/>
      <c r="L8478" s="113"/>
      <c r="M8478" s="113"/>
      <c r="N8478" s="31">
        <v>0</v>
      </c>
      <c r="O8478" s="32">
        <v>541402.25</v>
      </c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64165.35</v>
      </c>
      <c r="E8479" s="24">
        <f t="shared" si="213"/>
        <v>0</v>
      </c>
      <c r="F8479" s="104"/>
      <c r="G8479" s="104"/>
      <c r="H8479" s="113">
        <v>133.1</v>
      </c>
      <c r="I8479" s="113">
        <v>0</v>
      </c>
      <c r="J8479" s="31"/>
      <c r="K8479" s="32"/>
      <c r="L8479" s="113"/>
      <c r="M8479" s="113"/>
      <c r="N8479" s="31">
        <v>64032.25</v>
      </c>
      <c r="O8479" s="32">
        <v>0</v>
      </c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858337.3</v>
      </c>
      <c r="F8480" s="104"/>
      <c r="G8480" s="104"/>
      <c r="H8480" s="113">
        <v>0</v>
      </c>
      <c r="I8480" s="113">
        <v>444164.5</v>
      </c>
      <c r="J8480" s="31"/>
      <c r="K8480" s="32"/>
      <c r="L8480" s="113"/>
      <c r="M8480" s="113"/>
      <c r="N8480" s="31">
        <v>0</v>
      </c>
      <c r="O8480" s="32">
        <v>414172.8</v>
      </c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11340</v>
      </c>
      <c r="E8481" s="24">
        <f t="shared" si="213"/>
        <v>524302</v>
      </c>
      <c r="F8481" s="104"/>
      <c r="G8481" s="104"/>
      <c r="H8481" s="105">
        <v>0</v>
      </c>
      <c r="I8481" s="105">
        <v>295114</v>
      </c>
      <c r="J8481" s="106"/>
      <c r="K8481" s="107"/>
      <c r="L8481" s="105"/>
      <c r="M8481" s="105"/>
      <c r="N8481" s="106">
        <v>11340</v>
      </c>
      <c r="O8481" s="107">
        <v>229188</v>
      </c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2090107.86</v>
      </c>
      <c r="F8483" s="104"/>
      <c r="G8483" s="104"/>
      <c r="H8483" s="113">
        <v>0</v>
      </c>
      <c r="I8483" s="113">
        <v>2090107.86</v>
      </c>
      <c r="J8483" s="31"/>
      <c r="K8483" s="32"/>
      <c r="L8483" s="113"/>
      <c r="M8483" s="113"/>
      <c r="N8483" s="31">
        <v>0</v>
      </c>
      <c r="O8483" s="32">
        <v>0</v>
      </c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144778</v>
      </c>
      <c r="E8484" s="24">
        <f t="shared" si="213"/>
        <v>1102994</v>
      </c>
      <c r="F8484" s="104"/>
      <c r="G8484" s="104"/>
      <c r="H8484" s="105">
        <v>0</v>
      </c>
      <c r="I8484" s="105">
        <v>577263</v>
      </c>
      <c r="J8484" s="106"/>
      <c r="K8484" s="107"/>
      <c r="L8484" s="105"/>
      <c r="M8484" s="105"/>
      <c r="N8484" s="106">
        <v>144778</v>
      </c>
      <c r="O8484" s="107">
        <v>525731</v>
      </c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18050</v>
      </c>
      <c r="E8485" s="24">
        <f t="shared" ref="E8485:E8548" si="215">G8485+I8485+K8485+M8485+O8485+Q8485+S8485+U8485+W8485+Y8485+AA8485+AC8485</f>
        <v>126561.45</v>
      </c>
      <c r="F8485" s="104"/>
      <c r="G8485" s="104"/>
      <c r="H8485" s="113">
        <v>0</v>
      </c>
      <c r="I8485" s="113">
        <v>65854.45</v>
      </c>
      <c r="J8485" s="31"/>
      <c r="K8485" s="32"/>
      <c r="L8485" s="113"/>
      <c r="M8485" s="113"/>
      <c r="N8485" s="31">
        <v>18050</v>
      </c>
      <c r="O8485" s="32">
        <v>60707</v>
      </c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10263.299999999999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>
        <v>10263.299999999999</v>
      </c>
      <c r="O8486" s="107">
        <v>0</v>
      </c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>
        <v>0</v>
      </c>
      <c r="O8487" s="32">
        <v>0</v>
      </c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232996.5</v>
      </c>
      <c r="E8490" s="24">
        <f t="shared" si="215"/>
        <v>232996.5</v>
      </c>
      <c r="F8490" s="104"/>
      <c r="G8490" s="104"/>
      <c r="H8490" s="105">
        <v>232996.5</v>
      </c>
      <c r="I8490" s="105">
        <v>232996.5</v>
      </c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35552</v>
      </c>
      <c r="E8491" s="24">
        <f t="shared" si="215"/>
        <v>3361</v>
      </c>
      <c r="F8491" s="104"/>
      <c r="G8491" s="104"/>
      <c r="H8491" s="113">
        <v>32869</v>
      </c>
      <c r="I8491" s="113">
        <v>0</v>
      </c>
      <c r="J8491" s="31"/>
      <c r="K8491" s="32"/>
      <c r="L8491" s="113"/>
      <c r="M8491" s="113"/>
      <c r="N8491" s="31">
        <v>2683</v>
      </c>
      <c r="O8491" s="32">
        <v>3361</v>
      </c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46456</v>
      </c>
      <c r="F8492" s="104"/>
      <c r="G8492" s="104"/>
      <c r="H8492" s="105"/>
      <c r="I8492" s="105"/>
      <c r="J8492" s="106"/>
      <c r="K8492" s="107"/>
      <c r="L8492" s="105"/>
      <c r="M8492" s="105"/>
      <c r="N8492" s="106">
        <v>0</v>
      </c>
      <c r="O8492" s="107">
        <v>46456</v>
      </c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36449477.399999999</v>
      </c>
      <c r="E8494" s="24">
        <f t="shared" si="215"/>
        <v>0</v>
      </c>
      <c r="F8494" s="104"/>
      <c r="G8494" s="104"/>
      <c r="H8494" s="113">
        <v>36449477.399999999</v>
      </c>
      <c r="I8494" s="113">
        <v>0</v>
      </c>
      <c r="J8494" s="31"/>
      <c r="K8494" s="32"/>
      <c r="L8494" s="113"/>
      <c r="M8494" s="113"/>
      <c r="N8494" s="31">
        <v>0</v>
      </c>
      <c r="O8494" s="32">
        <v>0</v>
      </c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3525121.48</v>
      </c>
      <c r="E8495" s="24">
        <f t="shared" si="215"/>
        <v>0</v>
      </c>
      <c r="F8495" s="104"/>
      <c r="G8495" s="104"/>
      <c r="H8495" s="113">
        <v>1762560.74</v>
      </c>
      <c r="I8495" s="113">
        <v>0</v>
      </c>
      <c r="J8495" s="31"/>
      <c r="K8495" s="32"/>
      <c r="L8495" s="113"/>
      <c r="M8495" s="113"/>
      <c r="N8495" s="31">
        <v>1762560.74</v>
      </c>
      <c r="O8495" s="32">
        <v>0</v>
      </c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6707269.75</v>
      </c>
      <c r="E8496" s="24">
        <f t="shared" si="215"/>
        <v>0</v>
      </c>
      <c r="F8496" s="104"/>
      <c r="G8496" s="104"/>
      <c r="H8496" s="113">
        <v>6707269.75</v>
      </c>
      <c r="I8496" s="113">
        <v>0</v>
      </c>
      <c r="J8496" s="31"/>
      <c r="K8496" s="32"/>
      <c r="L8496" s="113"/>
      <c r="M8496" s="113"/>
      <c r="N8496" s="31">
        <v>0</v>
      </c>
      <c r="O8496" s="32">
        <v>0</v>
      </c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2355</v>
      </c>
      <c r="F8498" s="104"/>
      <c r="G8498" s="104"/>
      <c r="H8498" s="105"/>
      <c r="I8498" s="105"/>
      <c r="J8498" s="106"/>
      <c r="K8498" s="107"/>
      <c r="L8498" s="105"/>
      <c r="M8498" s="105"/>
      <c r="N8498" s="106">
        <v>0</v>
      </c>
      <c r="O8498" s="107">
        <v>2355</v>
      </c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24980</v>
      </c>
      <c r="E8500" s="24">
        <f t="shared" si="215"/>
        <v>393785</v>
      </c>
      <c r="F8500" s="104"/>
      <c r="G8500" s="104"/>
      <c r="H8500" s="105">
        <v>12850</v>
      </c>
      <c r="I8500" s="105">
        <v>202937</v>
      </c>
      <c r="J8500" s="106"/>
      <c r="K8500" s="107"/>
      <c r="L8500" s="105"/>
      <c r="M8500" s="105"/>
      <c r="N8500" s="106">
        <v>12130</v>
      </c>
      <c r="O8500" s="107">
        <v>190848</v>
      </c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5460</v>
      </c>
      <c r="E8501" s="24">
        <f t="shared" si="215"/>
        <v>334614</v>
      </c>
      <c r="F8501" s="104"/>
      <c r="G8501" s="104"/>
      <c r="H8501" s="105">
        <v>5460</v>
      </c>
      <c r="I8501" s="105">
        <v>177549.5</v>
      </c>
      <c r="J8501" s="106"/>
      <c r="K8501" s="107"/>
      <c r="L8501" s="105"/>
      <c r="M8501" s="105"/>
      <c r="N8501" s="106">
        <v>0</v>
      </c>
      <c r="O8501" s="107">
        <v>157064.5</v>
      </c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>
        <v>0</v>
      </c>
      <c r="O8503" s="32">
        <v>0</v>
      </c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2390</v>
      </c>
      <c r="E8506" s="24">
        <f t="shared" si="215"/>
        <v>23382</v>
      </c>
      <c r="F8506" s="104"/>
      <c r="G8506" s="104"/>
      <c r="H8506" s="105">
        <v>1220</v>
      </c>
      <c r="I8506" s="105">
        <v>10451</v>
      </c>
      <c r="J8506" s="106"/>
      <c r="K8506" s="107"/>
      <c r="L8506" s="105"/>
      <c r="M8506" s="105"/>
      <c r="N8506" s="106">
        <v>1170</v>
      </c>
      <c r="O8506" s="107">
        <v>12931</v>
      </c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60047</v>
      </c>
      <c r="F8507" s="104"/>
      <c r="G8507" s="104"/>
      <c r="H8507" s="105">
        <v>0</v>
      </c>
      <c r="I8507" s="105">
        <v>25153</v>
      </c>
      <c r="J8507" s="106"/>
      <c r="K8507" s="107"/>
      <c r="L8507" s="105"/>
      <c r="M8507" s="105"/>
      <c r="N8507" s="106">
        <v>0</v>
      </c>
      <c r="O8507" s="107">
        <v>34894</v>
      </c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60722</v>
      </c>
      <c r="E8508" s="24">
        <f t="shared" si="215"/>
        <v>506221</v>
      </c>
      <c r="F8508" s="104"/>
      <c r="G8508" s="104"/>
      <c r="H8508" s="105">
        <v>21623</v>
      </c>
      <c r="I8508" s="105">
        <v>281227</v>
      </c>
      <c r="J8508" s="106"/>
      <c r="K8508" s="107"/>
      <c r="L8508" s="105"/>
      <c r="M8508" s="105"/>
      <c r="N8508" s="106">
        <v>39099</v>
      </c>
      <c r="O8508" s="107">
        <v>224994</v>
      </c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3615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>
        <v>3615</v>
      </c>
      <c r="O8509" s="107">
        <v>0</v>
      </c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189789.08</v>
      </c>
      <c r="E8510" s="24">
        <f t="shared" si="215"/>
        <v>19250</v>
      </c>
      <c r="F8510" s="104"/>
      <c r="G8510" s="104"/>
      <c r="H8510" s="113">
        <v>98974.04</v>
      </c>
      <c r="I8510" s="113">
        <v>8020</v>
      </c>
      <c r="J8510" s="31"/>
      <c r="K8510" s="32"/>
      <c r="L8510" s="113"/>
      <c r="M8510" s="113"/>
      <c r="N8510" s="31">
        <v>90815.039999999994</v>
      </c>
      <c r="O8510" s="32">
        <v>11230</v>
      </c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241448.86</v>
      </c>
      <c r="E8511" s="24">
        <f t="shared" si="215"/>
        <v>9075</v>
      </c>
      <c r="F8511" s="104"/>
      <c r="G8511" s="104"/>
      <c r="H8511" s="105">
        <v>130966.93</v>
      </c>
      <c r="I8511" s="105">
        <v>5460</v>
      </c>
      <c r="J8511" s="106"/>
      <c r="K8511" s="107"/>
      <c r="L8511" s="105"/>
      <c r="M8511" s="105"/>
      <c r="N8511" s="106">
        <v>110481.93</v>
      </c>
      <c r="O8511" s="107">
        <v>3615</v>
      </c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24540.92</v>
      </c>
      <c r="F8516" s="104"/>
      <c r="G8516" s="104"/>
      <c r="H8516" s="105"/>
      <c r="I8516" s="105"/>
      <c r="J8516" s="106"/>
      <c r="K8516" s="107"/>
      <c r="L8516" s="105"/>
      <c r="M8516" s="105"/>
      <c r="N8516" s="106">
        <v>0</v>
      </c>
      <c r="O8516" s="107">
        <v>24540.92</v>
      </c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5504</v>
      </c>
      <c r="F8517" s="104"/>
      <c r="G8517" s="104"/>
      <c r="H8517" s="105">
        <v>0</v>
      </c>
      <c r="I8517" s="105">
        <v>3811</v>
      </c>
      <c r="J8517" s="106"/>
      <c r="K8517" s="107"/>
      <c r="L8517" s="105"/>
      <c r="M8517" s="105"/>
      <c r="N8517" s="106">
        <v>0</v>
      </c>
      <c r="O8517" s="107">
        <v>1693</v>
      </c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4210</v>
      </c>
      <c r="F8518" s="104"/>
      <c r="G8518" s="104"/>
      <c r="H8518" s="105"/>
      <c r="I8518" s="105"/>
      <c r="J8518" s="106"/>
      <c r="K8518" s="107"/>
      <c r="L8518" s="105"/>
      <c r="M8518" s="105"/>
      <c r="N8518" s="106">
        <v>0</v>
      </c>
      <c r="O8518" s="107">
        <v>4210</v>
      </c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2390.9699999999998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>
        <v>2390.9699999999998</v>
      </c>
      <c r="O8519" s="32">
        <v>0</v>
      </c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13896.4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>
        <v>13896.4</v>
      </c>
      <c r="O8522" s="32">
        <v>0</v>
      </c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>
        <v>0</v>
      </c>
      <c r="I8524" s="113">
        <v>0</v>
      </c>
      <c r="J8524" s="31"/>
      <c r="K8524" s="32"/>
      <c r="L8524" s="113"/>
      <c r="M8524" s="113"/>
      <c r="N8524" s="31">
        <v>0</v>
      </c>
      <c r="O8524" s="32">
        <v>0</v>
      </c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>
        <v>0</v>
      </c>
      <c r="I8525" s="113">
        <v>0</v>
      </c>
      <c r="J8525" s="31"/>
      <c r="K8525" s="32"/>
      <c r="L8525" s="113"/>
      <c r="M8525" s="113"/>
      <c r="N8525" s="31">
        <v>0</v>
      </c>
      <c r="O8525" s="32">
        <v>0</v>
      </c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12500</v>
      </c>
      <c r="F8528" s="104"/>
      <c r="G8528" s="104"/>
      <c r="H8528" s="113">
        <v>0</v>
      </c>
      <c r="I8528" s="113">
        <v>4500</v>
      </c>
      <c r="J8528" s="31"/>
      <c r="K8528" s="32"/>
      <c r="L8528" s="113"/>
      <c r="M8528" s="113"/>
      <c r="N8528" s="31">
        <v>0</v>
      </c>
      <c r="O8528" s="32">
        <v>8000</v>
      </c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1960</v>
      </c>
      <c r="F8533" s="104"/>
      <c r="G8533" s="104"/>
      <c r="H8533" s="105">
        <v>0</v>
      </c>
      <c r="I8533" s="105">
        <v>0</v>
      </c>
      <c r="J8533" s="106"/>
      <c r="K8533" s="107"/>
      <c r="L8533" s="105"/>
      <c r="M8533" s="105"/>
      <c r="N8533" s="106">
        <v>0</v>
      </c>
      <c r="O8533" s="107">
        <v>1960</v>
      </c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1714.92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>
        <v>1714.92</v>
      </c>
      <c r="O8535" s="32">
        <v>0</v>
      </c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3209.62</v>
      </c>
      <c r="F8536" s="104"/>
      <c r="G8536" s="104"/>
      <c r="H8536" s="113"/>
      <c r="I8536" s="113"/>
      <c r="J8536" s="31"/>
      <c r="K8536" s="32"/>
      <c r="L8536" s="113"/>
      <c r="M8536" s="113"/>
      <c r="N8536" s="31">
        <v>0</v>
      </c>
      <c r="O8536" s="32">
        <v>3209.62</v>
      </c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1960</v>
      </c>
      <c r="E8537" s="24">
        <f t="shared" si="215"/>
        <v>31395</v>
      </c>
      <c r="F8537" s="104"/>
      <c r="G8537" s="104"/>
      <c r="H8537" s="113">
        <v>0</v>
      </c>
      <c r="I8537" s="113">
        <v>18652</v>
      </c>
      <c r="J8537" s="31"/>
      <c r="K8537" s="32"/>
      <c r="L8537" s="113"/>
      <c r="M8537" s="113"/>
      <c r="N8537" s="31">
        <v>1960</v>
      </c>
      <c r="O8537" s="32">
        <v>12743</v>
      </c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3328</v>
      </c>
      <c r="F8538" s="104"/>
      <c r="G8538" s="104"/>
      <c r="H8538" s="113">
        <v>0</v>
      </c>
      <c r="I8538" s="113">
        <v>0</v>
      </c>
      <c r="J8538" s="31"/>
      <c r="K8538" s="32"/>
      <c r="L8538" s="113"/>
      <c r="M8538" s="113"/>
      <c r="N8538" s="31">
        <v>0</v>
      </c>
      <c r="O8538" s="32">
        <v>3328</v>
      </c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18652</v>
      </c>
      <c r="E8539" s="24">
        <f t="shared" si="215"/>
        <v>232996.5</v>
      </c>
      <c r="F8539" s="104"/>
      <c r="G8539" s="104"/>
      <c r="H8539" s="105">
        <v>18652</v>
      </c>
      <c r="I8539" s="105">
        <v>232996.5</v>
      </c>
      <c r="J8539" s="106"/>
      <c r="K8539" s="107"/>
      <c r="L8539" s="105"/>
      <c r="M8539" s="105"/>
      <c r="N8539" s="106">
        <v>0</v>
      </c>
      <c r="O8539" s="107">
        <v>0</v>
      </c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12743</v>
      </c>
      <c r="E8540" s="24">
        <f t="shared" si="215"/>
        <v>1960</v>
      </c>
      <c r="F8540" s="104"/>
      <c r="G8540" s="104"/>
      <c r="H8540" s="105"/>
      <c r="I8540" s="105"/>
      <c r="J8540" s="106"/>
      <c r="K8540" s="107"/>
      <c r="L8540" s="105"/>
      <c r="M8540" s="105"/>
      <c r="N8540" s="106">
        <v>12743</v>
      </c>
      <c r="O8540" s="107">
        <v>1960</v>
      </c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120000</v>
      </c>
      <c r="E8544" s="24">
        <f t="shared" si="215"/>
        <v>1000</v>
      </c>
      <c r="F8544" s="104"/>
      <c r="G8544" s="104"/>
      <c r="H8544" s="105">
        <v>120000</v>
      </c>
      <c r="I8544" s="105">
        <v>1000</v>
      </c>
      <c r="J8544" s="106"/>
      <c r="K8544" s="107"/>
      <c r="L8544" s="105"/>
      <c r="M8544" s="105"/>
      <c r="N8544" s="106">
        <v>0</v>
      </c>
      <c r="O8544" s="107">
        <v>0</v>
      </c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>
        <v>0</v>
      </c>
      <c r="O8547" s="107">
        <v>0</v>
      </c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670449.67999999993</v>
      </c>
      <c r="F8548" s="104"/>
      <c r="G8548" s="104"/>
      <c r="H8548" s="113">
        <v>0</v>
      </c>
      <c r="I8548" s="113">
        <v>368717.32</v>
      </c>
      <c r="J8548" s="31"/>
      <c r="K8548" s="32"/>
      <c r="L8548" s="113"/>
      <c r="M8548" s="113"/>
      <c r="N8548" s="31">
        <v>0</v>
      </c>
      <c r="O8548" s="32">
        <v>301732.36</v>
      </c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464028.88</v>
      </c>
      <c r="F8549" s="104"/>
      <c r="G8549" s="104"/>
      <c r="H8549" s="113">
        <v>0</v>
      </c>
      <c r="I8549" s="113">
        <v>0</v>
      </c>
      <c r="J8549" s="31"/>
      <c r="K8549" s="32"/>
      <c r="L8549" s="113"/>
      <c r="M8549" s="113"/>
      <c r="N8549" s="31">
        <v>0</v>
      </c>
      <c r="O8549" s="32">
        <v>464028.88</v>
      </c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>
        <v>0</v>
      </c>
      <c r="O8551" s="32">
        <v>0</v>
      </c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12840373.870000001</v>
      </c>
      <c r="F8555" s="104"/>
      <c r="G8555" s="104"/>
      <c r="H8555" s="113">
        <v>0</v>
      </c>
      <c r="I8555" s="113">
        <v>6373160</v>
      </c>
      <c r="J8555" s="31"/>
      <c r="K8555" s="32"/>
      <c r="L8555" s="113"/>
      <c r="M8555" s="113"/>
      <c r="N8555" s="31">
        <v>0</v>
      </c>
      <c r="O8555" s="32">
        <v>6467213.8700000001</v>
      </c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527717.1</v>
      </c>
      <c r="F8560" s="104"/>
      <c r="G8560" s="104"/>
      <c r="H8560" s="105">
        <v>0</v>
      </c>
      <c r="I8560" s="105">
        <v>262228</v>
      </c>
      <c r="J8560" s="106"/>
      <c r="K8560" s="107"/>
      <c r="L8560" s="105"/>
      <c r="M8560" s="105"/>
      <c r="N8560" s="106">
        <v>0</v>
      </c>
      <c r="O8560" s="107">
        <v>265489.09999999998</v>
      </c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15150</v>
      </c>
      <c r="F8573" s="104"/>
      <c r="G8573" s="104"/>
      <c r="H8573" s="113">
        <v>0</v>
      </c>
      <c r="I8573" s="113">
        <v>6800</v>
      </c>
      <c r="J8573" s="31"/>
      <c r="K8573" s="32"/>
      <c r="L8573" s="113"/>
      <c r="M8573" s="113"/>
      <c r="N8573" s="31">
        <v>0</v>
      </c>
      <c r="O8573" s="32">
        <v>8350</v>
      </c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0.01</v>
      </c>
      <c r="E8576" s="24">
        <f t="shared" si="217"/>
        <v>20053</v>
      </c>
      <c r="F8576" s="104"/>
      <c r="G8576" s="104"/>
      <c r="H8576" s="105">
        <v>0.01</v>
      </c>
      <c r="I8576" s="105">
        <v>5880</v>
      </c>
      <c r="J8576" s="106"/>
      <c r="K8576" s="107"/>
      <c r="L8576" s="105"/>
      <c r="M8576" s="105"/>
      <c r="N8576" s="106">
        <v>0</v>
      </c>
      <c r="O8576" s="107">
        <v>14173</v>
      </c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8500</v>
      </c>
      <c r="F8577" s="104"/>
      <c r="G8577" s="104"/>
      <c r="H8577" s="105">
        <v>0</v>
      </c>
      <c r="I8577" s="105">
        <v>4000</v>
      </c>
      <c r="J8577" s="106"/>
      <c r="K8577" s="107"/>
      <c r="L8577" s="105"/>
      <c r="M8577" s="105"/>
      <c r="N8577" s="106">
        <v>0</v>
      </c>
      <c r="O8577" s="107">
        <v>4500</v>
      </c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>
        <v>0</v>
      </c>
      <c r="O8581" s="32">
        <v>0</v>
      </c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2447000</v>
      </c>
      <c r="F8582" s="104"/>
      <c r="G8582" s="104"/>
      <c r="H8582" s="113"/>
      <c r="I8582" s="113"/>
      <c r="J8582" s="31"/>
      <c r="K8582" s="32"/>
      <c r="L8582" s="113"/>
      <c r="M8582" s="113"/>
      <c r="N8582" s="31">
        <v>0</v>
      </c>
      <c r="O8582" s="32">
        <v>2447000</v>
      </c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1602863.4</v>
      </c>
      <c r="F8583" s="104"/>
      <c r="G8583" s="104"/>
      <c r="H8583" s="113">
        <v>0</v>
      </c>
      <c r="I8583" s="113">
        <v>1204576</v>
      </c>
      <c r="J8583" s="31"/>
      <c r="K8583" s="32"/>
      <c r="L8583" s="113"/>
      <c r="M8583" s="113"/>
      <c r="N8583" s="31">
        <v>0</v>
      </c>
      <c r="O8583" s="32">
        <v>398287.4</v>
      </c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10100</v>
      </c>
      <c r="F8586" s="104"/>
      <c r="G8586" s="104"/>
      <c r="H8586" s="105">
        <v>0</v>
      </c>
      <c r="I8586" s="105">
        <v>10100</v>
      </c>
      <c r="J8586" s="106"/>
      <c r="K8586" s="107"/>
      <c r="L8586" s="105"/>
      <c r="M8586" s="105"/>
      <c r="N8586" s="106">
        <v>0</v>
      </c>
      <c r="O8586" s="107">
        <v>0</v>
      </c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71860</v>
      </c>
      <c r="F8587" s="104"/>
      <c r="G8587" s="104"/>
      <c r="H8587" s="105">
        <v>0</v>
      </c>
      <c r="I8587" s="105">
        <v>36840</v>
      </c>
      <c r="J8587" s="106"/>
      <c r="K8587" s="107"/>
      <c r="L8587" s="105"/>
      <c r="M8587" s="105"/>
      <c r="N8587" s="106">
        <v>0</v>
      </c>
      <c r="O8587" s="107">
        <v>35020</v>
      </c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11021860</v>
      </c>
      <c r="E8588" s="24">
        <f t="shared" si="217"/>
        <v>0</v>
      </c>
      <c r="F8588" s="104"/>
      <c r="G8588" s="104"/>
      <c r="H8588" s="113">
        <v>5471470</v>
      </c>
      <c r="I8588" s="113">
        <v>0</v>
      </c>
      <c r="J8588" s="31"/>
      <c r="K8588" s="32"/>
      <c r="L8588" s="113"/>
      <c r="M8588" s="113"/>
      <c r="N8588" s="31">
        <v>5550390</v>
      </c>
      <c r="O8588" s="32">
        <v>0</v>
      </c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464470</v>
      </c>
      <c r="E8589" s="24">
        <f t="shared" si="217"/>
        <v>0</v>
      </c>
      <c r="F8589" s="104"/>
      <c r="G8589" s="104"/>
      <c r="H8589" s="113">
        <v>229030</v>
      </c>
      <c r="I8589" s="113">
        <v>0</v>
      </c>
      <c r="J8589" s="31"/>
      <c r="K8589" s="32"/>
      <c r="L8589" s="113"/>
      <c r="M8589" s="113"/>
      <c r="N8589" s="31">
        <v>235440</v>
      </c>
      <c r="O8589" s="32">
        <v>0</v>
      </c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621600</v>
      </c>
      <c r="E8591" s="24">
        <f t="shared" si="217"/>
        <v>0</v>
      </c>
      <c r="F8591" s="104"/>
      <c r="G8591" s="104"/>
      <c r="H8591" s="105">
        <v>308000</v>
      </c>
      <c r="I8591" s="105">
        <v>0</v>
      </c>
      <c r="J8591" s="106"/>
      <c r="K8591" s="107"/>
      <c r="L8591" s="105"/>
      <c r="M8591" s="105"/>
      <c r="N8591" s="106">
        <v>313600</v>
      </c>
      <c r="O8591" s="107">
        <v>0</v>
      </c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39600</v>
      </c>
      <c r="E8592" s="24">
        <f t="shared" si="217"/>
        <v>0</v>
      </c>
      <c r="F8592" s="104"/>
      <c r="G8592" s="104"/>
      <c r="H8592" s="105">
        <v>19800</v>
      </c>
      <c r="I8592" s="105">
        <v>0</v>
      </c>
      <c r="J8592" s="106"/>
      <c r="K8592" s="107"/>
      <c r="L8592" s="105"/>
      <c r="M8592" s="105"/>
      <c r="N8592" s="106">
        <v>19800</v>
      </c>
      <c r="O8592" s="107">
        <v>0</v>
      </c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432370</v>
      </c>
      <c r="E8598" s="24">
        <f t="shared" si="217"/>
        <v>0</v>
      </c>
      <c r="F8598" s="104"/>
      <c r="G8598" s="104"/>
      <c r="H8598" s="113">
        <v>219950</v>
      </c>
      <c r="I8598" s="113">
        <v>0</v>
      </c>
      <c r="J8598" s="31"/>
      <c r="K8598" s="32"/>
      <c r="L8598" s="113"/>
      <c r="M8598" s="113"/>
      <c r="N8598" s="31">
        <v>212420</v>
      </c>
      <c r="O8598" s="32">
        <v>0</v>
      </c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1257960</v>
      </c>
      <c r="E8600" s="24">
        <f t="shared" si="217"/>
        <v>2.0499999999999998</v>
      </c>
      <c r="F8600" s="104"/>
      <c r="G8600" s="104"/>
      <c r="H8600" s="113">
        <v>481150</v>
      </c>
      <c r="I8600" s="113">
        <v>2.0499999999999998</v>
      </c>
      <c r="J8600" s="31"/>
      <c r="K8600" s="32"/>
      <c r="L8600" s="113"/>
      <c r="M8600" s="113"/>
      <c r="N8600" s="31">
        <v>776810</v>
      </c>
      <c r="O8600" s="32">
        <v>0</v>
      </c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60721</v>
      </c>
      <c r="E8601" s="24">
        <f t="shared" si="217"/>
        <v>0</v>
      </c>
      <c r="F8601" s="104"/>
      <c r="G8601" s="104"/>
      <c r="H8601" s="113">
        <v>26061</v>
      </c>
      <c r="I8601" s="113">
        <v>0</v>
      </c>
      <c r="J8601" s="31"/>
      <c r="K8601" s="32"/>
      <c r="L8601" s="113"/>
      <c r="M8601" s="113"/>
      <c r="N8601" s="31">
        <v>34660</v>
      </c>
      <c r="O8601" s="32">
        <v>0</v>
      </c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1240127</v>
      </c>
      <c r="E8602" s="24">
        <f t="shared" si="217"/>
        <v>0</v>
      </c>
      <c r="F8602" s="104"/>
      <c r="G8602" s="104"/>
      <c r="H8602" s="113">
        <v>787307</v>
      </c>
      <c r="I8602" s="113">
        <v>0</v>
      </c>
      <c r="J8602" s="31"/>
      <c r="K8602" s="32"/>
      <c r="L8602" s="113"/>
      <c r="M8602" s="113"/>
      <c r="N8602" s="31">
        <v>452820</v>
      </c>
      <c r="O8602" s="32">
        <v>0</v>
      </c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218490</v>
      </c>
      <c r="E8603" s="24">
        <f t="shared" si="217"/>
        <v>0</v>
      </c>
      <c r="F8603" s="104"/>
      <c r="G8603" s="104"/>
      <c r="H8603" s="113">
        <v>115100</v>
      </c>
      <c r="I8603" s="113">
        <v>0</v>
      </c>
      <c r="J8603" s="31"/>
      <c r="K8603" s="32"/>
      <c r="L8603" s="113"/>
      <c r="M8603" s="113"/>
      <c r="N8603" s="31">
        <v>103390</v>
      </c>
      <c r="O8603" s="32">
        <v>0</v>
      </c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666680.76</v>
      </c>
      <c r="E8604" s="24">
        <f t="shared" si="217"/>
        <v>2993935.12</v>
      </c>
      <c r="F8604" s="104"/>
      <c r="G8604" s="104"/>
      <c r="H8604" s="113">
        <v>666680.76</v>
      </c>
      <c r="I8604" s="113">
        <v>0</v>
      </c>
      <c r="J8604" s="31"/>
      <c r="K8604" s="32"/>
      <c r="L8604" s="113"/>
      <c r="M8604" s="113"/>
      <c r="N8604" s="31">
        <v>0</v>
      </c>
      <c r="O8604" s="32">
        <v>2993935.12</v>
      </c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157350</v>
      </c>
      <c r="E8607" s="24">
        <f t="shared" si="217"/>
        <v>0</v>
      </c>
      <c r="F8607" s="104"/>
      <c r="G8607" s="104"/>
      <c r="H8607" s="113">
        <v>77110</v>
      </c>
      <c r="I8607" s="113">
        <v>0</v>
      </c>
      <c r="J8607" s="31"/>
      <c r="K8607" s="32"/>
      <c r="L8607" s="113"/>
      <c r="M8607" s="113"/>
      <c r="N8607" s="31">
        <v>80240</v>
      </c>
      <c r="O8607" s="32">
        <v>0</v>
      </c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103123.87</v>
      </c>
      <c r="E8614" s="24">
        <f t="shared" si="219"/>
        <v>0</v>
      </c>
      <c r="F8614" s="104"/>
      <c r="G8614" s="104"/>
      <c r="H8614" s="113">
        <v>47800</v>
      </c>
      <c r="I8614" s="113">
        <v>0</v>
      </c>
      <c r="J8614" s="31"/>
      <c r="K8614" s="32"/>
      <c r="L8614" s="113"/>
      <c r="M8614" s="113"/>
      <c r="N8614" s="31">
        <v>55323.87</v>
      </c>
      <c r="O8614" s="32">
        <v>0</v>
      </c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393540</v>
      </c>
      <c r="E8616" s="24">
        <f t="shared" si="219"/>
        <v>5700</v>
      </c>
      <c r="F8616" s="104"/>
      <c r="G8616" s="104"/>
      <c r="H8616" s="105">
        <v>222720</v>
      </c>
      <c r="I8616" s="105">
        <v>0</v>
      </c>
      <c r="J8616" s="106"/>
      <c r="K8616" s="107"/>
      <c r="L8616" s="105"/>
      <c r="M8616" s="105"/>
      <c r="N8616" s="106">
        <v>170820</v>
      </c>
      <c r="O8616" s="107">
        <v>5700</v>
      </c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205898.40000000002</v>
      </c>
      <c r="E8620" s="24">
        <f t="shared" si="219"/>
        <v>0</v>
      </c>
      <c r="F8620" s="104"/>
      <c r="G8620" s="104"/>
      <c r="H8620" s="113">
        <v>102251.8</v>
      </c>
      <c r="I8620" s="113">
        <v>0</v>
      </c>
      <c r="J8620" s="31"/>
      <c r="K8620" s="32"/>
      <c r="L8620" s="113"/>
      <c r="M8620" s="113"/>
      <c r="N8620" s="31">
        <v>103646.6</v>
      </c>
      <c r="O8620" s="32">
        <v>0</v>
      </c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308847.59999999998</v>
      </c>
      <c r="E8621" s="24">
        <f t="shared" si="219"/>
        <v>0</v>
      </c>
      <c r="F8621" s="104"/>
      <c r="G8621" s="104"/>
      <c r="H8621" s="113">
        <v>153377.70000000001</v>
      </c>
      <c r="I8621" s="113">
        <v>0</v>
      </c>
      <c r="J8621" s="31"/>
      <c r="K8621" s="32"/>
      <c r="L8621" s="113"/>
      <c r="M8621" s="113"/>
      <c r="N8621" s="31">
        <v>155469.9</v>
      </c>
      <c r="O8621" s="32">
        <v>0</v>
      </c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12971.1</v>
      </c>
      <c r="E8622" s="24">
        <f t="shared" si="219"/>
        <v>0</v>
      </c>
      <c r="F8622" s="104"/>
      <c r="G8622" s="104"/>
      <c r="H8622" s="113">
        <v>6598.5</v>
      </c>
      <c r="I8622" s="113">
        <v>0</v>
      </c>
      <c r="J8622" s="31"/>
      <c r="K8622" s="32"/>
      <c r="L8622" s="113"/>
      <c r="M8622" s="113"/>
      <c r="N8622" s="31">
        <v>6372.6</v>
      </c>
      <c r="O8622" s="32">
        <v>0</v>
      </c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2963.4</v>
      </c>
      <c r="E8623" s="24">
        <f t="shared" si="219"/>
        <v>0</v>
      </c>
      <c r="F8623" s="104"/>
      <c r="G8623" s="104"/>
      <c r="H8623" s="113">
        <v>1176</v>
      </c>
      <c r="I8623" s="113">
        <v>0</v>
      </c>
      <c r="J8623" s="31"/>
      <c r="K8623" s="32"/>
      <c r="L8623" s="113"/>
      <c r="M8623" s="113"/>
      <c r="N8623" s="31">
        <v>1787.4</v>
      </c>
      <c r="O8623" s="32">
        <v>0</v>
      </c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69097</v>
      </c>
      <c r="E8624" s="24">
        <f t="shared" si="219"/>
        <v>0</v>
      </c>
      <c r="F8624" s="104"/>
      <c r="G8624" s="104"/>
      <c r="H8624" s="113">
        <v>27886</v>
      </c>
      <c r="I8624" s="113">
        <v>0</v>
      </c>
      <c r="J8624" s="31"/>
      <c r="K8624" s="32"/>
      <c r="L8624" s="113"/>
      <c r="M8624" s="113"/>
      <c r="N8624" s="31">
        <v>41211</v>
      </c>
      <c r="O8624" s="32">
        <v>0</v>
      </c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7763.6</v>
      </c>
      <c r="E8626" s="24">
        <f t="shared" si="219"/>
        <v>0</v>
      </c>
      <c r="F8626" s="104"/>
      <c r="G8626" s="104"/>
      <c r="H8626" s="113">
        <v>3881.8</v>
      </c>
      <c r="I8626" s="113">
        <v>0</v>
      </c>
      <c r="J8626" s="31"/>
      <c r="K8626" s="32"/>
      <c r="L8626" s="113"/>
      <c r="M8626" s="113"/>
      <c r="N8626" s="31">
        <v>3881.8</v>
      </c>
      <c r="O8626" s="32">
        <v>0</v>
      </c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781500</v>
      </c>
      <c r="E8627" s="24">
        <f t="shared" si="219"/>
        <v>0</v>
      </c>
      <c r="F8627" s="104"/>
      <c r="G8627" s="104"/>
      <c r="H8627" s="113">
        <v>385000</v>
      </c>
      <c r="I8627" s="113">
        <v>0</v>
      </c>
      <c r="J8627" s="31"/>
      <c r="K8627" s="32"/>
      <c r="L8627" s="113"/>
      <c r="M8627" s="113"/>
      <c r="N8627" s="31">
        <v>396500</v>
      </c>
      <c r="O8627" s="32">
        <v>0</v>
      </c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818400</v>
      </c>
      <c r="E8631" s="24">
        <f t="shared" si="219"/>
        <v>0</v>
      </c>
      <c r="F8631" s="104"/>
      <c r="G8631" s="104"/>
      <c r="H8631" s="113">
        <v>818400</v>
      </c>
      <c r="I8631" s="113">
        <v>0</v>
      </c>
      <c r="J8631" s="31"/>
      <c r="K8631" s="32"/>
      <c r="L8631" s="113"/>
      <c r="M8631" s="113"/>
      <c r="N8631" s="31">
        <v>0</v>
      </c>
      <c r="O8631" s="32">
        <v>0</v>
      </c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1961500</v>
      </c>
      <c r="E8635" s="24">
        <f t="shared" si="219"/>
        <v>756450</v>
      </c>
      <c r="F8635" s="104"/>
      <c r="G8635" s="104"/>
      <c r="H8635" s="113">
        <v>977000</v>
      </c>
      <c r="I8635" s="113">
        <v>756450</v>
      </c>
      <c r="J8635" s="31"/>
      <c r="K8635" s="32"/>
      <c r="L8635" s="113"/>
      <c r="M8635" s="113"/>
      <c r="N8635" s="31">
        <v>984500</v>
      </c>
      <c r="O8635" s="32">
        <v>0</v>
      </c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74400</v>
      </c>
      <c r="E8636" s="24">
        <f t="shared" si="219"/>
        <v>19300</v>
      </c>
      <c r="F8636" s="104"/>
      <c r="G8636" s="104"/>
      <c r="H8636" s="113">
        <v>32900</v>
      </c>
      <c r="I8636" s="113">
        <v>19300</v>
      </c>
      <c r="J8636" s="31"/>
      <c r="K8636" s="32"/>
      <c r="L8636" s="113"/>
      <c r="M8636" s="113"/>
      <c r="N8636" s="31">
        <v>41500</v>
      </c>
      <c r="O8636" s="32">
        <v>0</v>
      </c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>
        <v>0</v>
      </c>
      <c r="O8639" s="32">
        <v>0</v>
      </c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4000</v>
      </c>
      <c r="E8642" s="24">
        <f t="shared" si="219"/>
        <v>0</v>
      </c>
      <c r="F8642" s="104"/>
      <c r="G8642" s="104"/>
      <c r="H8642" s="113">
        <v>4000</v>
      </c>
      <c r="I8642" s="113">
        <v>0</v>
      </c>
      <c r="J8642" s="31"/>
      <c r="K8642" s="32"/>
      <c r="L8642" s="113"/>
      <c r="M8642" s="113"/>
      <c r="N8642" s="31">
        <v>0</v>
      </c>
      <c r="O8642" s="32">
        <v>0</v>
      </c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6100</v>
      </c>
      <c r="E8643" s="24">
        <f t="shared" si="219"/>
        <v>0</v>
      </c>
      <c r="F8643" s="104"/>
      <c r="G8643" s="104"/>
      <c r="H8643" s="113">
        <v>6100</v>
      </c>
      <c r="I8643" s="113">
        <v>0</v>
      </c>
      <c r="J8643" s="31"/>
      <c r="K8643" s="32"/>
      <c r="L8643" s="113"/>
      <c r="M8643" s="113"/>
      <c r="N8643" s="31">
        <v>0</v>
      </c>
      <c r="O8643" s="32">
        <v>0</v>
      </c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156176</v>
      </c>
      <c r="E8658" s="24">
        <f t="shared" si="219"/>
        <v>0</v>
      </c>
      <c r="F8658" s="104"/>
      <c r="G8658" s="104"/>
      <c r="H8658" s="105">
        <v>41882</v>
      </c>
      <c r="I8658" s="105">
        <v>0</v>
      </c>
      <c r="J8658" s="106"/>
      <c r="K8658" s="107"/>
      <c r="L8658" s="105"/>
      <c r="M8658" s="105"/>
      <c r="N8658" s="106">
        <v>114294</v>
      </c>
      <c r="O8658" s="107">
        <v>0</v>
      </c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400</v>
      </c>
      <c r="E8662" s="24">
        <f t="shared" si="219"/>
        <v>0</v>
      </c>
      <c r="F8662" s="104"/>
      <c r="G8662" s="104"/>
      <c r="H8662" s="113">
        <v>400</v>
      </c>
      <c r="I8662" s="113">
        <v>0</v>
      </c>
      <c r="J8662" s="31"/>
      <c r="K8662" s="32"/>
      <c r="L8662" s="113"/>
      <c r="M8662" s="113"/>
      <c r="N8662" s="31">
        <v>0</v>
      </c>
      <c r="O8662" s="32">
        <v>0</v>
      </c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1000</v>
      </c>
      <c r="E8664" s="24">
        <f t="shared" si="219"/>
        <v>0</v>
      </c>
      <c r="F8664" s="104"/>
      <c r="G8664" s="104"/>
      <c r="H8664" s="113">
        <v>1000</v>
      </c>
      <c r="I8664" s="113">
        <v>0</v>
      </c>
      <c r="J8664" s="31"/>
      <c r="K8664" s="32"/>
      <c r="L8664" s="113"/>
      <c r="M8664" s="113"/>
      <c r="N8664" s="31">
        <v>0</v>
      </c>
      <c r="O8664" s="32">
        <v>0</v>
      </c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3682</v>
      </c>
      <c r="E8666" s="24">
        <f t="shared" si="219"/>
        <v>0</v>
      </c>
      <c r="F8666" s="104"/>
      <c r="G8666" s="104"/>
      <c r="H8666" s="113">
        <v>3682</v>
      </c>
      <c r="I8666" s="113">
        <v>0</v>
      </c>
      <c r="J8666" s="31"/>
      <c r="K8666" s="32"/>
      <c r="L8666" s="113"/>
      <c r="M8666" s="113"/>
      <c r="N8666" s="31">
        <v>0</v>
      </c>
      <c r="O8666" s="32">
        <v>0</v>
      </c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155928</v>
      </c>
      <c r="E8667" s="24">
        <f t="shared" si="219"/>
        <v>0</v>
      </c>
      <c r="F8667" s="104"/>
      <c r="G8667" s="104"/>
      <c r="H8667" s="113">
        <v>100647</v>
      </c>
      <c r="I8667" s="113">
        <v>0</v>
      </c>
      <c r="J8667" s="31"/>
      <c r="K8667" s="32"/>
      <c r="L8667" s="113"/>
      <c r="M8667" s="113"/>
      <c r="N8667" s="31">
        <v>55281</v>
      </c>
      <c r="O8667" s="32">
        <v>0</v>
      </c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7704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>
        <v>7704</v>
      </c>
      <c r="O8668" s="107">
        <v>0</v>
      </c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33225</v>
      </c>
      <c r="E8669" s="24">
        <f t="shared" si="219"/>
        <v>0</v>
      </c>
      <c r="F8669" s="104"/>
      <c r="G8669" s="104"/>
      <c r="H8669" s="113">
        <v>8940</v>
      </c>
      <c r="I8669" s="113">
        <v>0</v>
      </c>
      <c r="J8669" s="31"/>
      <c r="K8669" s="32"/>
      <c r="L8669" s="113"/>
      <c r="M8669" s="113"/>
      <c r="N8669" s="31">
        <v>24285</v>
      </c>
      <c r="O8669" s="32">
        <v>0</v>
      </c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45995</v>
      </c>
      <c r="E8671" s="24">
        <f t="shared" si="219"/>
        <v>0</v>
      </c>
      <c r="F8671" s="104"/>
      <c r="G8671" s="104"/>
      <c r="H8671" s="113">
        <v>21955</v>
      </c>
      <c r="I8671" s="113">
        <v>0</v>
      </c>
      <c r="J8671" s="31"/>
      <c r="K8671" s="32"/>
      <c r="L8671" s="113"/>
      <c r="M8671" s="113"/>
      <c r="N8671" s="31">
        <v>24040</v>
      </c>
      <c r="O8671" s="32">
        <v>0</v>
      </c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247006</v>
      </c>
      <c r="E8672" s="24">
        <f t="shared" si="219"/>
        <v>0</v>
      </c>
      <c r="F8672" s="104"/>
      <c r="G8672" s="104"/>
      <c r="H8672" s="113">
        <v>80546</v>
      </c>
      <c r="I8672" s="113">
        <v>0</v>
      </c>
      <c r="J8672" s="31"/>
      <c r="K8672" s="32"/>
      <c r="L8672" s="113"/>
      <c r="M8672" s="113"/>
      <c r="N8672" s="31">
        <v>166460</v>
      </c>
      <c r="O8672" s="32">
        <v>0</v>
      </c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43280</v>
      </c>
      <c r="E8673" s="24">
        <f t="shared" si="219"/>
        <v>0</v>
      </c>
      <c r="F8673" s="104"/>
      <c r="G8673" s="104"/>
      <c r="H8673" s="113">
        <v>16920</v>
      </c>
      <c r="I8673" s="113">
        <v>0</v>
      </c>
      <c r="J8673" s="31"/>
      <c r="K8673" s="32"/>
      <c r="L8673" s="113"/>
      <c r="M8673" s="113"/>
      <c r="N8673" s="31">
        <v>26360</v>
      </c>
      <c r="O8673" s="32">
        <v>0</v>
      </c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3150</v>
      </c>
      <c r="E8674" s="24">
        <f t="shared" si="219"/>
        <v>0</v>
      </c>
      <c r="F8674" s="104"/>
      <c r="G8674" s="104"/>
      <c r="H8674" s="113">
        <v>1700</v>
      </c>
      <c r="I8674" s="113">
        <v>0</v>
      </c>
      <c r="J8674" s="31"/>
      <c r="K8674" s="32"/>
      <c r="L8674" s="113"/>
      <c r="M8674" s="113"/>
      <c r="N8674" s="31">
        <v>1450</v>
      </c>
      <c r="O8674" s="32">
        <v>0</v>
      </c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>
        <v>0</v>
      </c>
      <c r="O8676" s="107">
        <v>0</v>
      </c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41590</v>
      </c>
      <c r="E8678" s="24">
        <f t="shared" si="221"/>
        <v>0</v>
      </c>
      <c r="F8678" s="104"/>
      <c r="G8678" s="104"/>
      <c r="H8678" s="105">
        <v>27600</v>
      </c>
      <c r="I8678" s="105">
        <v>0</v>
      </c>
      <c r="J8678" s="106"/>
      <c r="K8678" s="107"/>
      <c r="L8678" s="105"/>
      <c r="M8678" s="105"/>
      <c r="N8678" s="106">
        <v>13990</v>
      </c>
      <c r="O8678" s="107">
        <v>0</v>
      </c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70462.8</v>
      </c>
      <c r="E8681" s="24">
        <f t="shared" si="221"/>
        <v>0</v>
      </c>
      <c r="F8681" s="104"/>
      <c r="G8681" s="104"/>
      <c r="H8681" s="113">
        <v>31900</v>
      </c>
      <c r="I8681" s="113">
        <v>0</v>
      </c>
      <c r="J8681" s="31"/>
      <c r="K8681" s="32"/>
      <c r="L8681" s="113"/>
      <c r="M8681" s="113"/>
      <c r="N8681" s="31">
        <v>38562.800000000003</v>
      </c>
      <c r="O8681" s="32">
        <v>0</v>
      </c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>
        <v>0</v>
      </c>
      <c r="I8684" s="113">
        <v>0</v>
      </c>
      <c r="J8684" s="31"/>
      <c r="K8684" s="32"/>
      <c r="L8684" s="113"/>
      <c r="M8684" s="113"/>
      <c r="N8684" s="31">
        <v>0</v>
      </c>
      <c r="O8684" s="32">
        <v>0</v>
      </c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29600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>
        <v>29600</v>
      </c>
      <c r="O8686" s="32">
        <v>0</v>
      </c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140652.66999999998</v>
      </c>
      <c r="E8689" s="24">
        <f t="shared" si="221"/>
        <v>0</v>
      </c>
      <c r="F8689" s="104"/>
      <c r="G8689" s="104"/>
      <c r="H8689" s="105">
        <v>64855.41</v>
      </c>
      <c r="I8689" s="105">
        <v>0</v>
      </c>
      <c r="J8689" s="106"/>
      <c r="K8689" s="107"/>
      <c r="L8689" s="105"/>
      <c r="M8689" s="105"/>
      <c r="N8689" s="106">
        <v>75797.259999999995</v>
      </c>
      <c r="O8689" s="107">
        <v>0</v>
      </c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12000</v>
      </c>
      <c r="E8692" s="24">
        <f t="shared" si="221"/>
        <v>0</v>
      </c>
      <c r="F8692" s="104"/>
      <c r="G8692" s="104"/>
      <c r="H8692" s="105">
        <v>12000</v>
      </c>
      <c r="I8692" s="105">
        <v>0</v>
      </c>
      <c r="J8692" s="106"/>
      <c r="K8692" s="107"/>
      <c r="L8692" s="105"/>
      <c r="M8692" s="105"/>
      <c r="N8692" s="106">
        <v>0</v>
      </c>
      <c r="O8692" s="107">
        <v>0</v>
      </c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105400</v>
      </c>
      <c r="E8695" s="24">
        <f t="shared" si="221"/>
        <v>0</v>
      </c>
      <c r="F8695" s="104"/>
      <c r="G8695" s="104"/>
      <c r="H8695" s="113">
        <v>59130</v>
      </c>
      <c r="I8695" s="113">
        <v>0</v>
      </c>
      <c r="J8695" s="31"/>
      <c r="K8695" s="32"/>
      <c r="L8695" s="113"/>
      <c r="M8695" s="113"/>
      <c r="N8695" s="31">
        <v>46270</v>
      </c>
      <c r="O8695" s="32">
        <v>0</v>
      </c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536500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>
        <v>536500</v>
      </c>
      <c r="O8696" s="32">
        <v>0</v>
      </c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4462989.91</v>
      </c>
      <c r="E8697" s="24">
        <f t="shared" si="221"/>
        <v>1470</v>
      </c>
      <c r="F8697" s="104"/>
      <c r="G8697" s="104"/>
      <c r="H8697" s="105">
        <v>124245</v>
      </c>
      <c r="I8697" s="105">
        <v>0</v>
      </c>
      <c r="J8697" s="106"/>
      <c r="K8697" s="107"/>
      <c r="L8697" s="105"/>
      <c r="M8697" s="105"/>
      <c r="N8697" s="106">
        <v>4338744.91</v>
      </c>
      <c r="O8697" s="107">
        <v>1470</v>
      </c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430395</v>
      </c>
      <c r="E8698" s="24">
        <f t="shared" si="221"/>
        <v>0</v>
      </c>
      <c r="F8698" s="104"/>
      <c r="G8698" s="104"/>
      <c r="H8698" s="105">
        <v>13460</v>
      </c>
      <c r="I8698" s="105">
        <v>0</v>
      </c>
      <c r="J8698" s="106"/>
      <c r="K8698" s="107"/>
      <c r="L8698" s="105"/>
      <c r="M8698" s="105"/>
      <c r="N8698" s="106">
        <v>416935</v>
      </c>
      <c r="O8698" s="107">
        <v>0</v>
      </c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248655</v>
      </c>
      <c r="E8699" s="24">
        <f t="shared" si="221"/>
        <v>0</v>
      </c>
      <c r="F8699" s="104"/>
      <c r="G8699" s="104"/>
      <c r="H8699" s="113">
        <v>248655</v>
      </c>
      <c r="I8699" s="113">
        <v>0</v>
      </c>
      <c r="J8699" s="31"/>
      <c r="K8699" s="32"/>
      <c r="L8699" s="113"/>
      <c r="M8699" s="113"/>
      <c r="N8699" s="31">
        <v>0</v>
      </c>
      <c r="O8699" s="32">
        <v>0</v>
      </c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12</v>
      </c>
      <c r="E8701" s="24">
        <f t="shared" si="221"/>
        <v>0</v>
      </c>
      <c r="F8701" s="104"/>
      <c r="G8701" s="104"/>
      <c r="H8701" s="113">
        <v>6</v>
      </c>
      <c r="I8701" s="113">
        <v>0</v>
      </c>
      <c r="J8701" s="31"/>
      <c r="K8701" s="32"/>
      <c r="L8701" s="113"/>
      <c r="M8701" s="113"/>
      <c r="N8701" s="31">
        <v>6</v>
      </c>
      <c r="O8701" s="32">
        <v>0</v>
      </c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635650.67999999993</v>
      </c>
      <c r="E8702" s="24">
        <f t="shared" si="221"/>
        <v>118775.7</v>
      </c>
      <c r="F8702" s="104"/>
      <c r="G8702" s="104"/>
      <c r="H8702" s="113">
        <v>355392.54</v>
      </c>
      <c r="I8702" s="113">
        <v>31945.11</v>
      </c>
      <c r="J8702" s="31"/>
      <c r="K8702" s="32"/>
      <c r="L8702" s="113"/>
      <c r="M8702" s="113"/>
      <c r="N8702" s="31">
        <v>280258.14</v>
      </c>
      <c r="O8702" s="32">
        <v>86830.59</v>
      </c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23319.58</v>
      </c>
      <c r="E8703" s="24">
        <f t="shared" si="221"/>
        <v>791.27</v>
      </c>
      <c r="F8703" s="104"/>
      <c r="G8703" s="104"/>
      <c r="H8703" s="105">
        <v>9518.7199999999993</v>
      </c>
      <c r="I8703" s="105">
        <v>791.27</v>
      </c>
      <c r="J8703" s="106"/>
      <c r="K8703" s="107"/>
      <c r="L8703" s="105"/>
      <c r="M8703" s="105"/>
      <c r="N8703" s="106">
        <v>13800.86</v>
      </c>
      <c r="O8703" s="107">
        <v>0</v>
      </c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16552.240000000002</v>
      </c>
      <c r="E8704" s="24">
        <f t="shared" si="221"/>
        <v>317.41000000000003</v>
      </c>
      <c r="F8704" s="104"/>
      <c r="G8704" s="104"/>
      <c r="H8704" s="105">
        <v>8588.44</v>
      </c>
      <c r="I8704" s="105">
        <v>317.41000000000003</v>
      </c>
      <c r="J8704" s="106"/>
      <c r="K8704" s="107"/>
      <c r="L8704" s="105"/>
      <c r="M8704" s="105"/>
      <c r="N8704" s="106">
        <v>7963.8</v>
      </c>
      <c r="O8704" s="107">
        <v>0</v>
      </c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45772.46</v>
      </c>
      <c r="E8705" s="24">
        <f t="shared" si="221"/>
        <v>0</v>
      </c>
      <c r="F8705" s="104"/>
      <c r="G8705" s="104"/>
      <c r="H8705" s="113">
        <v>22886.23</v>
      </c>
      <c r="I8705" s="113">
        <v>0</v>
      </c>
      <c r="J8705" s="31"/>
      <c r="K8705" s="32"/>
      <c r="L8705" s="113"/>
      <c r="M8705" s="113"/>
      <c r="N8705" s="31">
        <v>22886.23</v>
      </c>
      <c r="O8705" s="32">
        <v>0</v>
      </c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4858</v>
      </c>
      <c r="E8706" s="24">
        <f t="shared" si="221"/>
        <v>0</v>
      </c>
      <c r="F8706" s="104"/>
      <c r="G8706" s="104"/>
      <c r="H8706" s="113">
        <v>2870</v>
      </c>
      <c r="I8706" s="113">
        <v>0</v>
      </c>
      <c r="J8706" s="31"/>
      <c r="K8706" s="32"/>
      <c r="L8706" s="113"/>
      <c r="M8706" s="113"/>
      <c r="N8706" s="31">
        <v>1988</v>
      </c>
      <c r="O8706" s="32">
        <v>0</v>
      </c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21233.98</v>
      </c>
      <c r="E8708" s="24">
        <f t="shared" si="221"/>
        <v>0</v>
      </c>
      <c r="F8708" s="104"/>
      <c r="G8708" s="104"/>
      <c r="H8708" s="113">
        <v>10616.99</v>
      </c>
      <c r="I8708" s="113">
        <v>0</v>
      </c>
      <c r="J8708" s="31"/>
      <c r="K8708" s="32"/>
      <c r="L8708" s="113"/>
      <c r="M8708" s="113"/>
      <c r="N8708" s="31">
        <v>10616.99</v>
      </c>
      <c r="O8708" s="32">
        <v>0</v>
      </c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5706306.1199999992</v>
      </c>
      <c r="E8709" s="24">
        <f t="shared" si="221"/>
        <v>0</v>
      </c>
      <c r="F8709" s="104"/>
      <c r="G8709" s="104"/>
      <c r="H8709" s="113">
        <v>3311276.76</v>
      </c>
      <c r="I8709" s="113">
        <v>0</v>
      </c>
      <c r="J8709" s="31"/>
      <c r="K8709" s="32"/>
      <c r="L8709" s="113"/>
      <c r="M8709" s="113"/>
      <c r="N8709" s="31">
        <v>2395029.36</v>
      </c>
      <c r="O8709" s="32">
        <v>0</v>
      </c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91149.11</v>
      </c>
      <c r="E8710" s="24">
        <f t="shared" si="221"/>
        <v>0</v>
      </c>
      <c r="F8710" s="104"/>
      <c r="G8710" s="104"/>
      <c r="H8710" s="105">
        <v>63371.37</v>
      </c>
      <c r="I8710" s="105">
        <v>0</v>
      </c>
      <c r="J8710" s="106"/>
      <c r="K8710" s="107"/>
      <c r="L8710" s="105"/>
      <c r="M8710" s="105"/>
      <c r="N8710" s="106">
        <v>27777.74</v>
      </c>
      <c r="O8710" s="107">
        <v>0</v>
      </c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2261433.44</v>
      </c>
      <c r="E8711" s="24">
        <f t="shared" si="221"/>
        <v>0.1</v>
      </c>
      <c r="F8711" s="104"/>
      <c r="G8711" s="104"/>
      <c r="H8711" s="105">
        <v>1097820.04</v>
      </c>
      <c r="I8711" s="105">
        <v>0.1</v>
      </c>
      <c r="J8711" s="106"/>
      <c r="K8711" s="107"/>
      <c r="L8711" s="105"/>
      <c r="M8711" s="105"/>
      <c r="N8711" s="106">
        <v>1163613.3999999999</v>
      </c>
      <c r="O8711" s="107">
        <v>0</v>
      </c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1693046</v>
      </c>
      <c r="E8712" s="24">
        <f t="shared" si="221"/>
        <v>0</v>
      </c>
      <c r="F8712" s="104"/>
      <c r="G8712" s="104"/>
      <c r="H8712" s="105">
        <v>945385</v>
      </c>
      <c r="I8712" s="105">
        <v>0</v>
      </c>
      <c r="J8712" s="106"/>
      <c r="K8712" s="107"/>
      <c r="L8712" s="105"/>
      <c r="M8712" s="105"/>
      <c r="N8712" s="106">
        <v>747661</v>
      </c>
      <c r="O8712" s="107">
        <v>0</v>
      </c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376398</v>
      </c>
      <c r="E8713" s="24">
        <f t="shared" si="221"/>
        <v>0</v>
      </c>
      <c r="F8713" s="104"/>
      <c r="G8713" s="104"/>
      <c r="H8713" s="105">
        <v>210258</v>
      </c>
      <c r="I8713" s="105">
        <v>0</v>
      </c>
      <c r="J8713" s="106"/>
      <c r="K8713" s="107"/>
      <c r="L8713" s="105"/>
      <c r="M8713" s="105"/>
      <c r="N8713" s="106">
        <v>166140</v>
      </c>
      <c r="O8713" s="107">
        <v>0</v>
      </c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339410</v>
      </c>
      <c r="E8714" s="24">
        <f t="shared" si="221"/>
        <v>0</v>
      </c>
      <c r="F8714" s="104"/>
      <c r="G8714" s="104"/>
      <c r="H8714" s="113">
        <v>0</v>
      </c>
      <c r="I8714" s="113">
        <v>0</v>
      </c>
      <c r="J8714" s="31"/>
      <c r="K8714" s="32"/>
      <c r="L8714" s="113"/>
      <c r="M8714" s="113"/>
      <c r="N8714" s="31">
        <v>339410</v>
      </c>
      <c r="O8714" s="32">
        <v>0</v>
      </c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376301.61</v>
      </c>
      <c r="E8715" s="24">
        <f t="shared" si="221"/>
        <v>0</v>
      </c>
      <c r="F8715" s="104"/>
      <c r="G8715" s="104"/>
      <c r="H8715" s="113">
        <v>258310.01</v>
      </c>
      <c r="I8715" s="113">
        <v>0</v>
      </c>
      <c r="J8715" s="31"/>
      <c r="K8715" s="32"/>
      <c r="L8715" s="113"/>
      <c r="M8715" s="113"/>
      <c r="N8715" s="31">
        <v>117991.6</v>
      </c>
      <c r="O8715" s="32">
        <v>0</v>
      </c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7224</v>
      </c>
      <c r="E8716" s="24">
        <f t="shared" si="221"/>
        <v>0</v>
      </c>
      <c r="F8716" s="104"/>
      <c r="G8716" s="104"/>
      <c r="H8716" s="113">
        <v>7224</v>
      </c>
      <c r="I8716" s="113">
        <v>0</v>
      </c>
      <c r="J8716" s="31"/>
      <c r="K8716" s="32"/>
      <c r="L8716" s="113"/>
      <c r="M8716" s="113"/>
      <c r="N8716" s="31">
        <v>0</v>
      </c>
      <c r="O8716" s="32">
        <v>0</v>
      </c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347370</v>
      </c>
      <c r="E8717" s="24">
        <f t="shared" si="221"/>
        <v>0</v>
      </c>
      <c r="F8717" s="104"/>
      <c r="G8717" s="104"/>
      <c r="H8717" s="113">
        <v>50000</v>
      </c>
      <c r="I8717" s="113">
        <v>0</v>
      </c>
      <c r="J8717" s="31"/>
      <c r="K8717" s="32"/>
      <c r="L8717" s="113"/>
      <c r="M8717" s="113"/>
      <c r="N8717" s="31">
        <v>297370</v>
      </c>
      <c r="O8717" s="32">
        <v>0</v>
      </c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109530</v>
      </c>
      <c r="E8726" s="24">
        <f t="shared" si="221"/>
        <v>0</v>
      </c>
      <c r="F8726" s="104"/>
      <c r="G8726" s="104"/>
      <c r="H8726" s="113">
        <v>109530</v>
      </c>
      <c r="I8726" s="113">
        <v>0</v>
      </c>
      <c r="J8726" s="31"/>
      <c r="K8726" s="32"/>
      <c r="L8726" s="113"/>
      <c r="M8726" s="113"/>
      <c r="N8726" s="31">
        <v>0</v>
      </c>
      <c r="O8726" s="32">
        <v>0</v>
      </c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20949</v>
      </c>
      <c r="E8729" s="24">
        <f t="shared" si="221"/>
        <v>0</v>
      </c>
      <c r="F8729" s="104"/>
      <c r="G8729" s="104"/>
      <c r="H8729" s="113">
        <v>13800</v>
      </c>
      <c r="I8729" s="113">
        <v>0</v>
      </c>
      <c r="J8729" s="31"/>
      <c r="K8729" s="32"/>
      <c r="L8729" s="113"/>
      <c r="M8729" s="113"/>
      <c r="N8729" s="31">
        <v>7149</v>
      </c>
      <c r="O8729" s="32">
        <v>0</v>
      </c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1730449.4500000002</v>
      </c>
      <c r="E8730" s="24">
        <f t="shared" si="221"/>
        <v>0</v>
      </c>
      <c r="F8730" s="104"/>
      <c r="G8730" s="104"/>
      <c r="H8730" s="105">
        <v>939622.9</v>
      </c>
      <c r="I8730" s="105">
        <v>0</v>
      </c>
      <c r="J8730" s="106"/>
      <c r="K8730" s="107"/>
      <c r="L8730" s="105"/>
      <c r="M8730" s="105"/>
      <c r="N8730" s="106">
        <v>790826.55</v>
      </c>
      <c r="O8730" s="107">
        <v>0</v>
      </c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334998.5</v>
      </c>
      <c r="E8731" s="24">
        <f t="shared" si="221"/>
        <v>0</v>
      </c>
      <c r="F8731" s="104"/>
      <c r="G8731" s="104"/>
      <c r="H8731" s="105">
        <v>137075.5</v>
      </c>
      <c r="I8731" s="105">
        <v>0</v>
      </c>
      <c r="J8731" s="106"/>
      <c r="K8731" s="107"/>
      <c r="L8731" s="105"/>
      <c r="M8731" s="105"/>
      <c r="N8731" s="106">
        <v>197923</v>
      </c>
      <c r="O8731" s="107">
        <v>0</v>
      </c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>
        <v>0</v>
      </c>
      <c r="O8732" s="107">
        <v>0</v>
      </c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101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>
        <v>101</v>
      </c>
      <c r="O8736" s="107">
        <v>0</v>
      </c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3251606</v>
      </c>
      <c r="E8737" s="24">
        <f t="shared" si="221"/>
        <v>43590</v>
      </c>
      <c r="F8737" s="104"/>
      <c r="G8737" s="104"/>
      <c r="H8737" s="105">
        <v>1620369</v>
      </c>
      <c r="I8737" s="105">
        <v>0</v>
      </c>
      <c r="J8737" s="106"/>
      <c r="K8737" s="107"/>
      <c r="L8737" s="105"/>
      <c r="M8737" s="105"/>
      <c r="N8737" s="106">
        <v>1631237</v>
      </c>
      <c r="O8737" s="107">
        <v>43590</v>
      </c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55390</v>
      </c>
      <c r="E8738" s="24">
        <f t="shared" si="221"/>
        <v>0</v>
      </c>
      <c r="F8738" s="104"/>
      <c r="G8738" s="104"/>
      <c r="H8738" s="105">
        <v>23080</v>
      </c>
      <c r="I8738" s="105">
        <v>0</v>
      </c>
      <c r="J8738" s="106"/>
      <c r="K8738" s="107"/>
      <c r="L8738" s="105"/>
      <c r="M8738" s="105"/>
      <c r="N8738" s="106">
        <v>32310</v>
      </c>
      <c r="O8738" s="107">
        <v>0</v>
      </c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190000</v>
      </c>
      <c r="E8742" s="24">
        <f t="shared" si="223"/>
        <v>30000</v>
      </c>
      <c r="F8742" s="104"/>
      <c r="G8742" s="104"/>
      <c r="H8742" s="113">
        <v>130000</v>
      </c>
      <c r="I8742" s="113">
        <v>0</v>
      </c>
      <c r="J8742" s="31"/>
      <c r="K8742" s="32"/>
      <c r="L8742" s="113"/>
      <c r="M8742" s="113"/>
      <c r="N8742" s="31">
        <v>60000</v>
      </c>
      <c r="O8742" s="32">
        <v>30000</v>
      </c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115000</v>
      </c>
      <c r="E8744" s="24">
        <f t="shared" si="223"/>
        <v>5000</v>
      </c>
      <c r="F8744" s="104"/>
      <c r="G8744" s="104"/>
      <c r="H8744" s="105">
        <v>90000</v>
      </c>
      <c r="I8744" s="105">
        <v>0</v>
      </c>
      <c r="J8744" s="106"/>
      <c r="K8744" s="107"/>
      <c r="L8744" s="105"/>
      <c r="M8744" s="105"/>
      <c r="N8744" s="106">
        <v>25000</v>
      </c>
      <c r="O8744" s="107">
        <v>5000</v>
      </c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>
        <v>0</v>
      </c>
      <c r="O8746" s="32">
        <v>0</v>
      </c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16350</v>
      </c>
      <c r="E8747" s="24">
        <f t="shared" si="223"/>
        <v>0</v>
      </c>
      <c r="F8747" s="104"/>
      <c r="G8747" s="104"/>
      <c r="H8747" s="113">
        <v>16350</v>
      </c>
      <c r="I8747" s="113">
        <v>0</v>
      </c>
      <c r="J8747" s="31"/>
      <c r="K8747" s="32"/>
      <c r="L8747" s="113"/>
      <c r="M8747" s="113"/>
      <c r="N8747" s="31">
        <v>0</v>
      </c>
      <c r="O8747" s="32">
        <v>0</v>
      </c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84566.85</v>
      </c>
      <c r="E8748" s="24">
        <f t="shared" si="223"/>
        <v>0</v>
      </c>
      <c r="F8748" s="104"/>
      <c r="G8748" s="104"/>
      <c r="H8748" s="105">
        <v>36000</v>
      </c>
      <c r="I8748" s="105">
        <v>0</v>
      </c>
      <c r="J8748" s="106"/>
      <c r="K8748" s="107"/>
      <c r="L8748" s="105"/>
      <c r="M8748" s="105"/>
      <c r="N8748" s="106">
        <v>48566.85</v>
      </c>
      <c r="O8748" s="107">
        <v>0</v>
      </c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289009.82</v>
      </c>
      <c r="E8749" s="24">
        <f t="shared" si="223"/>
        <v>0</v>
      </c>
      <c r="F8749" s="104"/>
      <c r="G8749" s="104"/>
      <c r="H8749" s="105">
        <v>45870</v>
      </c>
      <c r="I8749" s="105">
        <v>0</v>
      </c>
      <c r="J8749" s="106"/>
      <c r="K8749" s="107"/>
      <c r="L8749" s="105"/>
      <c r="M8749" s="105"/>
      <c r="N8749" s="106">
        <v>243139.82</v>
      </c>
      <c r="O8749" s="107">
        <v>0</v>
      </c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8166.93</v>
      </c>
      <c r="E8751" s="24">
        <f t="shared" si="223"/>
        <v>0</v>
      </c>
      <c r="F8751" s="104"/>
      <c r="G8751" s="104"/>
      <c r="H8751" s="105">
        <v>8166.93</v>
      </c>
      <c r="I8751" s="105">
        <v>0</v>
      </c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90178.040000000008</v>
      </c>
      <c r="E8758" s="24">
        <f t="shared" si="223"/>
        <v>0</v>
      </c>
      <c r="F8758" s="104"/>
      <c r="G8758" s="104"/>
      <c r="H8758" s="105">
        <v>46966.67</v>
      </c>
      <c r="I8758" s="105">
        <v>0</v>
      </c>
      <c r="J8758" s="106"/>
      <c r="K8758" s="107"/>
      <c r="L8758" s="105"/>
      <c r="M8758" s="105"/>
      <c r="N8758" s="106">
        <v>43211.37</v>
      </c>
      <c r="O8758" s="107">
        <v>0</v>
      </c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24453.77</v>
      </c>
      <c r="E8759" s="24">
        <f t="shared" si="223"/>
        <v>0</v>
      </c>
      <c r="F8759" s="104"/>
      <c r="G8759" s="104"/>
      <c r="H8759" s="105">
        <v>24453.77</v>
      </c>
      <c r="I8759" s="105">
        <v>0</v>
      </c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336582.38</v>
      </c>
      <c r="E8763" s="24">
        <f t="shared" si="223"/>
        <v>0</v>
      </c>
      <c r="F8763" s="104"/>
      <c r="G8763" s="104"/>
      <c r="H8763" s="105">
        <v>220172.01</v>
      </c>
      <c r="I8763" s="105">
        <v>0</v>
      </c>
      <c r="J8763" s="106"/>
      <c r="K8763" s="107"/>
      <c r="L8763" s="105"/>
      <c r="M8763" s="105"/>
      <c r="N8763" s="106">
        <v>116410.37</v>
      </c>
      <c r="O8763" s="107">
        <v>0</v>
      </c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158829.43</v>
      </c>
      <c r="E8775" s="24">
        <f t="shared" si="223"/>
        <v>0</v>
      </c>
      <c r="F8775" s="104"/>
      <c r="G8775" s="104"/>
      <c r="H8775" s="105">
        <v>31583.34</v>
      </c>
      <c r="I8775" s="105">
        <v>0</v>
      </c>
      <c r="J8775" s="106"/>
      <c r="K8775" s="107"/>
      <c r="L8775" s="105"/>
      <c r="M8775" s="105"/>
      <c r="N8775" s="106">
        <v>127246.09</v>
      </c>
      <c r="O8775" s="107">
        <v>0</v>
      </c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1502.41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>
        <v>1502.41</v>
      </c>
      <c r="O8776" s="32">
        <v>0</v>
      </c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109415.64</v>
      </c>
      <c r="E8777" s="24">
        <f t="shared" si="223"/>
        <v>0</v>
      </c>
      <c r="F8777" s="104"/>
      <c r="G8777" s="104"/>
      <c r="H8777" s="113">
        <v>55505.55</v>
      </c>
      <c r="I8777" s="113">
        <v>0</v>
      </c>
      <c r="J8777" s="31"/>
      <c r="K8777" s="32"/>
      <c r="L8777" s="113"/>
      <c r="M8777" s="113"/>
      <c r="N8777" s="31">
        <v>53910.09</v>
      </c>
      <c r="O8777" s="32">
        <v>0</v>
      </c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31418.400000000001</v>
      </c>
      <c r="E8782" s="24">
        <f t="shared" si="223"/>
        <v>0</v>
      </c>
      <c r="F8782" s="104"/>
      <c r="G8782" s="104"/>
      <c r="H8782" s="105">
        <v>15500</v>
      </c>
      <c r="I8782" s="105">
        <v>0</v>
      </c>
      <c r="J8782" s="106"/>
      <c r="K8782" s="107"/>
      <c r="L8782" s="105"/>
      <c r="M8782" s="105"/>
      <c r="N8782" s="106">
        <v>15918.4</v>
      </c>
      <c r="O8782" s="107">
        <v>0</v>
      </c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22131.82</v>
      </c>
      <c r="E8783" s="24">
        <f t="shared" si="223"/>
        <v>0</v>
      </c>
      <c r="F8783" s="104"/>
      <c r="G8783" s="104"/>
      <c r="H8783" s="113">
        <v>14752.53</v>
      </c>
      <c r="I8783" s="113">
        <v>0</v>
      </c>
      <c r="J8783" s="31"/>
      <c r="K8783" s="32"/>
      <c r="L8783" s="113"/>
      <c r="M8783" s="113"/>
      <c r="N8783" s="31">
        <v>7379.29</v>
      </c>
      <c r="O8783" s="32">
        <v>0</v>
      </c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2082.69</v>
      </c>
      <c r="E8784" s="24">
        <f t="shared" si="223"/>
        <v>0</v>
      </c>
      <c r="F8784" s="104"/>
      <c r="G8784" s="104"/>
      <c r="H8784" s="105">
        <v>733.33</v>
      </c>
      <c r="I8784" s="105">
        <v>0</v>
      </c>
      <c r="J8784" s="106"/>
      <c r="K8784" s="107"/>
      <c r="L8784" s="105"/>
      <c r="M8784" s="105"/>
      <c r="N8784" s="106">
        <v>1349.36</v>
      </c>
      <c r="O8784" s="107">
        <v>0</v>
      </c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11082.78</v>
      </c>
      <c r="E8785" s="24">
        <f t="shared" si="223"/>
        <v>0</v>
      </c>
      <c r="F8785" s="104"/>
      <c r="G8785" s="104"/>
      <c r="H8785" s="113">
        <v>1321.68</v>
      </c>
      <c r="I8785" s="113">
        <v>0</v>
      </c>
      <c r="J8785" s="31"/>
      <c r="K8785" s="32"/>
      <c r="L8785" s="113"/>
      <c r="M8785" s="113"/>
      <c r="N8785" s="31">
        <v>9761.1</v>
      </c>
      <c r="O8785" s="32">
        <v>0</v>
      </c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8782.25</v>
      </c>
      <c r="E8786" s="24">
        <f t="shared" si="223"/>
        <v>0</v>
      </c>
      <c r="F8786" s="104"/>
      <c r="G8786" s="104"/>
      <c r="H8786" s="113">
        <v>4948.38</v>
      </c>
      <c r="I8786" s="113">
        <v>0</v>
      </c>
      <c r="J8786" s="31"/>
      <c r="K8786" s="32"/>
      <c r="L8786" s="113"/>
      <c r="M8786" s="113"/>
      <c r="N8786" s="31">
        <v>3833.87</v>
      </c>
      <c r="O8786" s="32">
        <v>0</v>
      </c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13604.46</v>
      </c>
      <c r="E8787" s="24">
        <f t="shared" si="223"/>
        <v>0</v>
      </c>
      <c r="F8787" s="104"/>
      <c r="G8787" s="104"/>
      <c r="H8787" s="113">
        <v>7651.22</v>
      </c>
      <c r="I8787" s="113">
        <v>0</v>
      </c>
      <c r="J8787" s="31"/>
      <c r="K8787" s="32"/>
      <c r="L8787" s="113"/>
      <c r="M8787" s="113"/>
      <c r="N8787" s="31">
        <v>5953.24</v>
      </c>
      <c r="O8787" s="32">
        <v>0</v>
      </c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1187.3499999999999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>
        <v>1187.3499999999999</v>
      </c>
      <c r="O8788" s="107">
        <v>0</v>
      </c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1245718.45</v>
      </c>
      <c r="E8789" s="24">
        <f t="shared" si="223"/>
        <v>0</v>
      </c>
      <c r="F8789" s="104"/>
      <c r="G8789" s="104"/>
      <c r="H8789" s="113">
        <v>706981.24</v>
      </c>
      <c r="I8789" s="113">
        <v>0</v>
      </c>
      <c r="J8789" s="31"/>
      <c r="K8789" s="32"/>
      <c r="L8789" s="113"/>
      <c r="M8789" s="113"/>
      <c r="N8789" s="31">
        <v>538737.21</v>
      </c>
      <c r="O8789" s="32">
        <v>0</v>
      </c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125332.59</v>
      </c>
      <c r="E8790" s="24">
        <f t="shared" si="223"/>
        <v>35841.67</v>
      </c>
      <c r="F8790" s="104"/>
      <c r="G8790" s="104"/>
      <c r="H8790" s="105">
        <v>77317.210000000006</v>
      </c>
      <c r="I8790" s="105">
        <v>35841.67</v>
      </c>
      <c r="J8790" s="106"/>
      <c r="K8790" s="107"/>
      <c r="L8790" s="105"/>
      <c r="M8790" s="105"/>
      <c r="N8790" s="106">
        <v>48015.38</v>
      </c>
      <c r="O8790" s="107">
        <v>0</v>
      </c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66126.17</v>
      </c>
      <c r="E8791" s="24">
        <f t="shared" si="223"/>
        <v>0</v>
      </c>
      <c r="F8791" s="104"/>
      <c r="G8791" s="104"/>
      <c r="H8791" s="113">
        <v>35109.440000000002</v>
      </c>
      <c r="I8791" s="113">
        <v>0</v>
      </c>
      <c r="J8791" s="31"/>
      <c r="K8791" s="32"/>
      <c r="L8791" s="113"/>
      <c r="M8791" s="113"/>
      <c r="N8791" s="31">
        <v>31016.73</v>
      </c>
      <c r="O8791" s="32">
        <v>0</v>
      </c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962.86000000000013</v>
      </c>
      <c r="E8792" s="24">
        <f t="shared" si="223"/>
        <v>291.67</v>
      </c>
      <c r="F8792" s="104"/>
      <c r="G8792" s="104"/>
      <c r="H8792" s="113">
        <v>291.67</v>
      </c>
      <c r="I8792" s="113">
        <v>291.67</v>
      </c>
      <c r="J8792" s="31"/>
      <c r="K8792" s="32"/>
      <c r="L8792" s="113"/>
      <c r="M8792" s="113"/>
      <c r="N8792" s="31">
        <v>671.19</v>
      </c>
      <c r="O8792" s="32">
        <v>0</v>
      </c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116128</v>
      </c>
      <c r="E8811" s="24">
        <f t="shared" si="225"/>
        <v>0</v>
      </c>
      <c r="F8811" s="104"/>
      <c r="G8811" s="104"/>
      <c r="H8811" s="113">
        <v>69693.899999999994</v>
      </c>
      <c r="I8811" s="113">
        <v>0</v>
      </c>
      <c r="J8811" s="31"/>
      <c r="K8811" s="32"/>
      <c r="L8811" s="113"/>
      <c r="M8811" s="113"/>
      <c r="N8811" s="31">
        <v>46434.1</v>
      </c>
      <c r="O8811" s="32">
        <v>0</v>
      </c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2462.4</v>
      </c>
      <c r="E8812" s="24">
        <f t="shared" si="225"/>
        <v>138239.62</v>
      </c>
      <c r="F8812" s="104"/>
      <c r="G8812" s="104"/>
      <c r="H8812" s="105">
        <v>2462.4</v>
      </c>
      <c r="I8812" s="105">
        <v>0</v>
      </c>
      <c r="J8812" s="106"/>
      <c r="K8812" s="107"/>
      <c r="L8812" s="105"/>
      <c r="M8812" s="105"/>
      <c r="N8812" s="106">
        <v>0</v>
      </c>
      <c r="O8812" s="107">
        <v>138239.62</v>
      </c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433925.79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>
        <v>433925.79</v>
      </c>
      <c r="O8815" s="107">
        <v>0</v>
      </c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40000</v>
      </c>
      <c r="E8847" s="24">
        <f t="shared" si="225"/>
        <v>70</v>
      </c>
      <c r="F8847" s="104"/>
      <c r="G8847" s="104"/>
      <c r="H8847" s="113">
        <v>40000</v>
      </c>
      <c r="I8847" s="113">
        <v>0</v>
      </c>
      <c r="J8847" s="31"/>
      <c r="K8847" s="32"/>
      <c r="L8847" s="113"/>
      <c r="M8847" s="113"/>
      <c r="N8847" s="31">
        <v>0</v>
      </c>
      <c r="O8847" s="32">
        <v>70</v>
      </c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3925327.18</v>
      </c>
      <c r="E8856" s="24">
        <f t="shared" si="225"/>
        <v>0</v>
      </c>
      <c r="F8856" s="104"/>
      <c r="G8856" s="104"/>
      <c r="H8856" s="113">
        <v>3925327.18</v>
      </c>
      <c r="I8856" s="113">
        <v>0</v>
      </c>
      <c r="J8856" s="31"/>
      <c r="K8856" s="32"/>
      <c r="L8856" s="113"/>
      <c r="M8856" s="113"/>
      <c r="N8856" s="31">
        <v>0</v>
      </c>
      <c r="O8856" s="32">
        <v>0</v>
      </c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62517</v>
      </c>
      <c r="E8858" s="24">
        <f t="shared" si="225"/>
        <v>62517</v>
      </c>
      <c r="F8858" s="104"/>
      <c r="G8858" s="104"/>
      <c r="H8858" s="113">
        <v>44601</v>
      </c>
      <c r="I8858" s="113">
        <v>44601</v>
      </c>
      <c r="J8858" s="31"/>
      <c r="K8858" s="32"/>
      <c r="L8858" s="113"/>
      <c r="M8858" s="113"/>
      <c r="N8858" s="31">
        <v>17916</v>
      </c>
      <c r="O8858" s="32">
        <v>17916</v>
      </c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>
        <v>0</v>
      </c>
      <c r="I8863" s="113">
        <v>0</v>
      </c>
      <c r="J8863" s="31"/>
      <c r="K8863" s="32"/>
      <c r="L8863" s="113"/>
      <c r="M8863" s="113"/>
      <c r="N8863" s="31">
        <v>0</v>
      </c>
      <c r="O8863" s="32">
        <v>0</v>
      </c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18006558.77</v>
      </c>
      <c r="E8876" s="24">
        <f t="shared" si="227"/>
        <v>7726322.3300000001</v>
      </c>
      <c r="F8876" s="104"/>
      <c r="G8876" s="104"/>
      <c r="H8876" s="105">
        <v>14148191.49</v>
      </c>
      <c r="I8876" s="105">
        <v>4766682.3600000003</v>
      </c>
      <c r="J8876" s="106"/>
      <c r="K8876" s="107"/>
      <c r="L8876" s="105"/>
      <c r="M8876" s="105"/>
      <c r="N8876" s="106">
        <v>3858367.28</v>
      </c>
      <c r="O8876" s="107">
        <v>2959639.97</v>
      </c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945000</v>
      </c>
      <c r="E8877" s="24">
        <f t="shared" si="227"/>
        <v>931748.31</v>
      </c>
      <c r="F8877" s="104"/>
      <c r="G8877" s="104"/>
      <c r="H8877" s="105">
        <v>630000</v>
      </c>
      <c r="I8877" s="105">
        <v>0</v>
      </c>
      <c r="J8877" s="106"/>
      <c r="K8877" s="107"/>
      <c r="L8877" s="105"/>
      <c r="M8877" s="105"/>
      <c r="N8877" s="106">
        <v>315000</v>
      </c>
      <c r="O8877" s="107">
        <v>931748.31</v>
      </c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11460</v>
      </c>
      <c r="E8878" s="24">
        <f t="shared" si="227"/>
        <v>0</v>
      </c>
      <c r="F8878" s="104"/>
      <c r="G8878" s="104"/>
      <c r="H8878" s="105">
        <v>0</v>
      </c>
      <c r="I8878" s="105">
        <v>0</v>
      </c>
      <c r="J8878" s="106"/>
      <c r="K8878" s="107"/>
      <c r="L8878" s="105"/>
      <c r="M8878" s="105"/>
      <c r="N8878" s="106">
        <v>11460</v>
      </c>
      <c r="O8878" s="107">
        <v>0</v>
      </c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571748.31000000006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>
        <v>571748.31000000006</v>
      </c>
      <c r="O8879" s="32">
        <v>0</v>
      </c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50427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>
        <v>50427</v>
      </c>
      <c r="O8880" s="107">
        <v>0</v>
      </c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58030</v>
      </c>
      <c r="E8883" s="24">
        <f t="shared" si="227"/>
        <v>32580</v>
      </c>
      <c r="F8883" s="104"/>
      <c r="G8883" s="104"/>
      <c r="H8883" s="105">
        <v>28620</v>
      </c>
      <c r="I8883" s="105">
        <v>32580</v>
      </c>
      <c r="J8883" s="106"/>
      <c r="K8883" s="107"/>
      <c r="L8883" s="105"/>
      <c r="M8883" s="105"/>
      <c r="N8883" s="106">
        <v>29410</v>
      </c>
      <c r="O8883" s="107">
        <v>0</v>
      </c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>
        <v>0</v>
      </c>
      <c r="O8889" s="32">
        <v>0</v>
      </c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13950</v>
      </c>
      <c r="E8892" s="24">
        <f t="shared" si="227"/>
        <v>13950</v>
      </c>
      <c r="F8892" s="104"/>
      <c r="G8892" s="104"/>
      <c r="H8892" s="105">
        <v>8750</v>
      </c>
      <c r="I8892" s="105">
        <v>8750</v>
      </c>
      <c r="J8892" s="106"/>
      <c r="K8892" s="107"/>
      <c r="L8892" s="105"/>
      <c r="M8892" s="105"/>
      <c r="N8892" s="106">
        <v>5200</v>
      </c>
      <c r="O8892" s="107">
        <v>5200</v>
      </c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1839653.3</v>
      </c>
      <c r="E8893" s="24">
        <f t="shared" si="227"/>
        <v>1839653.3</v>
      </c>
      <c r="F8893" s="104"/>
      <c r="G8893" s="104"/>
      <c r="H8893" s="105">
        <v>1088254.27</v>
      </c>
      <c r="I8893" s="105">
        <v>1088254.27</v>
      </c>
      <c r="J8893" s="106"/>
      <c r="K8893" s="107"/>
      <c r="L8893" s="105"/>
      <c r="M8893" s="105"/>
      <c r="N8893" s="106">
        <v>751399.03</v>
      </c>
      <c r="O8893" s="107">
        <v>751399.03</v>
      </c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800814.13</v>
      </c>
      <c r="E8894" s="24">
        <f t="shared" si="227"/>
        <v>762403.95</v>
      </c>
      <c r="F8894" s="104"/>
      <c r="G8894" s="104"/>
      <c r="H8894" s="113">
        <v>459409.32</v>
      </c>
      <c r="I8894" s="113">
        <v>472547.03</v>
      </c>
      <c r="J8894" s="31"/>
      <c r="K8894" s="32"/>
      <c r="L8894" s="113"/>
      <c r="M8894" s="113"/>
      <c r="N8894" s="31">
        <v>341404.81</v>
      </c>
      <c r="O8894" s="32">
        <v>289856.92</v>
      </c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44694.46</v>
      </c>
      <c r="E8895" s="24">
        <f t="shared" si="227"/>
        <v>3170</v>
      </c>
      <c r="F8895" s="104"/>
      <c r="G8895" s="104"/>
      <c r="H8895" s="113">
        <v>33584</v>
      </c>
      <c r="I8895" s="113">
        <v>0</v>
      </c>
      <c r="J8895" s="31"/>
      <c r="K8895" s="32"/>
      <c r="L8895" s="113"/>
      <c r="M8895" s="113"/>
      <c r="N8895" s="31">
        <v>11110.46</v>
      </c>
      <c r="O8895" s="32">
        <v>3170</v>
      </c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18292.57</v>
      </c>
      <c r="E8896" s="24">
        <f t="shared" si="227"/>
        <v>18224.78</v>
      </c>
      <c r="F8896" s="104"/>
      <c r="G8896" s="104"/>
      <c r="H8896" s="113">
        <v>5734</v>
      </c>
      <c r="I8896" s="113">
        <v>16389.43</v>
      </c>
      <c r="J8896" s="31"/>
      <c r="K8896" s="32"/>
      <c r="L8896" s="113"/>
      <c r="M8896" s="113"/>
      <c r="N8896" s="31">
        <v>12558.57</v>
      </c>
      <c r="O8896" s="32">
        <v>1835.35</v>
      </c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214264.65</v>
      </c>
      <c r="E8897" s="24">
        <f t="shared" si="227"/>
        <v>214264.65</v>
      </c>
      <c r="F8897" s="104"/>
      <c r="G8897" s="104"/>
      <c r="H8897" s="113">
        <v>142477</v>
      </c>
      <c r="I8897" s="113">
        <v>142477</v>
      </c>
      <c r="J8897" s="31"/>
      <c r="K8897" s="32"/>
      <c r="L8897" s="113"/>
      <c r="M8897" s="113"/>
      <c r="N8897" s="31">
        <v>71787.649999999994</v>
      </c>
      <c r="O8897" s="32">
        <v>71787.649999999994</v>
      </c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23905.37</v>
      </c>
      <c r="E8898" s="24">
        <f t="shared" si="227"/>
        <v>23116.37</v>
      </c>
      <c r="F8898" s="104"/>
      <c r="G8898" s="104"/>
      <c r="H8898" s="113">
        <v>12102.49</v>
      </c>
      <c r="I8898" s="113">
        <v>11313.49</v>
      </c>
      <c r="J8898" s="31"/>
      <c r="K8898" s="32"/>
      <c r="L8898" s="113"/>
      <c r="M8898" s="113"/>
      <c r="N8898" s="31">
        <v>11802.88</v>
      </c>
      <c r="O8898" s="32">
        <v>11802.88</v>
      </c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24116.77</v>
      </c>
      <c r="E8899" s="24">
        <f t="shared" si="227"/>
        <v>40858.36</v>
      </c>
      <c r="F8899" s="104"/>
      <c r="G8899" s="104"/>
      <c r="H8899" s="105">
        <v>19011.82</v>
      </c>
      <c r="I8899" s="105">
        <v>19899.75</v>
      </c>
      <c r="J8899" s="106"/>
      <c r="K8899" s="107"/>
      <c r="L8899" s="105"/>
      <c r="M8899" s="105"/>
      <c r="N8899" s="106">
        <v>5104.95</v>
      </c>
      <c r="O8899" s="107">
        <v>20958.61</v>
      </c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36509.71</v>
      </c>
      <c r="E8903" s="24">
        <f t="shared" si="227"/>
        <v>570</v>
      </c>
      <c r="F8903" s="104"/>
      <c r="G8903" s="104"/>
      <c r="H8903" s="113">
        <v>25037.51</v>
      </c>
      <c r="I8903" s="113">
        <v>0</v>
      </c>
      <c r="J8903" s="31"/>
      <c r="K8903" s="32"/>
      <c r="L8903" s="113"/>
      <c r="M8903" s="113"/>
      <c r="N8903" s="31">
        <v>11472.2</v>
      </c>
      <c r="O8903" s="32">
        <v>570</v>
      </c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4500.8999999999996</v>
      </c>
      <c r="E8904" s="24">
        <f t="shared" si="227"/>
        <v>0</v>
      </c>
      <c r="F8904" s="104"/>
      <c r="G8904" s="104"/>
      <c r="H8904" s="113">
        <v>2745.55</v>
      </c>
      <c r="I8904" s="113">
        <v>0</v>
      </c>
      <c r="J8904" s="31"/>
      <c r="K8904" s="32"/>
      <c r="L8904" s="113"/>
      <c r="M8904" s="113"/>
      <c r="N8904" s="31">
        <v>1755.35</v>
      </c>
      <c r="O8904" s="32">
        <v>0</v>
      </c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9308</v>
      </c>
      <c r="E8905" s="24">
        <f t="shared" si="227"/>
        <v>77893.149999999994</v>
      </c>
      <c r="F8905" s="104"/>
      <c r="G8905" s="104"/>
      <c r="H8905" s="113">
        <v>8081</v>
      </c>
      <c r="I8905" s="113">
        <v>25352</v>
      </c>
      <c r="J8905" s="31"/>
      <c r="K8905" s="32"/>
      <c r="L8905" s="113"/>
      <c r="M8905" s="113"/>
      <c r="N8905" s="31">
        <v>1227</v>
      </c>
      <c r="O8905" s="32">
        <v>52541.15</v>
      </c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8667</v>
      </c>
      <c r="E8906" s="24">
        <f t="shared" si="227"/>
        <v>0</v>
      </c>
      <c r="F8906" s="104"/>
      <c r="G8906" s="104"/>
      <c r="H8906" s="113">
        <v>8667</v>
      </c>
      <c r="I8906" s="113">
        <v>0</v>
      </c>
      <c r="J8906" s="31"/>
      <c r="K8906" s="32"/>
      <c r="L8906" s="113"/>
      <c r="M8906" s="113"/>
      <c r="N8906" s="31">
        <v>0</v>
      </c>
      <c r="O8906" s="32">
        <v>0</v>
      </c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7056.5</v>
      </c>
      <c r="E8907" s="24">
        <f t="shared" si="227"/>
        <v>8213</v>
      </c>
      <c r="F8907" s="104"/>
      <c r="G8907" s="104"/>
      <c r="H8907" s="113">
        <v>2340</v>
      </c>
      <c r="I8907" s="113">
        <v>370</v>
      </c>
      <c r="J8907" s="31"/>
      <c r="K8907" s="32"/>
      <c r="L8907" s="113"/>
      <c r="M8907" s="113"/>
      <c r="N8907" s="31">
        <v>4716.5</v>
      </c>
      <c r="O8907" s="32">
        <v>7843</v>
      </c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183214.97</v>
      </c>
      <c r="E8911" s="24">
        <f t="shared" si="227"/>
        <v>109155.14</v>
      </c>
      <c r="F8911" s="104"/>
      <c r="G8911" s="104"/>
      <c r="H8911" s="113">
        <v>106269.74</v>
      </c>
      <c r="I8911" s="113">
        <v>104178.74</v>
      </c>
      <c r="J8911" s="31"/>
      <c r="K8911" s="32"/>
      <c r="L8911" s="113"/>
      <c r="M8911" s="113"/>
      <c r="N8911" s="31">
        <v>76945.23</v>
      </c>
      <c r="O8911" s="32">
        <v>4976.3999999999996</v>
      </c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44633.63</v>
      </c>
      <c r="E8912" s="24">
        <f t="shared" si="227"/>
        <v>14671.19</v>
      </c>
      <c r="F8912" s="104"/>
      <c r="G8912" s="104"/>
      <c r="H8912" s="113">
        <v>8661.24</v>
      </c>
      <c r="I8912" s="113">
        <v>14671.19</v>
      </c>
      <c r="J8912" s="31"/>
      <c r="K8912" s="32"/>
      <c r="L8912" s="113"/>
      <c r="M8912" s="113"/>
      <c r="N8912" s="31">
        <v>35972.39</v>
      </c>
      <c r="O8912" s="32">
        <v>0</v>
      </c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771.45</v>
      </c>
      <c r="E8913" s="24">
        <f t="shared" si="227"/>
        <v>771.45</v>
      </c>
      <c r="F8913" s="104"/>
      <c r="G8913" s="104"/>
      <c r="H8913" s="113">
        <v>50</v>
      </c>
      <c r="I8913" s="113">
        <v>50</v>
      </c>
      <c r="J8913" s="31"/>
      <c r="K8913" s="32"/>
      <c r="L8913" s="113"/>
      <c r="M8913" s="113"/>
      <c r="N8913" s="31">
        <v>721.45</v>
      </c>
      <c r="O8913" s="32">
        <v>721.45</v>
      </c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50</v>
      </c>
      <c r="E8919" s="24">
        <f t="shared" si="227"/>
        <v>50</v>
      </c>
      <c r="F8919" s="104"/>
      <c r="G8919" s="104"/>
      <c r="H8919" s="113"/>
      <c r="I8919" s="113"/>
      <c r="J8919" s="31"/>
      <c r="K8919" s="32"/>
      <c r="L8919" s="113"/>
      <c r="M8919" s="113"/>
      <c r="N8919" s="31">
        <v>50</v>
      </c>
      <c r="O8919" s="32">
        <v>50</v>
      </c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40470.400000000001</v>
      </c>
      <c r="E8927" s="24">
        <f t="shared" si="227"/>
        <v>12522</v>
      </c>
      <c r="F8927" s="104"/>
      <c r="G8927" s="104"/>
      <c r="H8927" s="105">
        <v>15931.25</v>
      </c>
      <c r="I8927" s="105">
        <v>12522</v>
      </c>
      <c r="J8927" s="106"/>
      <c r="K8927" s="107"/>
      <c r="L8927" s="105"/>
      <c r="M8927" s="105"/>
      <c r="N8927" s="106">
        <v>24539.15</v>
      </c>
      <c r="O8927" s="107">
        <v>0</v>
      </c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10160</v>
      </c>
      <c r="E8928" s="24">
        <f t="shared" si="227"/>
        <v>3052</v>
      </c>
      <c r="F8928" s="104"/>
      <c r="G8928" s="104"/>
      <c r="H8928" s="105">
        <v>2223</v>
      </c>
      <c r="I8928" s="105">
        <v>3052</v>
      </c>
      <c r="J8928" s="106"/>
      <c r="K8928" s="107"/>
      <c r="L8928" s="105"/>
      <c r="M8928" s="105"/>
      <c r="N8928" s="106">
        <v>7937</v>
      </c>
      <c r="O8928" s="107">
        <v>0</v>
      </c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>
        <v>0</v>
      </c>
      <c r="I8929" s="105">
        <v>0</v>
      </c>
      <c r="J8929" s="106"/>
      <c r="K8929" s="107"/>
      <c r="L8929" s="105"/>
      <c r="M8929" s="105"/>
      <c r="N8929" s="106">
        <v>0</v>
      </c>
      <c r="O8929" s="107">
        <v>0</v>
      </c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>
        <v>0</v>
      </c>
      <c r="I8930" s="105">
        <v>0</v>
      </c>
      <c r="J8930" s="106"/>
      <c r="K8930" s="107"/>
      <c r="L8930" s="105"/>
      <c r="M8930" s="105"/>
      <c r="N8930" s="106">
        <v>0</v>
      </c>
      <c r="O8930" s="107">
        <v>0</v>
      </c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120</v>
      </c>
      <c r="F8933" s="104"/>
      <c r="G8933" s="104"/>
      <c r="H8933" s="113">
        <v>0</v>
      </c>
      <c r="I8933" s="113">
        <v>120</v>
      </c>
      <c r="J8933" s="31"/>
      <c r="K8933" s="32"/>
      <c r="L8933" s="113"/>
      <c r="M8933" s="113"/>
      <c r="N8933" s="31">
        <v>0</v>
      </c>
      <c r="O8933" s="32">
        <v>0</v>
      </c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11734</v>
      </c>
      <c r="E8936" s="24">
        <f t="shared" si="229"/>
        <v>28593</v>
      </c>
      <c r="F8936" s="104"/>
      <c r="G8936" s="104"/>
      <c r="H8936" s="105">
        <v>7776</v>
      </c>
      <c r="I8936" s="105">
        <v>6838</v>
      </c>
      <c r="J8936" s="106"/>
      <c r="K8936" s="107"/>
      <c r="L8936" s="105"/>
      <c r="M8936" s="105"/>
      <c r="N8936" s="106">
        <v>3958</v>
      </c>
      <c r="O8936" s="107">
        <v>21755</v>
      </c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33302</v>
      </c>
      <c r="E8937" s="24">
        <f t="shared" si="229"/>
        <v>0</v>
      </c>
      <c r="F8937" s="104"/>
      <c r="G8937" s="104"/>
      <c r="H8937" s="113">
        <v>33302</v>
      </c>
      <c r="I8937" s="113">
        <v>0</v>
      </c>
      <c r="J8937" s="31"/>
      <c r="K8937" s="32"/>
      <c r="L8937" s="113"/>
      <c r="M8937" s="113"/>
      <c r="N8937" s="31">
        <v>0</v>
      </c>
      <c r="O8937" s="32">
        <v>0</v>
      </c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33292.21</v>
      </c>
      <c r="E8938" s="24">
        <f t="shared" si="229"/>
        <v>8419.7999999999993</v>
      </c>
      <c r="F8938" s="104"/>
      <c r="G8938" s="104"/>
      <c r="H8938" s="105">
        <v>20767.810000000001</v>
      </c>
      <c r="I8938" s="105">
        <v>0</v>
      </c>
      <c r="J8938" s="106"/>
      <c r="K8938" s="107"/>
      <c r="L8938" s="105"/>
      <c r="M8938" s="105"/>
      <c r="N8938" s="106">
        <v>12524.4</v>
      </c>
      <c r="O8938" s="107">
        <v>8419.7999999999993</v>
      </c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>
        <v>0</v>
      </c>
      <c r="I8939" s="105">
        <v>0</v>
      </c>
      <c r="J8939" s="106"/>
      <c r="K8939" s="107"/>
      <c r="L8939" s="105"/>
      <c r="M8939" s="105"/>
      <c r="N8939" s="106">
        <v>0</v>
      </c>
      <c r="O8939" s="107">
        <v>0</v>
      </c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>
        <v>0</v>
      </c>
      <c r="I8945" s="113">
        <v>0</v>
      </c>
      <c r="J8945" s="31"/>
      <c r="K8945" s="32"/>
      <c r="L8945" s="113"/>
      <c r="M8945" s="113"/>
      <c r="N8945" s="31">
        <v>0</v>
      </c>
      <c r="O8945" s="32">
        <v>0</v>
      </c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>
        <v>0</v>
      </c>
      <c r="I8946" s="105">
        <v>0</v>
      </c>
      <c r="J8946" s="106"/>
      <c r="K8946" s="107"/>
      <c r="L8946" s="105"/>
      <c r="M8946" s="105"/>
      <c r="N8946" s="106">
        <v>0</v>
      </c>
      <c r="O8946" s="107">
        <v>0</v>
      </c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500000</v>
      </c>
      <c r="E8947" s="24">
        <f t="shared" si="229"/>
        <v>75277.490000000005</v>
      </c>
      <c r="F8947" s="104"/>
      <c r="G8947" s="104"/>
      <c r="H8947" s="113">
        <v>500000</v>
      </c>
      <c r="I8947" s="113">
        <v>0</v>
      </c>
      <c r="J8947" s="31"/>
      <c r="K8947" s="32"/>
      <c r="L8947" s="113"/>
      <c r="M8947" s="113"/>
      <c r="N8947" s="31">
        <v>0</v>
      </c>
      <c r="O8947" s="32">
        <v>75277.490000000005</v>
      </c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304362.95</v>
      </c>
      <c r="E8948" s="24">
        <f t="shared" si="229"/>
        <v>304362.95</v>
      </c>
      <c r="F8948" s="104"/>
      <c r="G8948" s="104"/>
      <c r="H8948" s="113">
        <v>192263.69</v>
      </c>
      <c r="I8948" s="113">
        <v>192263.69</v>
      </c>
      <c r="J8948" s="31"/>
      <c r="K8948" s="32"/>
      <c r="L8948" s="113"/>
      <c r="M8948" s="113"/>
      <c r="N8948" s="31">
        <v>112099.26</v>
      </c>
      <c r="O8948" s="32">
        <v>112099.26</v>
      </c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684248.79</v>
      </c>
      <c r="E8952" s="24">
        <f t="shared" si="229"/>
        <v>707949.78</v>
      </c>
      <c r="F8952" s="104"/>
      <c r="G8952" s="104"/>
      <c r="H8952" s="113">
        <v>319834.57</v>
      </c>
      <c r="I8952" s="113">
        <v>320223.35999999999</v>
      </c>
      <c r="J8952" s="31"/>
      <c r="K8952" s="32"/>
      <c r="L8952" s="113"/>
      <c r="M8952" s="113"/>
      <c r="N8952" s="31">
        <v>364414.22</v>
      </c>
      <c r="O8952" s="32">
        <v>387726.42</v>
      </c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51225.42</v>
      </c>
      <c r="E8953" s="24">
        <f t="shared" si="229"/>
        <v>57978.020000000004</v>
      </c>
      <c r="F8953" s="104"/>
      <c r="G8953" s="104"/>
      <c r="H8953" s="113">
        <v>15528.46</v>
      </c>
      <c r="I8953" s="113">
        <v>14740.91</v>
      </c>
      <c r="J8953" s="31"/>
      <c r="K8953" s="32"/>
      <c r="L8953" s="113"/>
      <c r="M8953" s="113"/>
      <c r="N8953" s="31">
        <v>35696.959999999999</v>
      </c>
      <c r="O8953" s="32">
        <v>43237.11</v>
      </c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1004844.34</v>
      </c>
      <c r="E8965" s="24">
        <f t="shared" si="229"/>
        <v>762177.95</v>
      </c>
      <c r="F8965" s="104"/>
      <c r="G8965" s="104"/>
      <c r="H8965" s="105">
        <v>600309.48</v>
      </c>
      <c r="I8965" s="105">
        <v>361326.17</v>
      </c>
      <c r="J8965" s="106"/>
      <c r="K8965" s="107"/>
      <c r="L8965" s="105"/>
      <c r="M8965" s="105"/>
      <c r="N8965" s="106">
        <v>404534.86</v>
      </c>
      <c r="O8965" s="107">
        <v>400851.78</v>
      </c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4266</v>
      </c>
      <c r="E8966" s="24">
        <f t="shared" si="229"/>
        <v>10301</v>
      </c>
      <c r="F8966" s="104"/>
      <c r="G8966" s="104"/>
      <c r="H8966" s="113">
        <v>0</v>
      </c>
      <c r="I8966" s="113">
        <v>0</v>
      </c>
      <c r="J8966" s="31"/>
      <c r="K8966" s="32"/>
      <c r="L8966" s="113"/>
      <c r="M8966" s="113"/>
      <c r="N8966" s="31">
        <v>4266</v>
      </c>
      <c r="O8966" s="32">
        <v>10301</v>
      </c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101888</v>
      </c>
      <c r="E8967" s="24">
        <f t="shared" si="229"/>
        <v>110069.84</v>
      </c>
      <c r="F8967" s="104"/>
      <c r="G8967" s="104"/>
      <c r="H8967" s="113">
        <v>60348</v>
      </c>
      <c r="I8967" s="113">
        <v>45302.48</v>
      </c>
      <c r="J8967" s="31"/>
      <c r="K8967" s="32"/>
      <c r="L8967" s="113"/>
      <c r="M8967" s="113"/>
      <c r="N8967" s="31">
        <v>41540</v>
      </c>
      <c r="O8967" s="32">
        <v>64767.360000000001</v>
      </c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449839</v>
      </c>
      <c r="E8968" s="24">
        <f t="shared" si="229"/>
        <v>348450.25</v>
      </c>
      <c r="F8968" s="104"/>
      <c r="G8968" s="104"/>
      <c r="H8968" s="105">
        <v>449839</v>
      </c>
      <c r="I8968" s="105">
        <v>269169.25</v>
      </c>
      <c r="J8968" s="106"/>
      <c r="K8968" s="107"/>
      <c r="L8968" s="105"/>
      <c r="M8968" s="105"/>
      <c r="N8968" s="106">
        <v>0</v>
      </c>
      <c r="O8968" s="107">
        <v>79281</v>
      </c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32190</v>
      </c>
      <c r="E8970" s="24">
        <f t="shared" si="229"/>
        <v>8483.5</v>
      </c>
      <c r="F8970" s="104"/>
      <c r="G8970" s="104"/>
      <c r="H8970" s="105">
        <v>0</v>
      </c>
      <c r="I8970" s="105">
        <v>2126.75</v>
      </c>
      <c r="J8970" s="106"/>
      <c r="K8970" s="107"/>
      <c r="L8970" s="105"/>
      <c r="M8970" s="105"/>
      <c r="N8970" s="106">
        <v>32190</v>
      </c>
      <c r="O8970" s="107">
        <v>6356.75</v>
      </c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42240</v>
      </c>
      <c r="E8971" s="24">
        <f t="shared" si="229"/>
        <v>42240</v>
      </c>
      <c r="F8971" s="104"/>
      <c r="G8971" s="104"/>
      <c r="H8971" s="113">
        <v>26480</v>
      </c>
      <c r="I8971" s="113">
        <v>26480</v>
      </c>
      <c r="J8971" s="31"/>
      <c r="K8971" s="32"/>
      <c r="L8971" s="113"/>
      <c r="M8971" s="113"/>
      <c r="N8971" s="31">
        <v>15760</v>
      </c>
      <c r="O8971" s="32">
        <v>15760</v>
      </c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19936</v>
      </c>
      <c r="E8973" s="24">
        <f t="shared" si="229"/>
        <v>19822.919999999998</v>
      </c>
      <c r="F8973" s="104"/>
      <c r="G8973" s="104"/>
      <c r="H8973" s="105">
        <v>17396</v>
      </c>
      <c r="I8973" s="105">
        <v>12750.56</v>
      </c>
      <c r="J8973" s="106"/>
      <c r="K8973" s="107"/>
      <c r="L8973" s="105"/>
      <c r="M8973" s="105"/>
      <c r="N8973" s="106">
        <v>2540</v>
      </c>
      <c r="O8973" s="107">
        <v>7072.36</v>
      </c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39494</v>
      </c>
      <c r="E8975" s="24">
        <f t="shared" si="229"/>
        <v>39494</v>
      </c>
      <c r="F8975" s="104"/>
      <c r="G8975" s="104"/>
      <c r="H8975" s="105">
        <v>17818</v>
      </c>
      <c r="I8975" s="105">
        <v>17818</v>
      </c>
      <c r="J8975" s="106"/>
      <c r="K8975" s="107"/>
      <c r="L8975" s="105"/>
      <c r="M8975" s="105"/>
      <c r="N8975" s="106">
        <v>21676</v>
      </c>
      <c r="O8975" s="107">
        <v>21676</v>
      </c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6270</v>
      </c>
      <c r="E8976" s="24">
        <f t="shared" si="229"/>
        <v>6720</v>
      </c>
      <c r="F8976" s="104"/>
      <c r="G8976" s="104"/>
      <c r="H8976" s="105"/>
      <c r="I8976" s="105"/>
      <c r="J8976" s="106"/>
      <c r="K8976" s="107"/>
      <c r="L8976" s="105"/>
      <c r="M8976" s="105"/>
      <c r="N8976" s="106">
        <v>6270</v>
      </c>
      <c r="O8976" s="107">
        <v>6720</v>
      </c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4380</v>
      </c>
      <c r="E8978" s="24">
        <f t="shared" si="229"/>
        <v>4600</v>
      </c>
      <c r="F8978" s="104"/>
      <c r="G8978" s="104"/>
      <c r="H8978" s="113">
        <v>0</v>
      </c>
      <c r="I8978" s="113">
        <v>0</v>
      </c>
      <c r="J8978" s="31"/>
      <c r="K8978" s="32"/>
      <c r="L8978" s="113"/>
      <c r="M8978" s="113"/>
      <c r="N8978" s="31">
        <v>4380</v>
      </c>
      <c r="O8978" s="32">
        <v>4600</v>
      </c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13339</v>
      </c>
      <c r="E8979" s="24">
        <f t="shared" si="229"/>
        <v>33141.58</v>
      </c>
      <c r="F8979" s="104"/>
      <c r="G8979" s="104"/>
      <c r="H8979" s="105">
        <v>10098</v>
      </c>
      <c r="I8979" s="105">
        <v>23037</v>
      </c>
      <c r="J8979" s="106"/>
      <c r="K8979" s="107"/>
      <c r="L8979" s="105"/>
      <c r="M8979" s="105"/>
      <c r="N8979" s="106">
        <v>3241</v>
      </c>
      <c r="O8979" s="107">
        <v>10104.58</v>
      </c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>
        <v>0</v>
      </c>
      <c r="I8983" s="113">
        <v>0</v>
      </c>
      <c r="J8983" s="31"/>
      <c r="K8983" s="32"/>
      <c r="L8983" s="113"/>
      <c r="M8983" s="113"/>
      <c r="N8983" s="31">
        <v>0</v>
      </c>
      <c r="O8983" s="32">
        <v>0</v>
      </c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>
        <v>0</v>
      </c>
      <c r="I8989" s="105">
        <v>0</v>
      </c>
      <c r="J8989" s="106"/>
      <c r="K8989" s="107"/>
      <c r="L8989" s="105"/>
      <c r="M8989" s="105"/>
      <c r="N8989" s="106">
        <v>0</v>
      </c>
      <c r="O8989" s="107">
        <v>0</v>
      </c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110952.36</v>
      </c>
      <c r="F8991" s="104"/>
      <c r="G8991" s="104"/>
      <c r="H8991" s="113">
        <v>0</v>
      </c>
      <c r="I8991" s="113">
        <v>57389.15</v>
      </c>
      <c r="J8991" s="31"/>
      <c r="K8991" s="32"/>
      <c r="L8991" s="113"/>
      <c r="M8991" s="113"/>
      <c r="N8991" s="31">
        <v>0</v>
      </c>
      <c r="O8991" s="32">
        <v>53563.21</v>
      </c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>
        <v>0</v>
      </c>
      <c r="I8992" s="105">
        <v>0</v>
      </c>
      <c r="J8992" s="106"/>
      <c r="K8992" s="107"/>
      <c r="L8992" s="105"/>
      <c r="M8992" s="105"/>
      <c r="N8992" s="106">
        <v>0</v>
      </c>
      <c r="O8992" s="107">
        <v>0</v>
      </c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116417.47</v>
      </c>
      <c r="F8994" s="104"/>
      <c r="G8994" s="104"/>
      <c r="H8994" s="105">
        <v>0</v>
      </c>
      <c r="I8994" s="105">
        <v>60215.93</v>
      </c>
      <c r="J8994" s="106"/>
      <c r="K8994" s="107"/>
      <c r="L8994" s="105"/>
      <c r="M8994" s="105"/>
      <c r="N8994" s="106">
        <v>0</v>
      </c>
      <c r="O8994" s="107">
        <v>56201.54</v>
      </c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>
        <v>0</v>
      </c>
      <c r="I8995" s="113">
        <v>0</v>
      </c>
      <c r="J8995" s="31"/>
      <c r="K8995" s="32"/>
      <c r="L8995" s="113"/>
      <c r="M8995" s="113"/>
      <c r="N8995" s="31">
        <v>0</v>
      </c>
      <c r="O8995" s="32">
        <v>0</v>
      </c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31608.61</v>
      </c>
      <c r="F8997" s="104"/>
      <c r="G8997" s="104"/>
      <c r="H8997" s="113">
        <v>0</v>
      </c>
      <c r="I8997" s="113">
        <v>16349.29</v>
      </c>
      <c r="J8997" s="31"/>
      <c r="K8997" s="32"/>
      <c r="L8997" s="113"/>
      <c r="M8997" s="113"/>
      <c r="N8997" s="31">
        <v>0</v>
      </c>
      <c r="O8997" s="32">
        <v>15259.32</v>
      </c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>
        <v>0</v>
      </c>
      <c r="I9001" s="113">
        <v>0</v>
      </c>
      <c r="J9001" s="31"/>
      <c r="K9001" s="32"/>
      <c r="L9001" s="113"/>
      <c r="M9001" s="113"/>
      <c r="N9001" s="31">
        <v>0</v>
      </c>
      <c r="O9001" s="32">
        <v>0</v>
      </c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>
        <v>0</v>
      </c>
      <c r="I9002" s="105">
        <v>0</v>
      </c>
      <c r="J9002" s="106"/>
      <c r="K9002" s="107"/>
      <c r="L9002" s="105"/>
      <c r="M9002" s="105"/>
      <c r="N9002" s="106">
        <v>0</v>
      </c>
      <c r="O9002" s="107">
        <v>0</v>
      </c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>
        <v>0</v>
      </c>
      <c r="I9006" s="113">
        <v>0</v>
      </c>
      <c r="J9006" s="31"/>
      <c r="K9006" s="32"/>
      <c r="L9006" s="113"/>
      <c r="M9006" s="113"/>
      <c r="N9006" s="31">
        <v>0</v>
      </c>
      <c r="O9006" s="32">
        <v>0</v>
      </c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13669.59</v>
      </c>
      <c r="F9013" s="104"/>
      <c r="G9013" s="104"/>
      <c r="H9013" s="105">
        <v>0</v>
      </c>
      <c r="I9013" s="105">
        <v>7070.48</v>
      </c>
      <c r="J9013" s="106"/>
      <c r="K9013" s="107"/>
      <c r="L9013" s="105"/>
      <c r="M9013" s="105"/>
      <c r="N9013" s="106">
        <v>0</v>
      </c>
      <c r="O9013" s="107">
        <v>6599.11</v>
      </c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22939.56</v>
      </c>
      <c r="F9014" s="104"/>
      <c r="G9014" s="104"/>
      <c r="H9014" s="105">
        <v>0</v>
      </c>
      <c r="I9014" s="105">
        <v>11865.29</v>
      </c>
      <c r="J9014" s="106"/>
      <c r="K9014" s="107"/>
      <c r="L9014" s="105"/>
      <c r="M9014" s="105"/>
      <c r="N9014" s="106">
        <v>0</v>
      </c>
      <c r="O9014" s="107">
        <v>11074.27</v>
      </c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34752.36</v>
      </c>
      <c r="F9018" s="104"/>
      <c r="G9018" s="104"/>
      <c r="H9018" s="113">
        <v>0</v>
      </c>
      <c r="I9018" s="113">
        <v>17975.36</v>
      </c>
      <c r="J9018" s="31"/>
      <c r="K9018" s="32"/>
      <c r="L9018" s="113"/>
      <c r="M9018" s="113"/>
      <c r="N9018" s="31">
        <v>0</v>
      </c>
      <c r="O9018" s="32">
        <v>16777</v>
      </c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>
        <v>0</v>
      </c>
      <c r="I9020" s="113">
        <v>0</v>
      </c>
      <c r="J9020" s="31"/>
      <c r="K9020" s="32"/>
      <c r="L9020" s="113"/>
      <c r="M9020" s="113"/>
      <c r="N9020" s="31">
        <v>0</v>
      </c>
      <c r="O9020" s="32">
        <v>0</v>
      </c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>
        <v>0</v>
      </c>
      <c r="I9021" s="113">
        <v>0</v>
      </c>
      <c r="J9021" s="31"/>
      <c r="K9021" s="32"/>
      <c r="L9021" s="113"/>
      <c r="M9021" s="113"/>
      <c r="N9021" s="31">
        <v>0</v>
      </c>
      <c r="O9021" s="32">
        <v>0</v>
      </c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2917.2200000000003</v>
      </c>
      <c r="F9029" s="104"/>
      <c r="G9029" s="104"/>
      <c r="H9029" s="113">
        <v>0</v>
      </c>
      <c r="I9029" s="113">
        <v>1508.9</v>
      </c>
      <c r="J9029" s="31"/>
      <c r="K9029" s="32"/>
      <c r="L9029" s="113"/>
      <c r="M9029" s="113"/>
      <c r="N9029" s="31">
        <v>0</v>
      </c>
      <c r="O9029" s="32">
        <v>1408.32</v>
      </c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9383.7999999999993</v>
      </c>
      <c r="F9030" s="104"/>
      <c r="G9030" s="104"/>
      <c r="H9030" s="113">
        <v>0</v>
      </c>
      <c r="I9030" s="113">
        <v>4853.6899999999996</v>
      </c>
      <c r="J9030" s="31"/>
      <c r="K9030" s="32"/>
      <c r="L9030" s="113"/>
      <c r="M9030" s="113"/>
      <c r="N9030" s="31">
        <v>0</v>
      </c>
      <c r="O9030" s="32">
        <v>4530.1099999999997</v>
      </c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>
        <v>0</v>
      </c>
      <c r="I9039" s="105">
        <v>0</v>
      </c>
      <c r="J9039" s="106"/>
      <c r="K9039" s="107"/>
      <c r="L9039" s="105"/>
      <c r="M9039" s="105"/>
      <c r="N9039" s="106">
        <v>0</v>
      </c>
      <c r="O9039" s="107">
        <v>0</v>
      </c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>
        <v>0</v>
      </c>
      <c r="I9041" s="105">
        <v>0</v>
      </c>
      <c r="J9041" s="106"/>
      <c r="K9041" s="107"/>
      <c r="L9041" s="105"/>
      <c r="M9041" s="105"/>
      <c r="N9041" s="106">
        <v>0</v>
      </c>
      <c r="O9041" s="107">
        <v>0</v>
      </c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>
        <v>0</v>
      </c>
      <c r="I9042" s="113">
        <v>0</v>
      </c>
      <c r="J9042" s="31"/>
      <c r="K9042" s="32"/>
      <c r="L9042" s="113"/>
      <c r="M9042" s="113"/>
      <c r="N9042" s="31">
        <v>0</v>
      </c>
      <c r="O9042" s="32">
        <v>0</v>
      </c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>
        <v>0</v>
      </c>
      <c r="I9044" s="113">
        <v>0</v>
      </c>
      <c r="J9044" s="31"/>
      <c r="K9044" s="32"/>
      <c r="L9044" s="113"/>
      <c r="M9044" s="113"/>
      <c r="N9044" s="31">
        <v>0</v>
      </c>
      <c r="O9044" s="32">
        <v>0</v>
      </c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>
        <v>0</v>
      </c>
      <c r="I9045" s="113">
        <v>0</v>
      </c>
      <c r="J9045" s="31"/>
      <c r="K9045" s="32"/>
      <c r="L9045" s="113"/>
      <c r="M9045" s="113"/>
      <c r="N9045" s="31">
        <v>0</v>
      </c>
      <c r="O9045" s="32">
        <v>0</v>
      </c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>
        <v>0</v>
      </c>
      <c r="I9047" s="105">
        <v>0</v>
      </c>
      <c r="J9047" s="106"/>
      <c r="K9047" s="107"/>
      <c r="L9047" s="105"/>
      <c r="M9047" s="105"/>
      <c r="N9047" s="106">
        <v>0</v>
      </c>
      <c r="O9047" s="107">
        <v>0</v>
      </c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>
        <v>0</v>
      </c>
      <c r="I9057" s="105">
        <v>0</v>
      </c>
      <c r="J9057" s="106"/>
      <c r="K9057" s="107"/>
      <c r="L9057" s="105"/>
      <c r="M9057" s="105"/>
      <c r="N9057" s="106">
        <v>0</v>
      </c>
      <c r="O9057" s="107">
        <v>0</v>
      </c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165581.90999999997</v>
      </c>
      <c r="F9059" s="104"/>
      <c r="G9059" s="104"/>
      <c r="H9059" s="113">
        <v>0</v>
      </c>
      <c r="I9059" s="113">
        <v>85645.79</v>
      </c>
      <c r="J9059" s="31"/>
      <c r="K9059" s="32"/>
      <c r="L9059" s="113"/>
      <c r="M9059" s="113"/>
      <c r="N9059" s="31">
        <v>0</v>
      </c>
      <c r="O9059" s="32">
        <v>79936.12</v>
      </c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>
        <v>0</v>
      </c>
      <c r="I9060" s="105">
        <v>0</v>
      </c>
      <c r="J9060" s="106"/>
      <c r="K9060" s="107"/>
      <c r="L9060" s="105"/>
      <c r="M9060" s="105"/>
      <c r="N9060" s="106">
        <v>0</v>
      </c>
      <c r="O9060" s="107">
        <v>0</v>
      </c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>
        <v>0</v>
      </c>
      <c r="I9062" s="105">
        <v>0</v>
      </c>
      <c r="J9062" s="106"/>
      <c r="K9062" s="107"/>
      <c r="L9062" s="105"/>
      <c r="M9062" s="105"/>
      <c r="N9062" s="106">
        <v>0</v>
      </c>
      <c r="O9062" s="107">
        <v>0</v>
      </c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>
        <v>0</v>
      </c>
      <c r="I9066" s="105">
        <v>0</v>
      </c>
      <c r="J9066" s="106"/>
      <c r="K9066" s="107"/>
      <c r="L9066" s="105"/>
      <c r="M9066" s="105"/>
      <c r="N9066" s="106">
        <v>0</v>
      </c>
      <c r="O9066" s="107">
        <v>0</v>
      </c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8467.09</v>
      </c>
      <c r="F9068" s="104"/>
      <c r="G9068" s="104"/>
      <c r="H9068" s="105">
        <v>0</v>
      </c>
      <c r="I9068" s="105">
        <v>4379.53</v>
      </c>
      <c r="J9068" s="106"/>
      <c r="K9068" s="107"/>
      <c r="L9068" s="105"/>
      <c r="M9068" s="105"/>
      <c r="N9068" s="106">
        <v>0</v>
      </c>
      <c r="O9068" s="107">
        <v>4087.56</v>
      </c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>
        <v>0</v>
      </c>
      <c r="I9081" s="105">
        <v>0</v>
      </c>
      <c r="J9081" s="106"/>
      <c r="K9081" s="107"/>
      <c r="L9081" s="105"/>
      <c r="M9081" s="105"/>
      <c r="N9081" s="106">
        <v>0</v>
      </c>
      <c r="O9081" s="107">
        <v>0</v>
      </c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13980</v>
      </c>
      <c r="F9083" s="104"/>
      <c r="G9083" s="104"/>
      <c r="H9083" s="105">
        <v>0</v>
      </c>
      <c r="I9083" s="105">
        <v>0</v>
      </c>
      <c r="J9083" s="106"/>
      <c r="K9083" s="107"/>
      <c r="L9083" s="105"/>
      <c r="M9083" s="105"/>
      <c r="N9083" s="106">
        <v>0</v>
      </c>
      <c r="O9083" s="107">
        <v>13980</v>
      </c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>
        <v>0</v>
      </c>
      <c r="I9084" s="113">
        <v>0</v>
      </c>
      <c r="J9084" s="31"/>
      <c r="K9084" s="32"/>
      <c r="L9084" s="113"/>
      <c r="M9084" s="113"/>
      <c r="N9084" s="31">
        <v>0</v>
      </c>
      <c r="O9084" s="32">
        <v>0</v>
      </c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>
        <v>0</v>
      </c>
      <c r="I9087" s="105">
        <v>0</v>
      </c>
      <c r="J9087" s="106"/>
      <c r="K9087" s="107"/>
      <c r="L9087" s="105"/>
      <c r="M9087" s="105"/>
      <c r="N9087" s="106">
        <v>0</v>
      </c>
      <c r="O9087" s="107">
        <v>0</v>
      </c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289000</v>
      </c>
      <c r="E9088" s="24">
        <f t="shared" si="233"/>
        <v>0</v>
      </c>
      <c r="F9088" s="104"/>
      <c r="G9088" s="104"/>
      <c r="H9088" s="113">
        <v>0</v>
      </c>
      <c r="I9088" s="113">
        <v>0</v>
      </c>
      <c r="J9088" s="31"/>
      <c r="K9088" s="32"/>
      <c r="L9088" s="113"/>
      <c r="M9088" s="113"/>
      <c r="N9088" s="31">
        <v>289000</v>
      </c>
      <c r="O9088" s="32">
        <v>0</v>
      </c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>
        <v>0</v>
      </c>
      <c r="I9089" s="113">
        <v>0</v>
      </c>
      <c r="J9089" s="31"/>
      <c r="K9089" s="32"/>
      <c r="L9089" s="113"/>
      <c r="M9089" s="113"/>
      <c r="N9089" s="31">
        <v>0</v>
      </c>
      <c r="O9089" s="32">
        <v>0</v>
      </c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26522.94</v>
      </c>
      <c r="F9091" s="104"/>
      <c r="G9091" s="104"/>
      <c r="H9091" s="105">
        <v>0</v>
      </c>
      <c r="I9091" s="105">
        <v>15471.8</v>
      </c>
      <c r="J9091" s="106"/>
      <c r="K9091" s="107"/>
      <c r="L9091" s="105"/>
      <c r="M9091" s="105"/>
      <c r="N9091" s="106">
        <v>0</v>
      </c>
      <c r="O9091" s="107">
        <v>11051.14</v>
      </c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413.36</v>
      </c>
      <c r="E9093" s="24">
        <f t="shared" si="233"/>
        <v>1771.9299999999998</v>
      </c>
      <c r="F9093" s="104"/>
      <c r="G9093" s="104"/>
      <c r="H9093" s="105">
        <v>0</v>
      </c>
      <c r="I9093" s="105">
        <v>916.52</v>
      </c>
      <c r="J9093" s="106"/>
      <c r="K9093" s="107"/>
      <c r="L9093" s="105"/>
      <c r="M9093" s="105"/>
      <c r="N9093" s="106">
        <v>413.36</v>
      </c>
      <c r="O9093" s="107">
        <v>855.41</v>
      </c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4540.2700000000004</v>
      </c>
      <c r="F9094" s="104"/>
      <c r="G9094" s="104"/>
      <c r="H9094" s="105">
        <v>0</v>
      </c>
      <c r="I9094" s="105">
        <v>2348.41</v>
      </c>
      <c r="J9094" s="106"/>
      <c r="K9094" s="107"/>
      <c r="L9094" s="105"/>
      <c r="M9094" s="105"/>
      <c r="N9094" s="106">
        <v>0</v>
      </c>
      <c r="O9094" s="107">
        <v>2191.86</v>
      </c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178944.25</v>
      </c>
      <c r="F9097" s="104"/>
      <c r="G9097" s="104"/>
      <c r="H9097" s="105">
        <v>0</v>
      </c>
      <c r="I9097" s="105">
        <v>92557.37</v>
      </c>
      <c r="J9097" s="106"/>
      <c r="K9097" s="107"/>
      <c r="L9097" s="105"/>
      <c r="M9097" s="105"/>
      <c r="N9097" s="106">
        <v>0</v>
      </c>
      <c r="O9097" s="107">
        <v>86386.880000000005</v>
      </c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29879.260000000002</v>
      </c>
      <c r="F9098" s="104"/>
      <c r="G9098" s="104"/>
      <c r="H9098" s="105">
        <v>0</v>
      </c>
      <c r="I9098" s="105">
        <v>12042.06</v>
      </c>
      <c r="J9098" s="106"/>
      <c r="K9098" s="107"/>
      <c r="L9098" s="105"/>
      <c r="M9098" s="105"/>
      <c r="N9098" s="106">
        <v>0</v>
      </c>
      <c r="O9098" s="107">
        <v>17837.2</v>
      </c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4073.19</v>
      </c>
      <c r="F9099" s="104"/>
      <c r="G9099" s="104"/>
      <c r="H9099" s="105">
        <v>0</v>
      </c>
      <c r="I9099" s="105">
        <v>2106.81</v>
      </c>
      <c r="J9099" s="106"/>
      <c r="K9099" s="107"/>
      <c r="L9099" s="105"/>
      <c r="M9099" s="105"/>
      <c r="N9099" s="106">
        <v>0</v>
      </c>
      <c r="O9099" s="107">
        <v>1966.38</v>
      </c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1200000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>
        <v>1200000</v>
      </c>
      <c r="O9107" s="32">
        <v>0</v>
      </c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14246.56</v>
      </c>
      <c r="F9109" s="104"/>
      <c r="G9109" s="104"/>
      <c r="H9109" s="105"/>
      <c r="I9109" s="105"/>
      <c r="J9109" s="106"/>
      <c r="K9109" s="107"/>
      <c r="L9109" s="105"/>
      <c r="M9109" s="105"/>
      <c r="N9109" s="106">
        <v>0</v>
      </c>
      <c r="O9109" s="107">
        <v>14246.56</v>
      </c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1550000</v>
      </c>
      <c r="E9112" s="24">
        <f t="shared" si="233"/>
        <v>1200000</v>
      </c>
      <c r="F9112" s="104"/>
      <c r="G9112" s="104"/>
      <c r="H9112" s="105"/>
      <c r="I9112" s="105"/>
      <c r="J9112" s="106"/>
      <c r="K9112" s="107"/>
      <c r="L9112" s="105"/>
      <c r="M9112" s="105"/>
      <c r="N9112" s="106">
        <v>1550000</v>
      </c>
      <c r="O9112" s="107">
        <v>1200000</v>
      </c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>
        <v>0</v>
      </c>
      <c r="I9117" s="113">
        <v>0</v>
      </c>
      <c r="J9117" s="31"/>
      <c r="K9117" s="32"/>
      <c r="L9117" s="113"/>
      <c r="M9117" s="113"/>
      <c r="N9117" s="31">
        <v>0</v>
      </c>
      <c r="O9117" s="32">
        <v>0</v>
      </c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>
        <v>0</v>
      </c>
      <c r="I9125" s="113">
        <v>0</v>
      </c>
      <c r="J9125" s="31"/>
      <c r="K9125" s="32"/>
      <c r="L9125" s="113"/>
      <c r="M9125" s="113"/>
      <c r="N9125" s="31">
        <v>0</v>
      </c>
      <c r="O9125" s="32">
        <v>0</v>
      </c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108736</v>
      </c>
      <c r="E9133" s="24">
        <f t="shared" si="235"/>
        <v>913685.38</v>
      </c>
      <c r="F9133" s="104"/>
      <c r="G9133" s="104"/>
      <c r="H9133" s="113">
        <v>102256</v>
      </c>
      <c r="I9133" s="113">
        <v>600309.48</v>
      </c>
      <c r="J9133" s="31"/>
      <c r="K9133" s="32"/>
      <c r="L9133" s="113"/>
      <c r="M9133" s="113"/>
      <c r="N9133" s="31">
        <v>6480</v>
      </c>
      <c r="O9133" s="32">
        <v>313375.90000000002</v>
      </c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101888</v>
      </c>
      <c r="F9134" s="104"/>
      <c r="G9134" s="104"/>
      <c r="H9134" s="113">
        <v>0</v>
      </c>
      <c r="I9134" s="113">
        <v>60348</v>
      </c>
      <c r="J9134" s="31"/>
      <c r="K9134" s="32"/>
      <c r="L9134" s="113"/>
      <c r="M9134" s="113"/>
      <c r="N9134" s="31">
        <v>0</v>
      </c>
      <c r="O9134" s="32">
        <v>41540</v>
      </c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99910</v>
      </c>
      <c r="E9135" s="24">
        <f t="shared" si="235"/>
        <v>449839</v>
      </c>
      <c r="F9135" s="104"/>
      <c r="G9135" s="104"/>
      <c r="H9135" s="113">
        <v>99910</v>
      </c>
      <c r="I9135" s="113">
        <v>449839</v>
      </c>
      <c r="J9135" s="31"/>
      <c r="K9135" s="32"/>
      <c r="L9135" s="113"/>
      <c r="M9135" s="113"/>
      <c r="N9135" s="31">
        <v>0</v>
      </c>
      <c r="O9135" s="32">
        <v>0</v>
      </c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137577</v>
      </c>
      <c r="E9136" s="24">
        <f t="shared" si="235"/>
        <v>125659</v>
      </c>
      <c r="F9136" s="104"/>
      <c r="G9136" s="104"/>
      <c r="H9136" s="113">
        <v>71235</v>
      </c>
      <c r="I9136" s="113">
        <v>71792</v>
      </c>
      <c r="J9136" s="31"/>
      <c r="K9136" s="32"/>
      <c r="L9136" s="113"/>
      <c r="M9136" s="113"/>
      <c r="N9136" s="31">
        <v>66342</v>
      </c>
      <c r="O9136" s="32">
        <v>53867</v>
      </c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65212.62</v>
      </c>
      <c r="E9137" s="24">
        <f t="shared" si="235"/>
        <v>44301.240000000005</v>
      </c>
      <c r="F9137" s="104"/>
      <c r="G9137" s="104"/>
      <c r="H9137" s="113">
        <v>0</v>
      </c>
      <c r="I9137" s="113">
        <v>27649.68</v>
      </c>
      <c r="J9137" s="31"/>
      <c r="K9137" s="32"/>
      <c r="L9137" s="113"/>
      <c r="M9137" s="113"/>
      <c r="N9137" s="31">
        <v>65212.62</v>
      </c>
      <c r="O9137" s="32">
        <v>16651.560000000001</v>
      </c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1967532</v>
      </c>
      <c r="E9138" s="24">
        <f t="shared" si="235"/>
        <v>2728139</v>
      </c>
      <c r="F9138" s="104"/>
      <c r="G9138" s="104"/>
      <c r="H9138" s="113">
        <v>0</v>
      </c>
      <c r="I9138" s="113">
        <v>24019</v>
      </c>
      <c r="J9138" s="31"/>
      <c r="K9138" s="32"/>
      <c r="L9138" s="113"/>
      <c r="M9138" s="113"/>
      <c r="N9138" s="31">
        <v>1967532</v>
      </c>
      <c r="O9138" s="32">
        <v>2704120</v>
      </c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4266</v>
      </c>
      <c r="E9142" s="24">
        <f t="shared" si="235"/>
        <v>4266</v>
      </c>
      <c r="F9142" s="104"/>
      <c r="G9142" s="104"/>
      <c r="H9142" s="113">
        <v>0</v>
      </c>
      <c r="I9142" s="113">
        <v>0</v>
      </c>
      <c r="J9142" s="31"/>
      <c r="K9142" s="32"/>
      <c r="L9142" s="113"/>
      <c r="M9142" s="113"/>
      <c r="N9142" s="31">
        <v>4266</v>
      </c>
      <c r="O9142" s="32">
        <v>4266</v>
      </c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16500</v>
      </c>
      <c r="E9143" s="24">
        <f t="shared" si="235"/>
        <v>32190</v>
      </c>
      <c r="F9143" s="104"/>
      <c r="G9143" s="104"/>
      <c r="H9143" s="113">
        <v>16500</v>
      </c>
      <c r="I9143" s="113">
        <v>0</v>
      </c>
      <c r="J9143" s="31"/>
      <c r="K9143" s="32"/>
      <c r="L9143" s="113"/>
      <c r="M9143" s="113"/>
      <c r="N9143" s="31">
        <v>0</v>
      </c>
      <c r="O9143" s="32">
        <v>32190</v>
      </c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29739</v>
      </c>
      <c r="E9146" s="24">
        <f t="shared" si="235"/>
        <v>28376</v>
      </c>
      <c r="F9146" s="104"/>
      <c r="G9146" s="104"/>
      <c r="H9146" s="113">
        <v>29739</v>
      </c>
      <c r="I9146" s="113">
        <v>0</v>
      </c>
      <c r="J9146" s="31"/>
      <c r="K9146" s="32"/>
      <c r="L9146" s="113"/>
      <c r="M9146" s="113"/>
      <c r="N9146" s="31">
        <v>0</v>
      </c>
      <c r="O9146" s="32">
        <v>28376</v>
      </c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4785</v>
      </c>
      <c r="E9147" s="24">
        <f t="shared" si="235"/>
        <v>0</v>
      </c>
      <c r="F9147" s="104"/>
      <c r="G9147" s="104"/>
      <c r="H9147" s="105">
        <v>0</v>
      </c>
      <c r="I9147" s="105">
        <v>0</v>
      </c>
      <c r="J9147" s="106"/>
      <c r="K9147" s="107"/>
      <c r="L9147" s="105"/>
      <c r="M9147" s="105"/>
      <c r="N9147" s="106">
        <v>4785</v>
      </c>
      <c r="O9147" s="107">
        <v>0</v>
      </c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200000</v>
      </c>
      <c r="E9151" s="24">
        <f t="shared" si="235"/>
        <v>350000</v>
      </c>
      <c r="F9151" s="104"/>
      <c r="G9151" s="104"/>
      <c r="H9151" s="113"/>
      <c r="I9151" s="113"/>
      <c r="J9151" s="31"/>
      <c r="K9151" s="32"/>
      <c r="L9151" s="113"/>
      <c r="M9151" s="113"/>
      <c r="N9151" s="31">
        <v>200000</v>
      </c>
      <c r="O9151" s="32">
        <v>350000</v>
      </c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75277.490000000005</v>
      </c>
      <c r="E9152" s="24">
        <f t="shared" si="235"/>
        <v>204319</v>
      </c>
      <c r="F9152" s="104"/>
      <c r="G9152" s="104"/>
      <c r="H9152" s="105">
        <v>0</v>
      </c>
      <c r="I9152" s="105">
        <v>204319</v>
      </c>
      <c r="J9152" s="106"/>
      <c r="K9152" s="107"/>
      <c r="L9152" s="105"/>
      <c r="M9152" s="105"/>
      <c r="N9152" s="106">
        <v>75277.490000000005</v>
      </c>
      <c r="O9152" s="107">
        <v>0</v>
      </c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>
        <v>0</v>
      </c>
      <c r="I9153" s="113">
        <v>0</v>
      </c>
      <c r="J9153" s="31"/>
      <c r="K9153" s="32"/>
      <c r="L9153" s="113"/>
      <c r="M9153" s="113"/>
      <c r="N9153" s="31">
        <v>0</v>
      </c>
      <c r="O9153" s="32">
        <v>0</v>
      </c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8738</v>
      </c>
      <c r="F9154" s="104"/>
      <c r="G9154" s="104"/>
      <c r="H9154" s="113">
        <v>0</v>
      </c>
      <c r="I9154" s="113">
        <v>8738</v>
      </c>
      <c r="J9154" s="31"/>
      <c r="K9154" s="32"/>
      <c r="L9154" s="113"/>
      <c r="M9154" s="113"/>
      <c r="N9154" s="31">
        <v>0</v>
      </c>
      <c r="O9154" s="32">
        <v>0</v>
      </c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272400</v>
      </c>
      <c r="E9166" s="24">
        <f t="shared" si="235"/>
        <v>272400</v>
      </c>
      <c r="F9166" s="104"/>
      <c r="G9166" s="104"/>
      <c r="H9166" s="113">
        <v>272400</v>
      </c>
      <c r="I9166" s="113">
        <v>272400</v>
      </c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130000</v>
      </c>
      <c r="E9171" s="24">
        <f t="shared" si="235"/>
        <v>140000</v>
      </c>
      <c r="F9171" s="104"/>
      <c r="G9171" s="104"/>
      <c r="H9171" s="113">
        <v>60000</v>
      </c>
      <c r="I9171" s="113">
        <v>70000</v>
      </c>
      <c r="J9171" s="31"/>
      <c r="K9171" s="32"/>
      <c r="L9171" s="113"/>
      <c r="M9171" s="113"/>
      <c r="N9171" s="31">
        <v>70000</v>
      </c>
      <c r="O9171" s="32">
        <v>70000</v>
      </c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721807.5</v>
      </c>
      <c r="E9172" s="24">
        <f t="shared" si="235"/>
        <v>630395</v>
      </c>
      <c r="F9172" s="104"/>
      <c r="G9172" s="104"/>
      <c r="H9172" s="113">
        <v>338080</v>
      </c>
      <c r="I9172" s="113">
        <v>324097.5</v>
      </c>
      <c r="J9172" s="31"/>
      <c r="K9172" s="32"/>
      <c r="L9172" s="113"/>
      <c r="M9172" s="113"/>
      <c r="N9172" s="31">
        <v>383727.5</v>
      </c>
      <c r="O9172" s="32">
        <v>306297.5</v>
      </c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278700</v>
      </c>
      <c r="E9176" s="24">
        <f t="shared" si="235"/>
        <v>479100</v>
      </c>
      <c r="F9176" s="104"/>
      <c r="G9176" s="104"/>
      <c r="H9176" s="113">
        <v>41700</v>
      </c>
      <c r="I9176" s="113">
        <v>240100</v>
      </c>
      <c r="J9176" s="31"/>
      <c r="K9176" s="32"/>
      <c r="L9176" s="113"/>
      <c r="M9176" s="113"/>
      <c r="N9176" s="31">
        <v>237000</v>
      </c>
      <c r="O9176" s="32">
        <v>239000</v>
      </c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82571.179999999993</v>
      </c>
      <c r="E9178" s="24">
        <f t="shared" si="235"/>
        <v>36011.560000000005</v>
      </c>
      <c r="F9178" s="104"/>
      <c r="G9178" s="104"/>
      <c r="H9178" s="105">
        <v>47638.18</v>
      </c>
      <c r="I9178" s="105">
        <v>870.98</v>
      </c>
      <c r="J9178" s="106"/>
      <c r="K9178" s="107"/>
      <c r="L9178" s="105"/>
      <c r="M9178" s="105"/>
      <c r="N9178" s="106">
        <v>34933</v>
      </c>
      <c r="O9178" s="107">
        <v>35140.58</v>
      </c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1828</v>
      </c>
      <c r="F9181" s="104"/>
      <c r="G9181" s="104"/>
      <c r="H9181" s="113">
        <v>0</v>
      </c>
      <c r="I9181" s="113">
        <v>0</v>
      </c>
      <c r="J9181" s="31"/>
      <c r="K9181" s="32"/>
      <c r="L9181" s="113"/>
      <c r="M9181" s="113"/>
      <c r="N9181" s="31">
        <v>0</v>
      </c>
      <c r="O9181" s="32">
        <v>1828</v>
      </c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14424</v>
      </c>
      <c r="E9184" s="24">
        <f t="shared" si="235"/>
        <v>11460</v>
      </c>
      <c r="F9184" s="104"/>
      <c r="G9184" s="104"/>
      <c r="H9184" s="113">
        <v>14424</v>
      </c>
      <c r="I9184" s="113">
        <v>0</v>
      </c>
      <c r="J9184" s="31"/>
      <c r="K9184" s="32"/>
      <c r="L9184" s="113"/>
      <c r="M9184" s="113"/>
      <c r="N9184" s="31">
        <v>0</v>
      </c>
      <c r="O9184" s="32">
        <v>11460</v>
      </c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9259.6299999999992</v>
      </c>
      <c r="E9189" s="24">
        <f t="shared" ref="E9189:E9252" si="237">G9189+I9189+K9189+M9189+O9189+Q9189+S9189+U9189+W9189+Y9189+AA9189+AC9189</f>
        <v>12351.6</v>
      </c>
      <c r="F9189" s="104"/>
      <c r="G9189" s="104"/>
      <c r="H9189" s="105">
        <v>2325.9299999999998</v>
      </c>
      <c r="I9189" s="105">
        <v>2586.75</v>
      </c>
      <c r="J9189" s="106"/>
      <c r="K9189" s="107"/>
      <c r="L9189" s="105"/>
      <c r="M9189" s="105"/>
      <c r="N9189" s="106">
        <v>6933.7</v>
      </c>
      <c r="O9189" s="107">
        <v>9764.85</v>
      </c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8560</v>
      </c>
      <c r="E9192" s="24">
        <f t="shared" si="237"/>
        <v>4279</v>
      </c>
      <c r="F9192" s="104"/>
      <c r="G9192" s="104"/>
      <c r="H9192" s="105">
        <v>3380</v>
      </c>
      <c r="I9192" s="105">
        <v>3408</v>
      </c>
      <c r="J9192" s="106"/>
      <c r="K9192" s="107"/>
      <c r="L9192" s="105"/>
      <c r="M9192" s="105"/>
      <c r="N9192" s="106">
        <v>5180</v>
      </c>
      <c r="O9192" s="107">
        <v>871</v>
      </c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14133089.199999999</v>
      </c>
      <c r="E9193" s="24">
        <f t="shared" si="237"/>
        <v>13561340.890000001</v>
      </c>
      <c r="F9193" s="104"/>
      <c r="G9193" s="104"/>
      <c r="H9193" s="105">
        <v>10523097.92</v>
      </c>
      <c r="I9193" s="105">
        <v>10523097.92</v>
      </c>
      <c r="J9193" s="106"/>
      <c r="K9193" s="107"/>
      <c r="L9193" s="105"/>
      <c r="M9193" s="105"/>
      <c r="N9193" s="106">
        <v>3609991.28</v>
      </c>
      <c r="O9193" s="107">
        <v>3038242.97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315000</v>
      </c>
      <c r="E9196" s="24">
        <f t="shared" si="237"/>
        <v>1102500</v>
      </c>
      <c r="F9196" s="104"/>
      <c r="G9196" s="104"/>
      <c r="H9196" s="113">
        <v>0</v>
      </c>
      <c r="I9196" s="113">
        <v>630000</v>
      </c>
      <c r="J9196" s="31"/>
      <c r="K9196" s="32"/>
      <c r="L9196" s="113"/>
      <c r="M9196" s="113"/>
      <c r="N9196" s="31">
        <v>315000</v>
      </c>
      <c r="O9196" s="32">
        <v>472500</v>
      </c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740</v>
      </c>
      <c r="E9200" s="24">
        <f t="shared" si="237"/>
        <v>260</v>
      </c>
      <c r="F9200" s="104"/>
      <c r="G9200" s="104"/>
      <c r="H9200" s="113">
        <v>720</v>
      </c>
      <c r="I9200" s="113">
        <v>0</v>
      </c>
      <c r="J9200" s="31"/>
      <c r="K9200" s="32"/>
      <c r="L9200" s="113"/>
      <c r="M9200" s="113"/>
      <c r="N9200" s="31">
        <v>20</v>
      </c>
      <c r="O9200" s="32">
        <v>260</v>
      </c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700</v>
      </c>
      <c r="E9201" s="24">
        <f t="shared" si="237"/>
        <v>700</v>
      </c>
      <c r="F9201" s="104"/>
      <c r="G9201" s="104"/>
      <c r="H9201" s="113">
        <v>0</v>
      </c>
      <c r="I9201" s="113">
        <v>0</v>
      </c>
      <c r="J9201" s="31"/>
      <c r="K9201" s="32"/>
      <c r="L9201" s="113"/>
      <c r="M9201" s="113"/>
      <c r="N9201" s="31">
        <v>700</v>
      </c>
      <c r="O9201" s="32">
        <v>700</v>
      </c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412</v>
      </c>
      <c r="F9202" s="104"/>
      <c r="G9202" s="104"/>
      <c r="H9202" s="113">
        <v>0</v>
      </c>
      <c r="I9202" s="113">
        <v>0</v>
      </c>
      <c r="J9202" s="31"/>
      <c r="K9202" s="32"/>
      <c r="L9202" s="113"/>
      <c r="M9202" s="113"/>
      <c r="N9202" s="31">
        <v>0</v>
      </c>
      <c r="O9202" s="32">
        <v>412</v>
      </c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>
        <v>0</v>
      </c>
      <c r="I9206" s="113">
        <v>0</v>
      </c>
      <c r="J9206" s="31"/>
      <c r="K9206" s="32"/>
      <c r="L9206" s="113"/>
      <c r="M9206" s="113"/>
      <c r="N9206" s="31">
        <v>0</v>
      </c>
      <c r="O9206" s="32">
        <v>0</v>
      </c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>
        <v>0</v>
      </c>
      <c r="I9221" s="113">
        <v>0</v>
      </c>
      <c r="J9221" s="31"/>
      <c r="K9221" s="32"/>
      <c r="L9221" s="113"/>
      <c r="M9221" s="113"/>
      <c r="N9221" s="31">
        <v>0</v>
      </c>
      <c r="O9221" s="32">
        <v>0</v>
      </c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>
        <v>0</v>
      </c>
      <c r="I9222" s="113">
        <v>0</v>
      </c>
      <c r="J9222" s="31"/>
      <c r="K9222" s="32"/>
      <c r="L9222" s="113"/>
      <c r="M9222" s="113"/>
      <c r="N9222" s="31">
        <v>0</v>
      </c>
      <c r="O9222" s="32">
        <v>0</v>
      </c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16389.43</v>
      </c>
      <c r="E9223" s="24">
        <f t="shared" si="237"/>
        <v>34705.919999999998</v>
      </c>
      <c r="F9223" s="104"/>
      <c r="G9223" s="104"/>
      <c r="H9223" s="113">
        <v>16389.43</v>
      </c>
      <c r="I9223" s="113">
        <v>34705.919999999998</v>
      </c>
      <c r="J9223" s="31"/>
      <c r="K9223" s="32"/>
      <c r="L9223" s="113"/>
      <c r="M9223" s="113"/>
      <c r="N9223" s="31">
        <v>0</v>
      </c>
      <c r="O9223" s="32">
        <v>0</v>
      </c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>
        <v>0</v>
      </c>
      <c r="I9224" s="113">
        <v>0</v>
      </c>
      <c r="J9224" s="31"/>
      <c r="K9224" s="32"/>
      <c r="L9224" s="113"/>
      <c r="M9224" s="113"/>
      <c r="N9224" s="31">
        <v>0</v>
      </c>
      <c r="O9224" s="32">
        <v>0</v>
      </c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>
        <v>0</v>
      </c>
      <c r="O9244" s="32">
        <v>0</v>
      </c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13950</v>
      </c>
      <c r="F9245" s="104"/>
      <c r="G9245" s="104"/>
      <c r="H9245" s="113">
        <v>0</v>
      </c>
      <c r="I9245" s="113">
        <v>8750</v>
      </c>
      <c r="J9245" s="31"/>
      <c r="K9245" s="32"/>
      <c r="L9245" s="113"/>
      <c r="M9245" s="113"/>
      <c r="N9245" s="31">
        <v>0</v>
      </c>
      <c r="O9245" s="32">
        <v>5200</v>
      </c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91158.96</v>
      </c>
      <c r="F9246" s="104"/>
      <c r="G9246" s="104"/>
      <c r="H9246" s="113"/>
      <c r="I9246" s="113"/>
      <c r="J9246" s="31"/>
      <c r="K9246" s="32"/>
      <c r="L9246" s="113"/>
      <c r="M9246" s="113"/>
      <c r="N9246" s="31">
        <v>0</v>
      </c>
      <c r="O9246" s="32">
        <v>91158.96</v>
      </c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51936.4</v>
      </c>
      <c r="F9249" s="104"/>
      <c r="G9249" s="104"/>
      <c r="H9249" s="113">
        <v>0</v>
      </c>
      <c r="I9249" s="113">
        <v>15931.25</v>
      </c>
      <c r="J9249" s="31"/>
      <c r="K9249" s="32"/>
      <c r="L9249" s="113"/>
      <c r="M9249" s="113"/>
      <c r="N9249" s="31">
        <v>0</v>
      </c>
      <c r="O9249" s="32">
        <v>36005.15</v>
      </c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43280</v>
      </c>
      <c r="F9250" s="104"/>
      <c r="G9250" s="104"/>
      <c r="H9250" s="113">
        <v>0</v>
      </c>
      <c r="I9250" s="113">
        <v>33713</v>
      </c>
      <c r="J9250" s="31"/>
      <c r="K9250" s="32"/>
      <c r="L9250" s="113"/>
      <c r="M9250" s="113"/>
      <c r="N9250" s="31">
        <v>0</v>
      </c>
      <c r="O9250" s="32">
        <v>9567</v>
      </c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183214.97</v>
      </c>
      <c r="F9255" s="104"/>
      <c r="G9255" s="104"/>
      <c r="H9255" s="113">
        <v>0</v>
      </c>
      <c r="I9255" s="113">
        <v>106269.74</v>
      </c>
      <c r="J9255" s="31"/>
      <c r="K9255" s="32"/>
      <c r="L9255" s="113"/>
      <c r="M9255" s="113"/>
      <c r="N9255" s="31">
        <v>0</v>
      </c>
      <c r="O9255" s="32">
        <v>76945.23</v>
      </c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44633.63</v>
      </c>
      <c r="F9256" s="104"/>
      <c r="G9256" s="104"/>
      <c r="H9256" s="105">
        <v>0</v>
      </c>
      <c r="I9256" s="105">
        <v>8661.24</v>
      </c>
      <c r="J9256" s="106"/>
      <c r="K9256" s="107"/>
      <c r="L9256" s="105"/>
      <c r="M9256" s="105"/>
      <c r="N9256" s="106">
        <v>0</v>
      </c>
      <c r="O9256" s="107">
        <v>35972.39</v>
      </c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>
        <v>0</v>
      </c>
      <c r="O9257" s="107">
        <v>0</v>
      </c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>
        <v>0</v>
      </c>
      <c r="O9258" s="107">
        <v>0</v>
      </c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11734</v>
      </c>
      <c r="F9259" s="104"/>
      <c r="G9259" s="104"/>
      <c r="H9259" s="105">
        <v>0</v>
      </c>
      <c r="I9259" s="105">
        <v>7776</v>
      </c>
      <c r="J9259" s="106"/>
      <c r="K9259" s="107"/>
      <c r="L9259" s="105"/>
      <c r="M9259" s="105"/>
      <c r="N9259" s="106">
        <v>0</v>
      </c>
      <c r="O9259" s="107">
        <v>3958</v>
      </c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33302</v>
      </c>
      <c r="F9260" s="104"/>
      <c r="G9260" s="104"/>
      <c r="H9260" s="113">
        <v>0</v>
      </c>
      <c r="I9260" s="113">
        <v>33302</v>
      </c>
      <c r="J9260" s="31"/>
      <c r="K9260" s="32"/>
      <c r="L9260" s="113"/>
      <c r="M9260" s="113"/>
      <c r="N9260" s="31">
        <v>0</v>
      </c>
      <c r="O9260" s="32">
        <v>0</v>
      </c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33292.21</v>
      </c>
      <c r="F9261" s="104"/>
      <c r="G9261" s="104"/>
      <c r="H9261" s="105">
        <v>0</v>
      </c>
      <c r="I9261" s="105">
        <v>20767.810000000001</v>
      </c>
      <c r="J9261" s="106"/>
      <c r="K9261" s="107"/>
      <c r="L9261" s="105"/>
      <c r="M9261" s="105"/>
      <c r="N9261" s="106">
        <v>0</v>
      </c>
      <c r="O9261" s="107">
        <v>12524.4</v>
      </c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>
        <v>0</v>
      </c>
      <c r="O9262" s="107">
        <v>0</v>
      </c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633.35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>
        <v>633.35</v>
      </c>
      <c r="O9263" s="107">
        <v>0</v>
      </c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1839653.3</v>
      </c>
      <c r="F9269" s="104"/>
      <c r="G9269" s="104"/>
      <c r="H9269" s="113">
        <v>0</v>
      </c>
      <c r="I9269" s="113">
        <v>1088254.27</v>
      </c>
      <c r="J9269" s="31"/>
      <c r="K9269" s="32"/>
      <c r="L9269" s="113"/>
      <c r="M9269" s="113"/>
      <c r="N9269" s="31">
        <v>0</v>
      </c>
      <c r="O9269" s="32">
        <v>751399.03</v>
      </c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9180</v>
      </c>
      <c r="E9270" s="24">
        <f t="shared" si="239"/>
        <v>800814.13</v>
      </c>
      <c r="F9270" s="104"/>
      <c r="G9270" s="104"/>
      <c r="H9270" s="113">
        <v>6120</v>
      </c>
      <c r="I9270" s="113">
        <v>459409.32</v>
      </c>
      <c r="J9270" s="31"/>
      <c r="K9270" s="32"/>
      <c r="L9270" s="113"/>
      <c r="M9270" s="113"/>
      <c r="N9270" s="31">
        <v>3060</v>
      </c>
      <c r="O9270" s="32">
        <v>341404.81</v>
      </c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44694.46</v>
      </c>
      <c r="F9271" s="104"/>
      <c r="G9271" s="104"/>
      <c r="H9271" s="113">
        <v>0</v>
      </c>
      <c r="I9271" s="113">
        <v>33584</v>
      </c>
      <c r="J9271" s="31"/>
      <c r="K9271" s="32"/>
      <c r="L9271" s="113"/>
      <c r="M9271" s="113"/>
      <c r="N9271" s="31">
        <v>0</v>
      </c>
      <c r="O9271" s="32">
        <v>11110.46</v>
      </c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1835.35</v>
      </c>
      <c r="E9272" s="24">
        <f t="shared" si="239"/>
        <v>18292.57</v>
      </c>
      <c r="F9272" s="104"/>
      <c r="G9272" s="104"/>
      <c r="H9272" s="113">
        <v>0</v>
      </c>
      <c r="I9272" s="113">
        <v>5734</v>
      </c>
      <c r="J9272" s="31"/>
      <c r="K9272" s="32"/>
      <c r="L9272" s="113"/>
      <c r="M9272" s="113"/>
      <c r="N9272" s="31">
        <v>1835.35</v>
      </c>
      <c r="O9272" s="32">
        <v>12558.57</v>
      </c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571748.31000000006</v>
      </c>
      <c r="F9274" s="104"/>
      <c r="G9274" s="104"/>
      <c r="H9274" s="105"/>
      <c r="I9274" s="105"/>
      <c r="J9274" s="106"/>
      <c r="K9274" s="107"/>
      <c r="L9274" s="105"/>
      <c r="M9274" s="105"/>
      <c r="N9274" s="106">
        <v>0</v>
      </c>
      <c r="O9274" s="107">
        <v>571748.31000000006</v>
      </c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3191972.46</v>
      </c>
      <c r="E9275" s="24">
        <f t="shared" si="239"/>
        <v>14399879.859999999</v>
      </c>
      <c r="F9275" s="104"/>
      <c r="G9275" s="104"/>
      <c r="H9275" s="113">
        <v>2283073.4300000002</v>
      </c>
      <c r="I9275" s="113">
        <v>12168273.699999999</v>
      </c>
      <c r="J9275" s="31"/>
      <c r="K9275" s="32"/>
      <c r="L9275" s="113"/>
      <c r="M9275" s="113"/>
      <c r="N9275" s="31">
        <v>908899.03</v>
      </c>
      <c r="O9275" s="32">
        <v>2231606.16</v>
      </c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294767.17</v>
      </c>
      <c r="E9277" s="24">
        <f t="shared" si="239"/>
        <v>3016720.42</v>
      </c>
      <c r="F9277" s="104"/>
      <c r="G9277" s="104"/>
      <c r="H9277" s="113">
        <v>222979.52</v>
      </c>
      <c r="I9277" s="113">
        <v>2525083.61</v>
      </c>
      <c r="J9277" s="31"/>
      <c r="K9277" s="32"/>
      <c r="L9277" s="113"/>
      <c r="M9277" s="113"/>
      <c r="N9277" s="31">
        <v>71787.649999999994</v>
      </c>
      <c r="O9277" s="32">
        <v>491636.81</v>
      </c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4770</v>
      </c>
      <c r="F9278" s="104"/>
      <c r="G9278" s="104"/>
      <c r="H9278" s="113"/>
      <c r="I9278" s="113"/>
      <c r="J9278" s="31"/>
      <c r="K9278" s="32"/>
      <c r="L9278" s="113"/>
      <c r="M9278" s="113"/>
      <c r="N9278" s="31">
        <v>0</v>
      </c>
      <c r="O9278" s="32">
        <v>4770</v>
      </c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13575</v>
      </c>
      <c r="F9280" s="104"/>
      <c r="G9280" s="104"/>
      <c r="H9280" s="105">
        <v>0</v>
      </c>
      <c r="I9280" s="105">
        <v>0</v>
      </c>
      <c r="J9280" s="106"/>
      <c r="K9280" s="107"/>
      <c r="L9280" s="105"/>
      <c r="M9280" s="105"/>
      <c r="N9280" s="106">
        <v>0</v>
      </c>
      <c r="O9280" s="107">
        <v>13575</v>
      </c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1275321.68</v>
      </c>
      <c r="F9281" s="104"/>
      <c r="G9281" s="104"/>
      <c r="H9281" s="113">
        <v>0</v>
      </c>
      <c r="I9281" s="113">
        <v>1275321.68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101565.20999999999</v>
      </c>
      <c r="E9282" s="24">
        <f t="shared" si="239"/>
        <v>0</v>
      </c>
      <c r="F9282" s="104"/>
      <c r="G9282" s="104"/>
      <c r="H9282" s="113">
        <v>61509.27</v>
      </c>
      <c r="I9282" s="113">
        <v>0</v>
      </c>
      <c r="J9282" s="31"/>
      <c r="K9282" s="32"/>
      <c r="L9282" s="113"/>
      <c r="M9282" s="113"/>
      <c r="N9282" s="31">
        <v>40055.94</v>
      </c>
      <c r="O9282" s="32">
        <v>0</v>
      </c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304362.95</v>
      </c>
      <c r="F9283" s="104"/>
      <c r="G9283" s="104"/>
      <c r="H9283" s="113">
        <v>0</v>
      </c>
      <c r="I9283" s="113">
        <v>192263.69</v>
      </c>
      <c r="J9283" s="31"/>
      <c r="K9283" s="32"/>
      <c r="L9283" s="113"/>
      <c r="M9283" s="113"/>
      <c r="N9283" s="31">
        <v>0</v>
      </c>
      <c r="O9283" s="32">
        <v>112099.26</v>
      </c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103</v>
      </c>
      <c r="E9284" s="24">
        <f t="shared" si="239"/>
        <v>0</v>
      </c>
      <c r="F9284" s="104"/>
      <c r="G9284" s="104"/>
      <c r="H9284" s="113">
        <v>103</v>
      </c>
      <c r="I9284" s="113">
        <v>0</v>
      </c>
      <c r="J9284" s="31"/>
      <c r="K9284" s="32"/>
      <c r="L9284" s="113"/>
      <c r="M9284" s="113"/>
      <c r="N9284" s="31">
        <v>0</v>
      </c>
      <c r="O9284" s="32">
        <v>0</v>
      </c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307749</v>
      </c>
      <c r="F9285" s="104"/>
      <c r="G9285" s="104"/>
      <c r="H9285" s="105">
        <v>0</v>
      </c>
      <c r="I9285" s="105">
        <v>307749</v>
      </c>
      <c r="J9285" s="106"/>
      <c r="K9285" s="107"/>
      <c r="L9285" s="105"/>
      <c r="M9285" s="105"/>
      <c r="N9285" s="106">
        <v>0</v>
      </c>
      <c r="O9285" s="107">
        <v>0</v>
      </c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214264.65</v>
      </c>
      <c r="F9286" s="104"/>
      <c r="G9286" s="104"/>
      <c r="H9286" s="105">
        <v>0</v>
      </c>
      <c r="I9286" s="105">
        <v>142477</v>
      </c>
      <c r="J9286" s="106"/>
      <c r="K9286" s="107"/>
      <c r="L9286" s="105"/>
      <c r="M9286" s="105"/>
      <c r="N9286" s="106">
        <v>0</v>
      </c>
      <c r="O9286" s="107">
        <v>71787.649999999994</v>
      </c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4230209.83</v>
      </c>
      <c r="F9288" s="104"/>
      <c r="G9288" s="104"/>
      <c r="H9288" s="105">
        <v>0</v>
      </c>
      <c r="I9288" s="105">
        <v>4230209.83</v>
      </c>
      <c r="J9288" s="106"/>
      <c r="K9288" s="107"/>
      <c r="L9288" s="105"/>
      <c r="M9288" s="105"/>
      <c r="N9288" s="106">
        <v>0</v>
      </c>
      <c r="O9288" s="107">
        <v>0</v>
      </c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23905.37</v>
      </c>
      <c r="F9289" s="104"/>
      <c r="G9289" s="104"/>
      <c r="H9289" s="105">
        <v>0</v>
      </c>
      <c r="I9289" s="105">
        <v>12102.49</v>
      </c>
      <c r="J9289" s="106"/>
      <c r="K9289" s="107"/>
      <c r="L9289" s="105"/>
      <c r="M9289" s="105"/>
      <c r="N9289" s="106">
        <v>0</v>
      </c>
      <c r="O9289" s="107">
        <v>11802.88</v>
      </c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30658.36</v>
      </c>
      <c r="E9290" s="24">
        <f t="shared" si="239"/>
        <v>24116.77</v>
      </c>
      <c r="F9290" s="104"/>
      <c r="G9290" s="104"/>
      <c r="H9290" s="113">
        <v>12759.75</v>
      </c>
      <c r="I9290" s="113">
        <v>19011.82</v>
      </c>
      <c r="J9290" s="31"/>
      <c r="K9290" s="32"/>
      <c r="L9290" s="113"/>
      <c r="M9290" s="113"/>
      <c r="N9290" s="31">
        <v>17898.61</v>
      </c>
      <c r="O9290" s="32">
        <v>5104.95</v>
      </c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7205061.3600000003</v>
      </c>
      <c r="E9299" s="24">
        <f t="shared" si="239"/>
        <v>0</v>
      </c>
      <c r="F9299" s="104"/>
      <c r="G9299" s="104"/>
      <c r="H9299" s="105">
        <v>7205061.3600000003</v>
      </c>
      <c r="I9299" s="105">
        <v>0</v>
      </c>
      <c r="J9299" s="106"/>
      <c r="K9299" s="107"/>
      <c r="L9299" s="105"/>
      <c r="M9299" s="105"/>
      <c r="N9299" s="106">
        <v>0</v>
      </c>
      <c r="O9299" s="107">
        <v>0</v>
      </c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399370.63</v>
      </c>
      <c r="E9300" s="24">
        <f t="shared" si="239"/>
        <v>0</v>
      </c>
      <c r="F9300" s="104"/>
      <c r="G9300" s="104"/>
      <c r="H9300" s="105">
        <v>199685.32</v>
      </c>
      <c r="I9300" s="105">
        <v>0</v>
      </c>
      <c r="J9300" s="106"/>
      <c r="K9300" s="107"/>
      <c r="L9300" s="105"/>
      <c r="M9300" s="105"/>
      <c r="N9300" s="106">
        <v>199685.31</v>
      </c>
      <c r="O9300" s="107">
        <v>0</v>
      </c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1325407.8600000001</v>
      </c>
      <c r="E9301" s="24">
        <f t="shared" si="239"/>
        <v>0</v>
      </c>
      <c r="F9301" s="104"/>
      <c r="G9301" s="104"/>
      <c r="H9301" s="105">
        <v>1325407.8600000001</v>
      </c>
      <c r="I9301" s="105">
        <v>0</v>
      </c>
      <c r="J9301" s="106"/>
      <c r="K9301" s="107"/>
      <c r="L9301" s="105"/>
      <c r="M9301" s="105"/>
      <c r="N9301" s="106">
        <v>0</v>
      </c>
      <c r="O9301" s="107">
        <v>0</v>
      </c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570</v>
      </c>
      <c r="E9305" s="24">
        <f t="shared" si="239"/>
        <v>36509.71</v>
      </c>
      <c r="F9305" s="104"/>
      <c r="G9305" s="104"/>
      <c r="H9305" s="105">
        <v>0</v>
      </c>
      <c r="I9305" s="105">
        <v>25037.51</v>
      </c>
      <c r="J9305" s="106"/>
      <c r="K9305" s="107"/>
      <c r="L9305" s="105"/>
      <c r="M9305" s="105"/>
      <c r="N9305" s="106">
        <v>570</v>
      </c>
      <c r="O9305" s="107">
        <v>11472.2</v>
      </c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4500.8999999999996</v>
      </c>
      <c r="F9306" s="104"/>
      <c r="G9306" s="104"/>
      <c r="H9306" s="113">
        <v>0</v>
      </c>
      <c r="I9306" s="113">
        <v>2745.55</v>
      </c>
      <c r="J9306" s="31"/>
      <c r="K9306" s="32"/>
      <c r="L9306" s="113"/>
      <c r="M9306" s="113"/>
      <c r="N9306" s="31">
        <v>0</v>
      </c>
      <c r="O9306" s="32">
        <v>1755.35</v>
      </c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9308</v>
      </c>
      <c r="F9307" s="104"/>
      <c r="G9307" s="104"/>
      <c r="H9307" s="105">
        <v>0</v>
      </c>
      <c r="I9307" s="105">
        <v>8081</v>
      </c>
      <c r="J9307" s="106"/>
      <c r="K9307" s="107"/>
      <c r="L9307" s="105"/>
      <c r="M9307" s="105"/>
      <c r="N9307" s="106">
        <v>0</v>
      </c>
      <c r="O9307" s="107">
        <v>1227</v>
      </c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8667</v>
      </c>
      <c r="F9308" s="104"/>
      <c r="G9308" s="104"/>
      <c r="H9308" s="113">
        <v>0</v>
      </c>
      <c r="I9308" s="113">
        <v>8667</v>
      </c>
      <c r="J9308" s="31"/>
      <c r="K9308" s="32"/>
      <c r="L9308" s="113"/>
      <c r="M9308" s="113"/>
      <c r="N9308" s="31">
        <v>0</v>
      </c>
      <c r="O9308" s="32">
        <v>0</v>
      </c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7056.5</v>
      </c>
      <c r="F9311" s="104"/>
      <c r="G9311" s="104"/>
      <c r="H9311" s="113">
        <v>0</v>
      </c>
      <c r="I9311" s="113">
        <v>2340</v>
      </c>
      <c r="J9311" s="31"/>
      <c r="K9311" s="32"/>
      <c r="L9311" s="113"/>
      <c r="M9311" s="113"/>
      <c r="N9311" s="31">
        <v>0</v>
      </c>
      <c r="O9311" s="32">
        <v>4716.5</v>
      </c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100</v>
      </c>
      <c r="E9315" s="24">
        <f t="shared" si="239"/>
        <v>0</v>
      </c>
      <c r="F9315" s="104"/>
      <c r="G9315" s="104"/>
      <c r="H9315" s="113">
        <v>0</v>
      </c>
      <c r="I9315" s="113">
        <v>0</v>
      </c>
      <c r="J9315" s="31"/>
      <c r="K9315" s="32"/>
      <c r="L9315" s="113"/>
      <c r="M9315" s="113"/>
      <c r="N9315" s="31">
        <v>100</v>
      </c>
      <c r="O9315" s="32">
        <v>0</v>
      </c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727</v>
      </c>
      <c r="F9318" s="104"/>
      <c r="G9318" s="104"/>
      <c r="H9318" s="105">
        <v>0</v>
      </c>
      <c r="I9318" s="105">
        <v>0</v>
      </c>
      <c r="J9318" s="106"/>
      <c r="K9318" s="107"/>
      <c r="L9318" s="105"/>
      <c r="M9318" s="105"/>
      <c r="N9318" s="106">
        <v>0</v>
      </c>
      <c r="O9318" s="107">
        <v>727</v>
      </c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771.45</v>
      </c>
      <c r="F9322" s="104"/>
      <c r="G9322" s="104"/>
      <c r="H9322" s="113">
        <v>0</v>
      </c>
      <c r="I9322" s="113">
        <v>50</v>
      </c>
      <c r="J9322" s="31"/>
      <c r="K9322" s="32"/>
      <c r="L9322" s="113"/>
      <c r="M9322" s="113"/>
      <c r="N9322" s="31">
        <v>0</v>
      </c>
      <c r="O9322" s="32">
        <v>721.45</v>
      </c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771.45</v>
      </c>
      <c r="E9324" s="24">
        <f t="shared" si="241"/>
        <v>0</v>
      </c>
      <c r="F9324" s="104"/>
      <c r="G9324" s="104"/>
      <c r="H9324" s="113">
        <v>50</v>
      </c>
      <c r="I9324" s="113">
        <v>0</v>
      </c>
      <c r="J9324" s="31"/>
      <c r="K9324" s="32"/>
      <c r="L9324" s="113"/>
      <c r="M9324" s="113"/>
      <c r="N9324" s="31">
        <v>721.45</v>
      </c>
      <c r="O9324" s="32">
        <v>0</v>
      </c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1000</v>
      </c>
      <c r="F9333" s="104"/>
      <c r="G9333" s="104"/>
      <c r="H9333" s="105">
        <v>0</v>
      </c>
      <c r="I9333" s="105">
        <v>0</v>
      </c>
      <c r="J9333" s="106"/>
      <c r="K9333" s="107"/>
      <c r="L9333" s="105"/>
      <c r="M9333" s="105"/>
      <c r="N9333" s="106">
        <v>0</v>
      </c>
      <c r="O9333" s="107">
        <v>1000</v>
      </c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50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>
        <v>50</v>
      </c>
      <c r="O9339" s="107">
        <v>0</v>
      </c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50</v>
      </c>
      <c r="F9342" s="104"/>
      <c r="G9342" s="104"/>
      <c r="H9342" s="105"/>
      <c r="I9342" s="105"/>
      <c r="J9342" s="106"/>
      <c r="K9342" s="107"/>
      <c r="L9342" s="105"/>
      <c r="M9342" s="105"/>
      <c r="N9342" s="106">
        <v>0</v>
      </c>
      <c r="O9342" s="107">
        <v>50</v>
      </c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51772</v>
      </c>
      <c r="F9353" s="104"/>
      <c r="G9353" s="104"/>
      <c r="H9353" s="113">
        <v>0</v>
      </c>
      <c r="I9353" s="113">
        <v>1345</v>
      </c>
      <c r="J9353" s="31"/>
      <c r="K9353" s="32"/>
      <c r="L9353" s="113"/>
      <c r="M9353" s="113"/>
      <c r="N9353" s="31">
        <v>0</v>
      </c>
      <c r="O9353" s="32">
        <v>50427</v>
      </c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>
        <v>0</v>
      </c>
      <c r="O9356" s="32">
        <v>0</v>
      </c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1149355</v>
      </c>
      <c r="F9360" s="104"/>
      <c r="G9360" s="104"/>
      <c r="H9360" s="113">
        <v>0</v>
      </c>
      <c r="I9360" s="113">
        <v>559500</v>
      </c>
      <c r="J9360" s="31"/>
      <c r="K9360" s="32"/>
      <c r="L9360" s="113"/>
      <c r="M9360" s="113"/>
      <c r="N9360" s="31">
        <v>0</v>
      </c>
      <c r="O9360" s="32">
        <v>589855</v>
      </c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48915</v>
      </c>
      <c r="F9365" s="104"/>
      <c r="G9365" s="104"/>
      <c r="H9365" s="105">
        <v>0</v>
      </c>
      <c r="I9365" s="105">
        <v>24244</v>
      </c>
      <c r="J9365" s="106"/>
      <c r="K9365" s="107"/>
      <c r="L9365" s="105"/>
      <c r="M9365" s="105"/>
      <c r="N9365" s="106">
        <v>0</v>
      </c>
      <c r="O9365" s="107">
        <v>24671</v>
      </c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2210</v>
      </c>
      <c r="F9378" s="104"/>
      <c r="G9378" s="104"/>
      <c r="H9378" s="105">
        <v>0</v>
      </c>
      <c r="I9378" s="105">
        <v>1590</v>
      </c>
      <c r="J9378" s="106"/>
      <c r="K9378" s="107"/>
      <c r="L9378" s="105"/>
      <c r="M9378" s="105"/>
      <c r="N9378" s="106">
        <v>0</v>
      </c>
      <c r="O9378" s="107">
        <v>620</v>
      </c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>
        <v>0</v>
      </c>
      <c r="I9381" s="105">
        <v>0</v>
      </c>
      <c r="J9381" s="106"/>
      <c r="K9381" s="107"/>
      <c r="L9381" s="105"/>
      <c r="M9381" s="105"/>
      <c r="N9381" s="106">
        <v>0</v>
      </c>
      <c r="O9381" s="107">
        <v>0</v>
      </c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274073</v>
      </c>
      <c r="F9388" s="104"/>
      <c r="G9388" s="104"/>
      <c r="H9388" s="113">
        <v>0</v>
      </c>
      <c r="I9388" s="113">
        <v>273678</v>
      </c>
      <c r="J9388" s="31"/>
      <c r="K9388" s="32"/>
      <c r="L9388" s="113"/>
      <c r="M9388" s="113"/>
      <c r="N9388" s="31">
        <v>0</v>
      </c>
      <c r="O9388" s="32">
        <v>395</v>
      </c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>
        <v>0</v>
      </c>
      <c r="O9391" s="32">
        <v>0</v>
      </c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946800</v>
      </c>
      <c r="E9393" s="24">
        <f t="shared" si="243"/>
        <v>0</v>
      </c>
      <c r="F9393" s="104"/>
      <c r="G9393" s="104"/>
      <c r="H9393" s="113">
        <v>469130</v>
      </c>
      <c r="I9393" s="113">
        <v>0</v>
      </c>
      <c r="J9393" s="31"/>
      <c r="K9393" s="32"/>
      <c r="L9393" s="113"/>
      <c r="M9393" s="113"/>
      <c r="N9393" s="31">
        <v>477670</v>
      </c>
      <c r="O9393" s="32">
        <v>0</v>
      </c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31500</v>
      </c>
      <c r="E9394" s="24">
        <f t="shared" si="243"/>
        <v>0</v>
      </c>
      <c r="F9394" s="104"/>
      <c r="G9394" s="104"/>
      <c r="H9394" s="113">
        <v>15750</v>
      </c>
      <c r="I9394" s="113">
        <v>0</v>
      </c>
      <c r="J9394" s="31"/>
      <c r="K9394" s="32"/>
      <c r="L9394" s="113"/>
      <c r="M9394" s="113"/>
      <c r="N9394" s="31">
        <v>15750</v>
      </c>
      <c r="O9394" s="32">
        <v>0</v>
      </c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324170</v>
      </c>
      <c r="E9405" s="24">
        <f t="shared" si="243"/>
        <v>0</v>
      </c>
      <c r="F9405" s="104"/>
      <c r="G9405" s="104"/>
      <c r="H9405" s="113">
        <v>176700</v>
      </c>
      <c r="I9405" s="113">
        <v>0</v>
      </c>
      <c r="J9405" s="31"/>
      <c r="K9405" s="32"/>
      <c r="L9405" s="113"/>
      <c r="M9405" s="113"/>
      <c r="N9405" s="31">
        <v>147470</v>
      </c>
      <c r="O9405" s="32">
        <v>0</v>
      </c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43840</v>
      </c>
      <c r="E9406" s="24">
        <f t="shared" si="243"/>
        <v>0</v>
      </c>
      <c r="F9406" s="104"/>
      <c r="G9406" s="104"/>
      <c r="H9406" s="113">
        <v>23360</v>
      </c>
      <c r="I9406" s="113">
        <v>0</v>
      </c>
      <c r="J9406" s="31"/>
      <c r="K9406" s="32"/>
      <c r="L9406" s="113"/>
      <c r="M9406" s="113"/>
      <c r="N9406" s="31">
        <v>20480</v>
      </c>
      <c r="O9406" s="32">
        <v>0</v>
      </c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229735</v>
      </c>
      <c r="E9407" s="24">
        <f t="shared" si="243"/>
        <v>0</v>
      </c>
      <c r="F9407" s="104"/>
      <c r="G9407" s="104"/>
      <c r="H9407" s="113">
        <v>114825</v>
      </c>
      <c r="I9407" s="113">
        <v>0</v>
      </c>
      <c r="J9407" s="31"/>
      <c r="K9407" s="32"/>
      <c r="L9407" s="113"/>
      <c r="M9407" s="113"/>
      <c r="N9407" s="31">
        <v>114910</v>
      </c>
      <c r="O9407" s="32">
        <v>0</v>
      </c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68990</v>
      </c>
      <c r="E9411" s="24">
        <f t="shared" si="243"/>
        <v>0</v>
      </c>
      <c r="F9411" s="104"/>
      <c r="G9411" s="104"/>
      <c r="H9411" s="113">
        <v>33840</v>
      </c>
      <c r="I9411" s="113">
        <v>0</v>
      </c>
      <c r="J9411" s="31"/>
      <c r="K9411" s="32"/>
      <c r="L9411" s="113"/>
      <c r="M9411" s="113"/>
      <c r="N9411" s="31">
        <v>35150</v>
      </c>
      <c r="O9411" s="32">
        <v>0</v>
      </c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97360</v>
      </c>
      <c r="E9412" s="24">
        <f t="shared" si="243"/>
        <v>0</v>
      </c>
      <c r="F9412" s="104"/>
      <c r="G9412" s="104"/>
      <c r="H9412" s="113">
        <v>40780</v>
      </c>
      <c r="I9412" s="113">
        <v>0</v>
      </c>
      <c r="J9412" s="31"/>
      <c r="K9412" s="32"/>
      <c r="L9412" s="113"/>
      <c r="M9412" s="113"/>
      <c r="N9412" s="31">
        <v>56580</v>
      </c>
      <c r="O9412" s="32">
        <v>0</v>
      </c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4705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>
        <v>4705</v>
      </c>
      <c r="O9417" s="32">
        <v>0</v>
      </c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54240</v>
      </c>
      <c r="E9421" s="24">
        <f t="shared" si="243"/>
        <v>0</v>
      </c>
      <c r="F9421" s="104"/>
      <c r="G9421" s="104"/>
      <c r="H9421" s="113">
        <v>27600</v>
      </c>
      <c r="I9421" s="113">
        <v>0</v>
      </c>
      <c r="J9421" s="31"/>
      <c r="K9421" s="32"/>
      <c r="L9421" s="113"/>
      <c r="M9421" s="113"/>
      <c r="N9421" s="31">
        <v>26640</v>
      </c>
      <c r="O9421" s="32">
        <v>0</v>
      </c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19566</v>
      </c>
      <c r="E9425" s="24">
        <f t="shared" si="243"/>
        <v>0</v>
      </c>
      <c r="F9425" s="104"/>
      <c r="G9425" s="104"/>
      <c r="H9425" s="113">
        <v>9697.6</v>
      </c>
      <c r="I9425" s="113">
        <v>0</v>
      </c>
      <c r="J9425" s="31"/>
      <c r="K9425" s="32"/>
      <c r="L9425" s="113"/>
      <c r="M9425" s="113"/>
      <c r="N9425" s="31">
        <v>9868.4</v>
      </c>
      <c r="O9425" s="32">
        <v>0</v>
      </c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29349</v>
      </c>
      <c r="E9426" s="24">
        <f t="shared" si="243"/>
        <v>0</v>
      </c>
      <c r="F9426" s="104"/>
      <c r="G9426" s="104"/>
      <c r="H9426" s="113">
        <v>14546.4</v>
      </c>
      <c r="I9426" s="113">
        <v>0</v>
      </c>
      <c r="J9426" s="31"/>
      <c r="K9426" s="32"/>
      <c r="L9426" s="113"/>
      <c r="M9426" s="113"/>
      <c r="N9426" s="31">
        <v>14802.6</v>
      </c>
      <c r="O9426" s="32">
        <v>0</v>
      </c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1673</v>
      </c>
      <c r="E9428" s="24">
        <f t="shared" si="243"/>
        <v>0</v>
      </c>
      <c r="F9428" s="104"/>
      <c r="G9428" s="104"/>
      <c r="H9428" s="113">
        <v>1278</v>
      </c>
      <c r="I9428" s="113">
        <v>0</v>
      </c>
      <c r="J9428" s="31"/>
      <c r="K9428" s="32"/>
      <c r="L9428" s="113"/>
      <c r="M9428" s="113"/>
      <c r="N9428" s="31">
        <v>395</v>
      </c>
      <c r="O9428" s="32">
        <v>0</v>
      </c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8560</v>
      </c>
      <c r="E9429" s="24">
        <f t="shared" si="243"/>
        <v>0</v>
      </c>
      <c r="F9429" s="104"/>
      <c r="G9429" s="104"/>
      <c r="H9429" s="113">
        <v>3380</v>
      </c>
      <c r="I9429" s="113">
        <v>0</v>
      </c>
      <c r="J9429" s="31"/>
      <c r="K9429" s="32"/>
      <c r="L9429" s="113"/>
      <c r="M9429" s="113"/>
      <c r="N9429" s="31">
        <v>5180</v>
      </c>
      <c r="O9429" s="32">
        <v>0</v>
      </c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75500</v>
      </c>
      <c r="E9432" s="24">
        <f t="shared" si="243"/>
        <v>0</v>
      </c>
      <c r="F9432" s="104"/>
      <c r="G9432" s="104"/>
      <c r="H9432" s="113">
        <v>75500</v>
      </c>
      <c r="I9432" s="113">
        <v>0</v>
      </c>
      <c r="J9432" s="31"/>
      <c r="K9432" s="32"/>
      <c r="L9432" s="113"/>
      <c r="M9432" s="113"/>
      <c r="N9432" s="31">
        <v>0</v>
      </c>
      <c r="O9432" s="32">
        <v>0</v>
      </c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196900</v>
      </c>
      <c r="E9436" s="24">
        <f t="shared" si="243"/>
        <v>0</v>
      </c>
      <c r="F9436" s="104"/>
      <c r="G9436" s="104"/>
      <c r="H9436" s="105">
        <v>196900</v>
      </c>
      <c r="I9436" s="105">
        <v>0</v>
      </c>
      <c r="J9436" s="106"/>
      <c r="K9436" s="107"/>
      <c r="L9436" s="105"/>
      <c r="M9436" s="105"/>
      <c r="N9436" s="106">
        <v>0</v>
      </c>
      <c r="O9436" s="107">
        <v>0</v>
      </c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479100</v>
      </c>
      <c r="E9440" s="24">
        <f t="shared" si="243"/>
        <v>0</v>
      </c>
      <c r="F9440" s="104"/>
      <c r="G9440" s="104"/>
      <c r="H9440" s="113">
        <v>240100</v>
      </c>
      <c r="I9440" s="113">
        <v>0</v>
      </c>
      <c r="J9440" s="31"/>
      <c r="K9440" s="32"/>
      <c r="L9440" s="113"/>
      <c r="M9440" s="113"/>
      <c r="N9440" s="31">
        <v>239000</v>
      </c>
      <c r="O9440" s="32">
        <v>0</v>
      </c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>
        <v>0</v>
      </c>
      <c r="O9457" s="32">
        <v>0</v>
      </c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>
        <v>0</v>
      </c>
      <c r="O9463" s="107">
        <v>0</v>
      </c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2960</v>
      </c>
      <c r="E9467" s="24">
        <f t="shared" si="245"/>
        <v>0</v>
      </c>
      <c r="F9467" s="104"/>
      <c r="G9467" s="104"/>
      <c r="H9467" s="105">
        <v>2000</v>
      </c>
      <c r="I9467" s="105">
        <v>0</v>
      </c>
      <c r="J9467" s="106"/>
      <c r="K9467" s="107"/>
      <c r="L9467" s="105"/>
      <c r="M9467" s="105"/>
      <c r="N9467" s="106">
        <v>960</v>
      </c>
      <c r="O9467" s="107">
        <v>0</v>
      </c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2268</v>
      </c>
      <c r="E9469" s="24">
        <f t="shared" si="245"/>
        <v>0</v>
      </c>
      <c r="F9469" s="104"/>
      <c r="G9469" s="104"/>
      <c r="H9469" s="113">
        <v>2268</v>
      </c>
      <c r="I9469" s="113">
        <v>0</v>
      </c>
      <c r="J9469" s="31"/>
      <c r="K9469" s="32"/>
      <c r="L9469" s="113"/>
      <c r="M9469" s="113"/>
      <c r="N9469" s="31">
        <v>0</v>
      </c>
      <c r="O9469" s="32">
        <v>0</v>
      </c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7064</v>
      </c>
      <c r="E9471" s="24">
        <f t="shared" si="245"/>
        <v>0</v>
      </c>
      <c r="F9471" s="104"/>
      <c r="G9471" s="104"/>
      <c r="H9471" s="113">
        <v>5360</v>
      </c>
      <c r="I9471" s="113">
        <v>0</v>
      </c>
      <c r="J9471" s="31"/>
      <c r="K9471" s="32"/>
      <c r="L9471" s="113"/>
      <c r="M9471" s="113"/>
      <c r="N9471" s="31">
        <v>1704</v>
      </c>
      <c r="O9471" s="32">
        <v>0</v>
      </c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19822.919999999998</v>
      </c>
      <c r="E9472" s="24">
        <f t="shared" si="245"/>
        <v>0</v>
      </c>
      <c r="F9472" s="104"/>
      <c r="G9472" s="104"/>
      <c r="H9472" s="113">
        <v>12750.56</v>
      </c>
      <c r="I9472" s="113">
        <v>0</v>
      </c>
      <c r="J9472" s="31"/>
      <c r="K9472" s="32"/>
      <c r="L9472" s="113"/>
      <c r="M9472" s="113"/>
      <c r="N9472" s="31">
        <v>7072.36</v>
      </c>
      <c r="O9472" s="32">
        <v>0</v>
      </c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6720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>
        <v>6720</v>
      </c>
      <c r="O9474" s="32">
        <v>0</v>
      </c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>
        <v>0</v>
      </c>
      <c r="O9475" s="32">
        <v>0</v>
      </c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4600</v>
      </c>
      <c r="E9476" s="24">
        <f t="shared" si="245"/>
        <v>0</v>
      </c>
      <c r="F9476" s="104"/>
      <c r="G9476" s="104"/>
      <c r="H9476" s="113">
        <v>0</v>
      </c>
      <c r="I9476" s="113">
        <v>0</v>
      </c>
      <c r="J9476" s="31"/>
      <c r="K9476" s="32"/>
      <c r="L9476" s="113"/>
      <c r="M9476" s="113"/>
      <c r="N9476" s="31">
        <v>4600</v>
      </c>
      <c r="O9476" s="32">
        <v>0</v>
      </c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33141.58</v>
      </c>
      <c r="E9477" s="24">
        <f t="shared" si="245"/>
        <v>0</v>
      </c>
      <c r="F9477" s="104"/>
      <c r="G9477" s="104"/>
      <c r="H9477" s="113">
        <v>23037</v>
      </c>
      <c r="I9477" s="113">
        <v>0</v>
      </c>
      <c r="J9477" s="31"/>
      <c r="K9477" s="32"/>
      <c r="L9477" s="113"/>
      <c r="M9477" s="113"/>
      <c r="N9477" s="31">
        <v>10104.58</v>
      </c>
      <c r="O9477" s="32">
        <v>0</v>
      </c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>
        <v>0</v>
      </c>
      <c r="O9478" s="107">
        <v>0</v>
      </c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9816.34</v>
      </c>
      <c r="E9483" s="24">
        <f t="shared" si="245"/>
        <v>0</v>
      </c>
      <c r="F9483" s="104"/>
      <c r="G9483" s="104"/>
      <c r="H9483" s="113">
        <v>4564.78</v>
      </c>
      <c r="I9483" s="113">
        <v>0</v>
      </c>
      <c r="J9483" s="31"/>
      <c r="K9483" s="32"/>
      <c r="L9483" s="113"/>
      <c r="M9483" s="113"/>
      <c r="N9483" s="31">
        <v>5251.56</v>
      </c>
      <c r="O9483" s="32">
        <v>0</v>
      </c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>
        <v>0</v>
      </c>
      <c r="O9492" s="32">
        <v>0</v>
      </c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39494</v>
      </c>
      <c r="E9494" s="24">
        <f t="shared" si="245"/>
        <v>0</v>
      </c>
      <c r="F9494" s="104"/>
      <c r="G9494" s="104"/>
      <c r="H9494" s="113">
        <v>17818</v>
      </c>
      <c r="I9494" s="113">
        <v>0</v>
      </c>
      <c r="J9494" s="31"/>
      <c r="K9494" s="32"/>
      <c r="L9494" s="113"/>
      <c r="M9494" s="113"/>
      <c r="N9494" s="31">
        <v>21676</v>
      </c>
      <c r="O9494" s="32">
        <v>0</v>
      </c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7254</v>
      </c>
      <c r="E9500" s="24">
        <f t="shared" si="245"/>
        <v>0</v>
      </c>
      <c r="F9500" s="104"/>
      <c r="G9500" s="104"/>
      <c r="H9500" s="105">
        <v>4044</v>
      </c>
      <c r="I9500" s="105">
        <v>0</v>
      </c>
      <c r="J9500" s="106"/>
      <c r="K9500" s="107"/>
      <c r="L9500" s="105"/>
      <c r="M9500" s="105"/>
      <c r="N9500" s="106">
        <v>3210</v>
      </c>
      <c r="O9500" s="107">
        <v>0</v>
      </c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26530.9</v>
      </c>
      <c r="E9502" s="24">
        <f t="shared" si="245"/>
        <v>0</v>
      </c>
      <c r="F9502" s="104"/>
      <c r="G9502" s="104"/>
      <c r="H9502" s="113">
        <v>19040.900000000001</v>
      </c>
      <c r="I9502" s="113">
        <v>0</v>
      </c>
      <c r="J9502" s="31"/>
      <c r="K9502" s="32"/>
      <c r="L9502" s="113"/>
      <c r="M9502" s="113"/>
      <c r="N9502" s="31">
        <v>7490</v>
      </c>
      <c r="O9502" s="32">
        <v>0</v>
      </c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28376</v>
      </c>
      <c r="E9503" s="24">
        <f t="shared" si="245"/>
        <v>0</v>
      </c>
      <c r="F9503" s="104"/>
      <c r="G9503" s="104"/>
      <c r="H9503" s="113">
        <v>0</v>
      </c>
      <c r="I9503" s="113">
        <v>0</v>
      </c>
      <c r="J9503" s="31"/>
      <c r="K9503" s="32"/>
      <c r="L9503" s="113"/>
      <c r="M9503" s="113"/>
      <c r="N9503" s="31">
        <v>28376</v>
      </c>
      <c r="O9503" s="32">
        <v>0</v>
      </c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32525.5</v>
      </c>
      <c r="E9507" s="24">
        <f t="shared" si="245"/>
        <v>0</v>
      </c>
      <c r="F9507" s="104"/>
      <c r="G9507" s="104"/>
      <c r="H9507" s="105">
        <v>0</v>
      </c>
      <c r="I9507" s="105">
        <v>0</v>
      </c>
      <c r="J9507" s="106"/>
      <c r="K9507" s="107"/>
      <c r="L9507" s="105"/>
      <c r="M9507" s="105"/>
      <c r="N9507" s="106">
        <v>32525.5</v>
      </c>
      <c r="O9507" s="107">
        <v>0</v>
      </c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121.98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>
        <v>121.98</v>
      </c>
      <c r="I9509" s="113">
        <v>0</v>
      </c>
      <c r="J9509" s="31"/>
      <c r="K9509" s="32"/>
      <c r="L9509" s="113"/>
      <c r="M9509" s="113"/>
      <c r="N9509" s="31">
        <v>0</v>
      </c>
      <c r="O9509" s="32">
        <v>0</v>
      </c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1759.08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>
        <v>1759.08</v>
      </c>
      <c r="O9510" s="32">
        <v>0</v>
      </c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1605</v>
      </c>
      <c r="E9511" s="24">
        <f t="shared" si="247"/>
        <v>0</v>
      </c>
      <c r="F9511" s="104"/>
      <c r="G9511" s="104"/>
      <c r="H9511" s="105">
        <v>749</v>
      </c>
      <c r="I9511" s="105">
        <v>0</v>
      </c>
      <c r="J9511" s="106"/>
      <c r="K9511" s="107"/>
      <c r="L9511" s="105"/>
      <c r="M9511" s="105"/>
      <c r="N9511" s="106">
        <v>856</v>
      </c>
      <c r="O9511" s="107">
        <v>0</v>
      </c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762177.95</v>
      </c>
      <c r="E9514" s="24">
        <f t="shared" si="247"/>
        <v>0</v>
      </c>
      <c r="F9514" s="104"/>
      <c r="G9514" s="104"/>
      <c r="H9514" s="105">
        <v>361326.17</v>
      </c>
      <c r="I9514" s="105">
        <v>0</v>
      </c>
      <c r="J9514" s="106"/>
      <c r="K9514" s="107"/>
      <c r="L9514" s="105"/>
      <c r="M9514" s="105"/>
      <c r="N9514" s="106">
        <v>400851.78</v>
      </c>
      <c r="O9514" s="107">
        <v>0</v>
      </c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10301</v>
      </c>
      <c r="E9515" s="24">
        <f t="shared" si="247"/>
        <v>0</v>
      </c>
      <c r="F9515" s="104"/>
      <c r="G9515" s="104"/>
      <c r="H9515" s="105">
        <v>0</v>
      </c>
      <c r="I9515" s="105">
        <v>0</v>
      </c>
      <c r="J9515" s="106"/>
      <c r="K9515" s="107"/>
      <c r="L9515" s="105"/>
      <c r="M9515" s="105"/>
      <c r="N9515" s="106">
        <v>10301</v>
      </c>
      <c r="O9515" s="107">
        <v>0</v>
      </c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110069.84</v>
      </c>
      <c r="E9516" s="24">
        <f t="shared" si="247"/>
        <v>0</v>
      </c>
      <c r="F9516" s="104"/>
      <c r="G9516" s="104"/>
      <c r="H9516" s="113">
        <v>45302.48</v>
      </c>
      <c r="I9516" s="113">
        <v>0</v>
      </c>
      <c r="J9516" s="31"/>
      <c r="K9516" s="32"/>
      <c r="L9516" s="113"/>
      <c r="M9516" s="113"/>
      <c r="N9516" s="31">
        <v>64767.360000000001</v>
      </c>
      <c r="O9516" s="32">
        <v>0</v>
      </c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348450.25</v>
      </c>
      <c r="E9517" s="24">
        <f t="shared" si="247"/>
        <v>0</v>
      </c>
      <c r="F9517" s="104"/>
      <c r="G9517" s="104"/>
      <c r="H9517" s="105">
        <v>269169.25</v>
      </c>
      <c r="I9517" s="105">
        <v>0</v>
      </c>
      <c r="J9517" s="106"/>
      <c r="K9517" s="107"/>
      <c r="L9517" s="105"/>
      <c r="M9517" s="105"/>
      <c r="N9517" s="106">
        <v>79281</v>
      </c>
      <c r="O9517" s="107">
        <v>0</v>
      </c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42240</v>
      </c>
      <c r="E9518" s="24">
        <f t="shared" si="247"/>
        <v>0</v>
      </c>
      <c r="F9518" s="104"/>
      <c r="G9518" s="104"/>
      <c r="H9518" s="105">
        <v>26480</v>
      </c>
      <c r="I9518" s="105">
        <v>0</v>
      </c>
      <c r="J9518" s="106"/>
      <c r="K9518" s="107"/>
      <c r="L9518" s="105"/>
      <c r="M9518" s="105"/>
      <c r="N9518" s="106">
        <v>15760</v>
      </c>
      <c r="O9518" s="107">
        <v>0</v>
      </c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8483.5</v>
      </c>
      <c r="E9520" s="24">
        <f t="shared" si="247"/>
        <v>0</v>
      </c>
      <c r="F9520" s="104"/>
      <c r="G9520" s="104"/>
      <c r="H9520" s="105">
        <v>2126.75</v>
      </c>
      <c r="I9520" s="105">
        <v>0</v>
      </c>
      <c r="J9520" s="106"/>
      <c r="K9520" s="107"/>
      <c r="L9520" s="105"/>
      <c r="M9520" s="105"/>
      <c r="N9520" s="106">
        <v>6356.75</v>
      </c>
      <c r="O9520" s="107">
        <v>0</v>
      </c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39139</v>
      </c>
      <c r="E9522" s="24">
        <f t="shared" si="247"/>
        <v>0</v>
      </c>
      <c r="F9522" s="104"/>
      <c r="G9522" s="104"/>
      <c r="H9522" s="105">
        <v>24019</v>
      </c>
      <c r="I9522" s="105">
        <v>0</v>
      </c>
      <c r="J9522" s="106"/>
      <c r="K9522" s="107"/>
      <c r="L9522" s="105"/>
      <c r="M9522" s="105"/>
      <c r="N9522" s="106">
        <v>15120</v>
      </c>
      <c r="O9522" s="107">
        <v>0</v>
      </c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2625</v>
      </c>
      <c r="E9531" s="24">
        <f t="shared" si="247"/>
        <v>0</v>
      </c>
      <c r="F9531" s="104"/>
      <c r="G9531" s="104"/>
      <c r="H9531" s="105">
        <v>2625</v>
      </c>
      <c r="I9531" s="105">
        <v>0</v>
      </c>
      <c r="J9531" s="106"/>
      <c r="K9531" s="107"/>
      <c r="L9531" s="105"/>
      <c r="M9531" s="105"/>
      <c r="N9531" s="106">
        <v>0</v>
      </c>
      <c r="O9531" s="107">
        <v>0</v>
      </c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700</v>
      </c>
      <c r="E9533" s="24">
        <f t="shared" si="247"/>
        <v>0</v>
      </c>
      <c r="F9533" s="104"/>
      <c r="G9533" s="104"/>
      <c r="H9533" s="105">
        <v>0</v>
      </c>
      <c r="I9533" s="105">
        <v>0</v>
      </c>
      <c r="J9533" s="106"/>
      <c r="K9533" s="107"/>
      <c r="L9533" s="105"/>
      <c r="M9533" s="105"/>
      <c r="N9533" s="106">
        <v>700</v>
      </c>
      <c r="O9533" s="107">
        <v>0</v>
      </c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8549</v>
      </c>
      <c r="F9534" s="104"/>
      <c r="G9534" s="104"/>
      <c r="H9534" s="113">
        <v>0</v>
      </c>
      <c r="I9534" s="113">
        <v>8549</v>
      </c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567608.4</v>
      </c>
      <c r="E9535" s="24">
        <f t="shared" si="247"/>
        <v>0</v>
      </c>
      <c r="F9535" s="104"/>
      <c r="G9535" s="104"/>
      <c r="H9535" s="113">
        <v>544594.9</v>
      </c>
      <c r="I9535" s="113">
        <v>0</v>
      </c>
      <c r="J9535" s="31"/>
      <c r="K9535" s="32"/>
      <c r="L9535" s="113"/>
      <c r="M9535" s="113"/>
      <c r="N9535" s="31">
        <v>23013.5</v>
      </c>
      <c r="O9535" s="32">
        <v>0</v>
      </c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8709</v>
      </c>
      <c r="E9536" s="24">
        <f t="shared" si="247"/>
        <v>0</v>
      </c>
      <c r="F9536" s="104"/>
      <c r="G9536" s="104"/>
      <c r="H9536" s="105">
        <v>8709</v>
      </c>
      <c r="I9536" s="105">
        <v>0</v>
      </c>
      <c r="J9536" s="106"/>
      <c r="K9536" s="107"/>
      <c r="L9536" s="105"/>
      <c r="M9536" s="105"/>
      <c r="N9536" s="106">
        <v>0</v>
      </c>
      <c r="O9536" s="107">
        <v>0</v>
      </c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573755</v>
      </c>
      <c r="E9542" s="24">
        <f t="shared" si="247"/>
        <v>0</v>
      </c>
      <c r="F9542" s="104"/>
      <c r="G9542" s="104"/>
      <c r="H9542" s="113">
        <v>294897.5</v>
      </c>
      <c r="I9542" s="113">
        <v>0</v>
      </c>
      <c r="J9542" s="31"/>
      <c r="K9542" s="32"/>
      <c r="L9542" s="113"/>
      <c r="M9542" s="113"/>
      <c r="N9542" s="31">
        <v>278857.5</v>
      </c>
      <c r="O9542" s="32">
        <v>0</v>
      </c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80000</v>
      </c>
      <c r="E9547" s="24">
        <f t="shared" si="247"/>
        <v>0</v>
      </c>
      <c r="F9547" s="104"/>
      <c r="G9547" s="104"/>
      <c r="H9547" s="105">
        <v>40000</v>
      </c>
      <c r="I9547" s="105">
        <v>0</v>
      </c>
      <c r="J9547" s="106"/>
      <c r="K9547" s="107"/>
      <c r="L9547" s="105"/>
      <c r="M9547" s="105"/>
      <c r="N9547" s="106">
        <v>40000</v>
      </c>
      <c r="O9547" s="107">
        <v>0</v>
      </c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40000</v>
      </c>
      <c r="E9548" s="24">
        <f t="shared" si="247"/>
        <v>0</v>
      </c>
      <c r="F9548" s="104"/>
      <c r="G9548" s="104"/>
      <c r="H9548" s="105">
        <v>20000</v>
      </c>
      <c r="I9548" s="105">
        <v>0</v>
      </c>
      <c r="J9548" s="106"/>
      <c r="K9548" s="107"/>
      <c r="L9548" s="105"/>
      <c r="M9548" s="105"/>
      <c r="N9548" s="106">
        <v>20000</v>
      </c>
      <c r="O9548" s="107">
        <v>0</v>
      </c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20000</v>
      </c>
      <c r="E9549" s="24">
        <f t="shared" si="247"/>
        <v>0</v>
      </c>
      <c r="F9549" s="104"/>
      <c r="G9549" s="104"/>
      <c r="H9549" s="105">
        <v>10000</v>
      </c>
      <c r="I9549" s="105">
        <v>0</v>
      </c>
      <c r="J9549" s="106"/>
      <c r="K9549" s="107"/>
      <c r="L9549" s="105"/>
      <c r="M9549" s="105"/>
      <c r="N9549" s="106">
        <v>10000</v>
      </c>
      <c r="O9549" s="107">
        <v>0</v>
      </c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2400</v>
      </c>
      <c r="E9552" s="24">
        <f t="shared" si="247"/>
        <v>0</v>
      </c>
      <c r="F9552" s="104"/>
      <c r="G9552" s="104"/>
      <c r="H9552" s="105">
        <v>1600</v>
      </c>
      <c r="I9552" s="105">
        <v>0</v>
      </c>
      <c r="J9552" s="106"/>
      <c r="K9552" s="107"/>
      <c r="L9552" s="105"/>
      <c r="M9552" s="105"/>
      <c r="N9552" s="106">
        <v>800</v>
      </c>
      <c r="O9552" s="107">
        <v>0</v>
      </c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110952.36</v>
      </c>
      <c r="E9553" s="24">
        <f t="shared" si="247"/>
        <v>0</v>
      </c>
      <c r="F9553" s="104"/>
      <c r="G9553" s="104"/>
      <c r="H9553" s="105">
        <v>57389.15</v>
      </c>
      <c r="I9553" s="105">
        <v>0</v>
      </c>
      <c r="J9553" s="106"/>
      <c r="K9553" s="107"/>
      <c r="L9553" s="105"/>
      <c r="M9553" s="105"/>
      <c r="N9553" s="106">
        <v>53563.21</v>
      </c>
      <c r="O9553" s="107">
        <v>0</v>
      </c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116417.47</v>
      </c>
      <c r="E9554" s="24">
        <f t="shared" si="247"/>
        <v>0</v>
      </c>
      <c r="F9554" s="104"/>
      <c r="G9554" s="104"/>
      <c r="H9554" s="105">
        <v>60215.93</v>
      </c>
      <c r="I9554" s="105">
        <v>0</v>
      </c>
      <c r="J9554" s="106"/>
      <c r="K9554" s="107"/>
      <c r="L9554" s="105"/>
      <c r="M9554" s="105"/>
      <c r="N9554" s="106">
        <v>56201.54</v>
      </c>
      <c r="O9554" s="107">
        <v>0</v>
      </c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31608.61</v>
      </c>
      <c r="E9555" s="24">
        <f t="shared" si="247"/>
        <v>0</v>
      </c>
      <c r="F9555" s="104"/>
      <c r="G9555" s="104"/>
      <c r="H9555" s="105">
        <v>16349.29</v>
      </c>
      <c r="I9555" s="105">
        <v>0</v>
      </c>
      <c r="J9555" s="106"/>
      <c r="K9555" s="107"/>
      <c r="L9555" s="105"/>
      <c r="M9555" s="105"/>
      <c r="N9555" s="106">
        <v>15259.32</v>
      </c>
      <c r="O9555" s="107">
        <v>0</v>
      </c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13669.59</v>
      </c>
      <c r="E9556" s="24">
        <f t="shared" si="247"/>
        <v>0</v>
      </c>
      <c r="F9556" s="104"/>
      <c r="G9556" s="104"/>
      <c r="H9556" s="113">
        <v>7070.48</v>
      </c>
      <c r="I9556" s="113">
        <v>0</v>
      </c>
      <c r="J9556" s="31"/>
      <c r="K9556" s="32"/>
      <c r="L9556" s="113"/>
      <c r="M9556" s="113"/>
      <c r="N9556" s="31">
        <v>6599.11</v>
      </c>
      <c r="O9556" s="32">
        <v>0</v>
      </c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22939.56</v>
      </c>
      <c r="E9557" s="24">
        <f t="shared" si="247"/>
        <v>0</v>
      </c>
      <c r="F9557" s="104"/>
      <c r="G9557" s="104"/>
      <c r="H9557" s="113">
        <v>11865.29</v>
      </c>
      <c r="I9557" s="113">
        <v>0</v>
      </c>
      <c r="J9557" s="31"/>
      <c r="K9557" s="32"/>
      <c r="L9557" s="113"/>
      <c r="M9557" s="113"/>
      <c r="N9557" s="31">
        <v>11074.27</v>
      </c>
      <c r="O9557" s="32">
        <v>0</v>
      </c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34752.36</v>
      </c>
      <c r="E9561" s="24">
        <f t="shared" si="247"/>
        <v>0</v>
      </c>
      <c r="F9561" s="104"/>
      <c r="G9561" s="104"/>
      <c r="H9561" s="113">
        <v>17975.36</v>
      </c>
      <c r="I9561" s="113">
        <v>0</v>
      </c>
      <c r="J9561" s="31"/>
      <c r="K9561" s="32"/>
      <c r="L9561" s="113"/>
      <c r="M9561" s="113"/>
      <c r="N9561" s="31">
        <v>16777</v>
      </c>
      <c r="O9561" s="32">
        <v>0</v>
      </c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>
        <v>0</v>
      </c>
      <c r="I9562" s="105">
        <v>0</v>
      </c>
      <c r="J9562" s="106"/>
      <c r="K9562" s="107"/>
      <c r="L9562" s="105"/>
      <c r="M9562" s="105"/>
      <c r="N9562" s="106">
        <v>0</v>
      </c>
      <c r="O9562" s="107">
        <v>0</v>
      </c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165581.90999999997</v>
      </c>
      <c r="E9568" s="24">
        <f t="shared" si="247"/>
        <v>0</v>
      </c>
      <c r="F9568" s="104"/>
      <c r="G9568" s="104"/>
      <c r="H9568" s="113">
        <v>85645.79</v>
      </c>
      <c r="I9568" s="113">
        <v>0</v>
      </c>
      <c r="J9568" s="31"/>
      <c r="K9568" s="32"/>
      <c r="L9568" s="113"/>
      <c r="M9568" s="113"/>
      <c r="N9568" s="31">
        <v>79936.12</v>
      </c>
      <c r="O9568" s="32">
        <v>0</v>
      </c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>
        <v>0</v>
      </c>
      <c r="I9569" s="105">
        <v>0</v>
      </c>
      <c r="J9569" s="106"/>
      <c r="K9569" s="107"/>
      <c r="L9569" s="105"/>
      <c r="M9569" s="105"/>
      <c r="N9569" s="106">
        <v>0</v>
      </c>
      <c r="O9569" s="107">
        <v>0</v>
      </c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8467.09</v>
      </c>
      <c r="E9571" s="24">
        <f t="shared" si="247"/>
        <v>0</v>
      </c>
      <c r="F9571" s="104"/>
      <c r="G9571" s="104"/>
      <c r="H9571" s="105">
        <v>4379.53</v>
      </c>
      <c r="I9571" s="105">
        <v>0</v>
      </c>
      <c r="J9571" s="106"/>
      <c r="K9571" s="107"/>
      <c r="L9571" s="105"/>
      <c r="M9571" s="105"/>
      <c r="N9571" s="106">
        <v>4087.56</v>
      </c>
      <c r="O9571" s="107">
        <v>0</v>
      </c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2917.2200000000003</v>
      </c>
      <c r="E9580" s="24">
        <f t="shared" si="249"/>
        <v>0</v>
      </c>
      <c r="F9580" s="104"/>
      <c r="G9580" s="104"/>
      <c r="H9580" s="113">
        <v>1508.9</v>
      </c>
      <c r="I9580" s="113">
        <v>0</v>
      </c>
      <c r="J9580" s="31"/>
      <c r="K9580" s="32"/>
      <c r="L9580" s="113"/>
      <c r="M9580" s="113"/>
      <c r="N9580" s="31">
        <v>1408.32</v>
      </c>
      <c r="O9580" s="32">
        <v>0</v>
      </c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9383.7999999999993</v>
      </c>
      <c r="E9581" s="24">
        <f t="shared" si="249"/>
        <v>0</v>
      </c>
      <c r="F9581" s="104"/>
      <c r="G9581" s="104"/>
      <c r="H9581" s="113">
        <v>4853.6899999999996</v>
      </c>
      <c r="I9581" s="113">
        <v>0</v>
      </c>
      <c r="J9581" s="31"/>
      <c r="K9581" s="32"/>
      <c r="L9581" s="113"/>
      <c r="M9581" s="113"/>
      <c r="N9581" s="31">
        <v>4530.1099999999997</v>
      </c>
      <c r="O9581" s="32">
        <v>0</v>
      </c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26522.94</v>
      </c>
      <c r="E9588" s="24">
        <f t="shared" si="249"/>
        <v>0</v>
      </c>
      <c r="F9588" s="104"/>
      <c r="G9588" s="104"/>
      <c r="H9588" s="113">
        <v>15471.8</v>
      </c>
      <c r="I9588" s="113">
        <v>0</v>
      </c>
      <c r="J9588" s="31"/>
      <c r="K9588" s="32"/>
      <c r="L9588" s="113"/>
      <c r="M9588" s="113"/>
      <c r="N9588" s="31">
        <v>11051.14</v>
      </c>
      <c r="O9588" s="32">
        <v>0</v>
      </c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1771.9299999999998</v>
      </c>
      <c r="E9590" s="24">
        <f t="shared" si="249"/>
        <v>413.36</v>
      </c>
      <c r="F9590" s="104"/>
      <c r="G9590" s="104"/>
      <c r="H9590" s="113">
        <v>916.52</v>
      </c>
      <c r="I9590" s="113">
        <v>0</v>
      </c>
      <c r="J9590" s="31"/>
      <c r="K9590" s="32"/>
      <c r="L9590" s="113"/>
      <c r="M9590" s="113"/>
      <c r="N9590" s="31">
        <v>855.41</v>
      </c>
      <c r="O9590" s="32">
        <v>413.36</v>
      </c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4540.2700000000004</v>
      </c>
      <c r="E9591" s="24">
        <f t="shared" si="249"/>
        <v>0</v>
      </c>
      <c r="F9591" s="104"/>
      <c r="G9591" s="104"/>
      <c r="H9591" s="113">
        <v>2348.41</v>
      </c>
      <c r="I9591" s="113">
        <v>0</v>
      </c>
      <c r="J9591" s="31"/>
      <c r="K9591" s="32"/>
      <c r="L9591" s="113"/>
      <c r="M9591" s="113"/>
      <c r="N9591" s="31">
        <v>2191.86</v>
      </c>
      <c r="O9591" s="32">
        <v>0</v>
      </c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178944.25</v>
      </c>
      <c r="E9594" s="24">
        <f t="shared" si="249"/>
        <v>0</v>
      </c>
      <c r="F9594" s="104"/>
      <c r="G9594" s="104"/>
      <c r="H9594" s="113">
        <v>92557.37</v>
      </c>
      <c r="I9594" s="113">
        <v>0</v>
      </c>
      <c r="J9594" s="31"/>
      <c r="K9594" s="32"/>
      <c r="L9594" s="113"/>
      <c r="M9594" s="113"/>
      <c r="N9594" s="31">
        <v>86386.880000000005</v>
      </c>
      <c r="O9594" s="32">
        <v>0</v>
      </c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29879.260000000002</v>
      </c>
      <c r="E9595" s="24">
        <f t="shared" si="249"/>
        <v>0</v>
      </c>
      <c r="F9595" s="104"/>
      <c r="G9595" s="104"/>
      <c r="H9595" s="113">
        <v>12042.06</v>
      </c>
      <c r="I9595" s="113">
        <v>0</v>
      </c>
      <c r="J9595" s="31"/>
      <c r="K9595" s="32"/>
      <c r="L9595" s="113"/>
      <c r="M9595" s="113"/>
      <c r="N9595" s="31">
        <v>17837.2</v>
      </c>
      <c r="O9595" s="32">
        <v>0</v>
      </c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4073.19</v>
      </c>
      <c r="E9596" s="24">
        <f t="shared" si="249"/>
        <v>0</v>
      </c>
      <c r="F9596" s="104"/>
      <c r="G9596" s="104"/>
      <c r="H9596" s="105">
        <v>2106.81</v>
      </c>
      <c r="I9596" s="105">
        <v>0</v>
      </c>
      <c r="J9596" s="106"/>
      <c r="K9596" s="107"/>
      <c r="L9596" s="105"/>
      <c r="M9596" s="105"/>
      <c r="N9596" s="106">
        <v>1966.38</v>
      </c>
      <c r="O9596" s="107">
        <v>0</v>
      </c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14246.56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>
        <v>14246.56</v>
      </c>
      <c r="O9599" s="107">
        <v>0</v>
      </c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707949.78</v>
      </c>
      <c r="E9616" s="24">
        <f t="shared" si="249"/>
        <v>684248.79</v>
      </c>
      <c r="F9616" s="104"/>
      <c r="G9616" s="104"/>
      <c r="H9616" s="113">
        <v>320223.35999999999</v>
      </c>
      <c r="I9616" s="113">
        <v>319834.57</v>
      </c>
      <c r="J9616" s="31"/>
      <c r="K9616" s="32"/>
      <c r="L9616" s="113"/>
      <c r="M9616" s="113"/>
      <c r="N9616" s="31">
        <v>387726.42</v>
      </c>
      <c r="O9616" s="32">
        <v>364414.22</v>
      </c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57978.020000000004</v>
      </c>
      <c r="E9617" s="24">
        <f t="shared" si="249"/>
        <v>51225.42</v>
      </c>
      <c r="F9617" s="104"/>
      <c r="G9617" s="104"/>
      <c r="H9617" s="113">
        <v>14740.91</v>
      </c>
      <c r="I9617" s="113">
        <v>15528.46</v>
      </c>
      <c r="J9617" s="31"/>
      <c r="K9617" s="32"/>
      <c r="L9617" s="113"/>
      <c r="M9617" s="113"/>
      <c r="N9617" s="31">
        <v>43237.11</v>
      </c>
      <c r="O9617" s="32">
        <v>35696.959999999999</v>
      </c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1920</v>
      </c>
      <c r="E9652" s="24">
        <f t="shared" si="251"/>
        <v>0</v>
      </c>
      <c r="F9652" s="104"/>
      <c r="G9652" s="104"/>
      <c r="H9652" s="113">
        <v>0</v>
      </c>
      <c r="I9652" s="113">
        <v>0</v>
      </c>
      <c r="J9652" s="31"/>
      <c r="K9652" s="32"/>
      <c r="L9652" s="113"/>
      <c r="M9652" s="113"/>
      <c r="N9652" s="31">
        <v>1920</v>
      </c>
      <c r="O9652" s="32">
        <v>0</v>
      </c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10150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>
        <v>10150</v>
      </c>
      <c r="O9661" s="107">
        <v>0</v>
      </c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จ.บึงกาฬ</vt:lpstr>
      <vt:lpstr>แผน 2-4 บึงกาฬ</vt:lpstr>
      <vt:lpstr>บึงกาฬ</vt:lpstr>
      <vt:lpstr>mapping</vt:lpstr>
      <vt:lpstr>'แผน 2-4 บึงกาฬ'!Print_Area</vt:lpstr>
      <vt:lpstr>'สรุปแผน จ.บึงกาฬ'!Print_Area</vt:lpstr>
      <vt:lpstr>'แผน 2-4 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2021-04-12T05:39:02Z</dcterms:modified>
</cp:coreProperties>
</file>