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ก้อย\Planfin\ปี 64\กำกับติดตามแผนฯ\6. มีค.64\กำกับติดตามแผนฯ 2-4 เดือน กพ.64\"/>
    </mc:Choice>
  </mc:AlternateContent>
  <xr:revisionPtr revIDLastSave="0" documentId="13_ncr:1_{A63E4F62-FCE7-4F61-B85B-46AA15136AD5}" xr6:coauthVersionLast="46" xr6:coauthVersionMax="46" xr10:uidLastSave="{00000000-0000-0000-0000-000000000000}"/>
  <bookViews>
    <workbookView xWindow="-108" yWindow="-108" windowWidth="23256" windowHeight="12576" xr2:uid="{F1596E7E-F3CC-44B9-84DA-CC7E0DF0BB30}"/>
  </bookViews>
  <sheets>
    <sheet name="กราฟ" sheetId="4" r:id="rId1"/>
    <sheet name="สรุปผลการกำกับติดตาม แผนที่ 2-4" sheetId="3" r:id="rId2"/>
    <sheet name="สรุป 7 จ.เขตสุขภาพที่ 8 " sheetId="2" r:id="rId3"/>
  </sheets>
  <definedNames>
    <definedName name="_xlnm.Print_Area" localSheetId="1">'สรุปผลการกำกับติดตาม แผนที่ 2-4'!$A$1:$I$19</definedName>
    <definedName name="_xlnm.Print_Titles" localSheetId="2">'สรุป 7 จ.เขตสุขภาพที่ 8 '!$A:$C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3" l="1"/>
  <c r="I15" i="3" s="1"/>
  <c r="E10" i="4" s="1"/>
  <c r="F15" i="3"/>
  <c r="D15" i="3"/>
  <c r="H14" i="3"/>
  <c r="I14" i="3" s="1"/>
  <c r="E9" i="4" s="1"/>
  <c r="F14" i="3"/>
  <c r="D14" i="3"/>
  <c r="H13" i="3"/>
  <c r="I13" i="3" s="1"/>
  <c r="E8" i="4" s="1"/>
  <c r="F13" i="3"/>
  <c r="D13" i="3"/>
  <c r="H12" i="3"/>
  <c r="I12" i="3" s="1"/>
  <c r="E7" i="4" s="1"/>
  <c r="F12" i="3"/>
  <c r="D12" i="3"/>
  <c r="H11" i="3"/>
  <c r="I11" i="3" s="1"/>
  <c r="E6" i="4" s="1"/>
  <c r="F11" i="3"/>
  <c r="D11" i="3"/>
  <c r="H10" i="3"/>
  <c r="I10" i="3" s="1"/>
  <c r="E5" i="4" s="1"/>
  <c r="F10" i="3"/>
  <c r="D10" i="3"/>
  <c r="H9" i="3"/>
  <c r="I9" i="3" s="1"/>
  <c r="E4" i="4" s="1"/>
  <c r="F9" i="3"/>
  <c r="D9" i="3"/>
  <c r="G12" i="3" l="1"/>
  <c r="D7" i="4" s="1"/>
  <c r="G14" i="3" l="1"/>
  <c r="D9" i="4" s="1"/>
  <c r="D16" i="3" l="1"/>
  <c r="F16" i="3" l="1"/>
  <c r="H16" i="3"/>
  <c r="I16" i="3" s="1"/>
  <c r="E11" i="4" s="1"/>
  <c r="E15" i="3"/>
  <c r="C10" i="4" s="1"/>
  <c r="E9" i="3"/>
  <c r="C4" i="4" s="1"/>
  <c r="G10" i="3"/>
  <c r="D5" i="4" s="1"/>
  <c r="G11" i="3"/>
  <c r="D6" i="4" s="1"/>
  <c r="G13" i="3"/>
  <c r="D8" i="4" s="1"/>
  <c r="G9" i="3"/>
  <c r="D4" i="4" s="1"/>
  <c r="G15" i="3" l="1"/>
  <c r="D10" i="4" s="1"/>
  <c r="C16" i="3" l="1"/>
  <c r="E13" i="3"/>
  <c r="C8" i="4" s="1"/>
  <c r="E10" i="3"/>
  <c r="C5" i="4" s="1"/>
  <c r="E16" i="3" l="1"/>
  <c r="C11" i="4" s="1"/>
  <c r="G16" i="3"/>
  <c r="D11" i="4" s="1"/>
  <c r="E11" i="3"/>
  <c r="C6" i="4" s="1"/>
  <c r="E14" i="3"/>
  <c r="C9" i="4" s="1"/>
  <c r="E12" i="3"/>
  <c r="C7" i="4" s="1"/>
</calcChain>
</file>

<file path=xl/sharedStrings.xml><?xml version="1.0" encoding="utf-8"?>
<sst xmlns="http://schemas.openxmlformats.org/spreadsheetml/2006/main" count="122" uniqueCount="75">
  <si>
    <t xml:space="preserve">แผนที่ </t>
  </si>
  <si>
    <t>รายการ</t>
  </si>
  <si>
    <t xml:space="preserve">ผลการดำเนินงาน </t>
  </si>
  <si>
    <t xml:space="preserve">ผลต่าง </t>
  </si>
  <si>
    <t xml:space="preserve">ร้อยละ </t>
  </si>
  <si>
    <t xml:space="preserve">แผนจัดซื้อยา เวชภัณฑ์ </t>
  </si>
  <si>
    <t>ยา  (รวมสนับสนุน รพ.สต.)</t>
  </si>
  <si>
    <t xml:space="preserve">วัสดุการแพทย์ </t>
  </si>
  <si>
    <t xml:space="preserve">วชย. และ ว.การแพทย์ </t>
  </si>
  <si>
    <t>วัสดุวิทยาศาสตร์การแพทย์</t>
  </si>
  <si>
    <t xml:space="preserve">วัสดุวิทยาศาสตร์และการแพทย์  </t>
  </si>
  <si>
    <t>รวม แผนที่ 2</t>
  </si>
  <si>
    <t>แผนจัดซื้อวัสดุอื่น</t>
  </si>
  <si>
    <t>ประมาณการจัดซื้อวัสดุอื่น ปี 2563</t>
  </si>
  <si>
    <t>วัสดุสำนักงาน</t>
  </si>
  <si>
    <t>วัสดุยานพาหนะและขนส่ง</t>
  </si>
  <si>
    <t>วัสดุเชื้อเพลิงและหล่อลื่น</t>
  </si>
  <si>
    <t>วัสดุไฟฟ้าและวิทยุ</t>
  </si>
  <si>
    <t>วัสดุโฆษณาและเผยแพร่</t>
  </si>
  <si>
    <t>วัสดุคอมพิวเตอร์</t>
  </si>
  <si>
    <t>วัสดุงานบ้านงานครัว</t>
  </si>
  <si>
    <t>วัสดุบริโภค</t>
  </si>
  <si>
    <t>วัสดุเครื่องแต่งกาย</t>
  </si>
  <si>
    <t>วัสดุก่อสร้าง</t>
  </si>
  <si>
    <t>วัสดุอื่น</t>
  </si>
  <si>
    <t>ค่าครุภัณฑ์มูลค่าต่ำกว่าเกณฑ์</t>
  </si>
  <si>
    <t>รวม แผนที่ 3</t>
  </si>
  <si>
    <t>แผนบริหารจัดการเจ้าหนี้</t>
  </si>
  <si>
    <t>ประมาณการจ่ายชำระหนี้ปี 2563</t>
  </si>
  <si>
    <t>   เจ้าหนี้ยา</t>
  </si>
  <si>
    <t>   เจ้าหนี้ วชภ.</t>
  </si>
  <si>
    <t>   เจ้าหนี้ lab</t>
  </si>
  <si>
    <t>   เจ้าหนี้ตามจ่าย</t>
  </si>
  <si>
    <t>   เจ้าหนี้ค่าแรงค้างจ่าย</t>
  </si>
  <si>
    <t>   เจ้าหนี้ค่าครุภัณฑ์ สิ่งก่อสร้างฯ</t>
  </si>
  <si>
    <t>   เจ้าหนี้วัสดุอื่น</t>
  </si>
  <si>
    <t>   เจ้าหนี้อื่นๆ</t>
  </si>
  <si>
    <t>รวม แผนที่ 4</t>
  </si>
  <si>
    <t>1. จังหวัดนครพนม</t>
  </si>
  <si>
    <t>2. จังหวัดบึงกาฬ</t>
  </si>
  <si>
    <t>3. จังหวัดเลย</t>
  </si>
  <si>
    <t>4. จังหวัดสกลนคร</t>
  </si>
  <si>
    <t>5.จังหวัดหนองคาย</t>
  </si>
  <si>
    <t>6.จังหวัดหนองบัวลำภู</t>
  </si>
  <si>
    <t>7.จังหวัดอุดรธานี</t>
  </si>
  <si>
    <t xml:space="preserve">ลำดับที่ </t>
  </si>
  <si>
    <t>จังหวัด</t>
  </si>
  <si>
    <t>หน่วยบริการ</t>
  </si>
  <si>
    <t>จำนวน (แห่ง)</t>
  </si>
  <si>
    <t>(แห่ง)</t>
  </si>
  <si>
    <t xml:space="preserve">ผ่าน 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</si>
  <si>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</si>
  <si>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</si>
  <si>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</si>
  <si>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</si>
  <si>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</si>
  <si>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</si>
  <si>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 xml:space="preserve">อุดรธานี </t>
  </si>
  <si>
    <t xml:space="preserve">ผลรวม </t>
  </si>
  <si>
    <t xml:space="preserve">ของแผนที่ 2 จัดซื้อยา เวชภัณฑ์, วัสดุการแพทย์, วัสดุวิทยาศาสตร์การแพทย์ </t>
  </si>
  <si>
    <t xml:space="preserve">แผนที่ 3 จัดซื้อวัสดุอื่น และ แผนที่ 4 แผนบริหารจัดการเจ้าหนี้ </t>
  </si>
  <si>
    <t>แผนที่ 2</t>
  </si>
  <si>
    <t>แผนที่ 3</t>
  </si>
  <si>
    <t>แผนที่ 4</t>
  </si>
  <si>
    <t>สรุปแผนที่ 2 มี รพ.ผ่านเกณฑ์ (แห่ง)</t>
  </si>
  <si>
    <t>สรุปแผนที่ 3 มี รพ.ผ่านเกณฑ์ (แห่ง)</t>
  </si>
  <si>
    <t>สรุปแผนที่ 4 มี รพ.ผ่านเกณฑ์ (แห่ง)</t>
  </si>
  <si>
    <t>แผน ปมก.64</t>
  </si>
  <si>
    <t>ลำดับ</t>
  </si>
  <si>
    <t>เขต 8</t>
  </si>
  <si>
    <t xml:space="preserve">สรุปผลการประเมินร้อยละของหน่วยบริการที่มีผลต่างแผนประมาณการ และผลการดำเนินงาน ไม่เกินร้อยละ +/-5 </t>
  </si>
  <si>
    <t>หมายเหตุ : ค่าเป้าหมาย หน่วยบริการต้องผ่านเกณฑ์ไม่น้อยกว่าร้อยละ 70</t>
  </si>
  <si>
    <t>ค่าควรจะเป็น มีค.64</t>
  </si>
  <si>
    <t xml:space="preserve"> ข้อมูลวันที่ 1 ตุลาคม 2563 ถึง 31 มีนาคม 2564  </t>
  </si>
  <si>
    <t xml:space="preserve">โหลดข้อมูล ณ วันที่ 11 เมษายน 2564 เวลา 09.30 น.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</si>
</sst>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#,##0.00_ ;\-#,##0.00\ "/>
    <numFmt numFmtId="189" formatCode="#,##0_ ;[Red]\-#,##0\ "/>
    <numFmt numFmtId="190" formatCode="#,##0.00_ ;[Red]\-#,##0.00\ 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20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8"/>
      <name val="Tahoma"/>
      <family val="2"/>
      <charset val="222"/>
      <scheme val="minor"/>
    </font>
    <font>
      <sz val="14"/>
      <color theme="1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1" xfId="0" applyFont="1" applyBorder="1"/>
    <xf numFmtId="0" fontId="3" fillId="3" borderId="2" xfId="0" applyFont="1" applyFill="1" applyBorder="1" applyAlignment="1">
      <alignment horizontal="center" vertical="center" wrapText="1"/>
    </xf>
    <xf numFmtId="189" fontId="4" fillId="0" borderId="2" xfId="0" applyNumberFormat="1" applyFont="1" applyBorder="1"/>
    <xf numFmtId="190" fontId="4" fillId="0" borderId="2" xfId="0" applyNumberFormat="1" applyFont="1" applyBorder="1"/>
    <xf numFmtId="189" fontId="3" fillId="4" borderId="2" xfId="0" applyNumberFormat="1" applyFont="1" applyFill="1" applyBorder="1"/>
    <xf numFmtId="190" fontId="3" fillId="4" borderId="2" xfId="0" applyNumberFormat="1" applyFont="1" applyFill="1" applyBorder="1"/>
    <xf numFmtId="43" fontId="4" fillId="0" borderId="6" xfId="1" applyFont="1" applyFill="1" applyBorder="1"/>
    <xf numFmtId="43" fontId="4" fillId="0" borderId="3" xfId="1" applyFont="1" applyFill="1" applyBorder="1" applyAlignment="1" applyProtection="1">
      <alignment horizontal="left"/>
      <protection locked="0"/>
    </xf>
    <xf numFmtId="0" fontId="4" fillId="0" borderId="12" xfId="0" applyFont="1" applyBorder="1"/>
    <xf numFmtId="43" fontId="4" fillId="0" borderId="3" xfId="1" applyFont="1" applyFill="1" applyBorder="1"/>
    <xf numFmtId="43" fontId="4" fillId="0" borderId="8" xfId="1" applyFont="1" applyFill="1" applyBorder="1"/>
    <xf numFmtId="187" fontId="4" fillId="0" borderId="10" xfId="1" applyNumberFormat="1" applyFont="1" applyFill="1" applyBorder="1" applyAlignment="1" applyProtection="1">
      <alignment horizontal="center" vertical="top"/>
      <protection locked="0"/>
    </xf>
    <xf numFmtId="43" fontId="4" fillId="0" borderId="10" xfId="1" applyFont="1" applyFill="1" applyBorder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0" borderId="0" xfId="0" applyFont="1"/>
    <xf numFmtId="187" fontId="4" fillId="0" borderId="2" xfId="1" applyNumberFormat="1" applyFont="1" applyFill="1" applyBorder="1"/>
    <xf numFmtId="187" fontId="3" fillId="4" borderId="2" xfId="1" applyNumberFormat="1" applyFont="1" applyFill="1" applyBorder="1"/>
    <xf numFmtId="190" fontId="4" fillId="0" borderId="2" xfId="1" applyNumberFormat="1" applyFont="1" applyFill="1" applyBorder="1"/>
    <xf numFmtId="190" fontId="3" fillId="4" borderId="2" xfId="1" applyNumberFormat="1" applyFont="1" applyFill="1" applyBorder="1"/>
    <xf numFmtId="189" fontId="4" fillId="0" borderId="2" xfId="1" applyNumberFormat="1" applyFont="1" applyFill="1" applyBorder="1"/>
    <xf numFmtId="189" fontId="3" fillId="4" borderId="2" xfId="1" applyNumberFormat="1" applyFont="1" applyFill="1" applyBorder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43" fontId="6" fillId="0" borderId="2" xfId="1" applyFont="1" applyBorder="1"/>
    <xf numFmtId="43" fontId="6" fillId="0" borderId="2" xfId="1" applyFont="1" applyBorder="1" applyAlignment="1">
      <alignment horizontal="center"/>
    </xf>
    <xf numFmtId="0" fontId="7" fillId="0" borderId="0" xfId="0" applyFont="1" applyAlignment="1">
      <alignment horizontal="center"/>
    </xf>
    <xf numFmtId="43" fontId="7" fillId="0" borderId="0" xfId="1" applyFont="1" applyFill="1" applyBorder="1"/>
    <xf numFmtId="43" fontId="7" fillId="0" borderId="0" xfId="1" applyFont="1" applyFill="1" applyBorder="1" applyAlignment="1">
      <alignment horizontal="center"/>
    </xf>
    <xf numFmtId="43" fontId="6" fillId="2" borderId="2" xfId="1" applyFont="1" applyFill="1" applyBorder="1" applyAlignment="1">
      <alignment horizontal="center"/>
    </xf>
    <xf numFmtId="188" fontId="4" fillId="0" borderId="7" xfId="1" applyNumberFormat="1" applyFont="1" applyFill="1" applyBorder="1"/>
    <xf numFmtId="188" fontId="4" fillId="0" borderId="9" xfId="1" applyNumberFormat="1" applyFont="1" applyFill="1" applyBorder="1"/>
    <xf numFmtId="188" fontId="4" fillId="0" borderId="11" xfId="1" applyNumberFormat="1" applyFont="1" applyFill="1" applyBorder="1"/>
    <xf numFmtId="43" fontId="3" fillId="6" borderId="6" xfId="1" applyFont="1" applyFill="1" applyBorder="1" applyAlignment="1" applyProtection="1">
      <alignment horizontal="center"/>
      <protection locked="0"/>
    </xf>
    <xf numFmtId="43" fontId="3" fillId="6" borderId="0" xfId="1" applyFont="1" applyFill="1" applyBorder="1" applyAlignment="1" applyProtection="1">
      <alignment horizontal="center" vertical="center"/>
      <protection locked="0"/>
    </xf>
    <xf numFmtId="189" fontId="3" fillId="6" borderId="0" xfId="0" applyNumberFormat="1" applyFont="1" applyFill="1" applyAlignment="1">
      <alignment horizontal="center" vertical="center"/>
    </xf>
    <xf numFmtId="189" fontId="3" fillId="6" borderId="4" xfId="0" applyNumberFormat="1" applyFont="1" applyFill="1" applyBorder="1"/>
    <xf numFmtId="43" fontId="4" fillId="0" borderId="9" xfId="1" applyFont="1" applyFill="1" applyBorder="1"/>
    <xf numFmtId="43" fontId="4" fillId="0" borderId="11" xfId="1" applyFont="1" applyFill="1" applyBorder="1"/>
    <xf numFmtId="0" fontId="4" fillId="6" borderId="3" xfId="0" applyFont="1" applyFill="1" applyBorder="1"/>
    <xf numFmtId="43" fontId="3" fillId="6" borderId="4" xfId="1" applyFont="1" applyFill="1" applyBorder="1" applyAlignment="1" applyProtection="1">
      <alignment horizontal="center" vertical="center"/>
      <protection locked="0"/>
    </xf>
    <xf numFmtId="189" fontId="3" fillId="6" borderId="4" xfId="0" applyNumberFormat="1" applyFont="1" applyFill="1" applyBorder="1" applyAlignment="1">
      <alignment horizontal="center" vertical="center"/>
    </xf>
    <xf numFmtId="1" fontId="3" fillId="6" borderId="4" xfId="0" applyNumberFormat="1" applyFont="1" applyFill="1" applyBorder="1" applyAlignment="1">
      <alignment horizontal="center"/>
    </xf>
    <xf numFmtId="0" fontId="3" fillId="6" borderId="4" xfId="0" applyFont="1" applyFill="1" applyBorder="1"/>
    <xf numFmtId="189" fontId="3" fillId="6" borderId="4" xfId="1" applyNumberFormat="1" applyFont="1" applyFill="1" applyBorder="1"/>
    <xf numFmtId="189" fontId="3" fillId="6" borderId="5" xfId="1" applyNumberFormat="1" applyFont="1" applyFill="1" applyBorder="1"/>
    <xf numFmtId="43" fontId="4" fillId="0" borderId="3" xfId="1" applyFont="1" applyFill="1" applyBorder="1" applyAlignment="1">
      <alignment horizontal="left"/>
    </xf>
    <xf numFmtId="0" fontId="2" fillId="0" borderId="0" xfId="0" applyFont="1" applyBorder="1"/>
    <xf numFmtId="189" fontId="3" fillId="6" borderId="2" xfId="0" applyNumberFormat="1" applyFont="1" applyFill="1" applyBorder="1"/>
    <xf numFmtId="1" fontId="3" fillId="6" borderId="2" xfId="0" applyNumberFormat="1" applyFont="1" applyFill="1" applyBorder="1" applyAlignment="1">
      <alignment horizontal="center"/>
    </xf>
    <xf numFmtId="189" fontId="3" fillId="6" borderId="2" xfId="1" applyNumberFormat="1" applyFont="1" applyFill="1" applyBorder="1"/>
    <xf numFmtId="189" fontId="3" fillId="0" borderId="2" xfId="0" applyNumberFormat="1" applyFont="1" applyBorder="1"/>
    <xf numFmtId="190" fontId="3" fillId="0" borderId="2" xfId="0" applyNumberFormat="1" applyFont="1" applyBorder="1"/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43" fontId="6" fillId="2" borderId="2" xfId="1" applyFont="1" applyFill="1" applyBorder="1"/>
    <xf numFmtId="0" fontId="6" fillId="2" borderId="2" xfId="0" applyFont="1" applyFill="1" applyBorder="1" applyAlignment="1">
      <alignment horizontal="center"/>
    </xf>
    <xf numFmtId="0" fontId="9" fillId="0" borderId="0" xfId="0" applyFont="1"/>
    <xf numFmtId="43" fontId="4" fillId="7" borderId="3" xfId="1" applyFont="1" applyFill="1" applyBorder="1" applyAlignment="1">
      <alignment horizontal="left"/>
    </xf>
    <xf numFmtId="189" fontId="4" fillId="7" borderId="2" xfId="0" applyNumberFormat="1" applyFont="1" applyFill="1" applyBorder="1"/>
    <xf numFmtId="187" fontId="6" fillId="0" borderId="2" xfId="1" applyNumberFormat="1" applyFont="1" applyBorder="1" applyAlignment="1">
      <alignment horizontal="center"/>
    </xf>
    <xf numFmtId="187" fontId="6" fillId="2" borderId="2" xfId="1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3" fontId="3" fillId="4" borderId="2" xfId="1" applyFont="1" applyFill="1" applyBorder="1" applyAlignment="1" applyProtection="1">
      <alignment horizontal="center"/>
      <protection locked="0"/>
    </xf>
    <xf numFmtId="43" fontId="3" fillId="4" borderId="3" xfId="1" applyFont="1" applyFill="1" applyBorder="1" applyAlignment="1" applyProtection="1">
      <alignment horizontal="center"/>
      <protection locked="0"/>
    </xf>
    <xf numFmtId="187" fontId="4" fillId="0" borderId="6" xfId="1" applyNumberFormat="1" applyFont="1" applyFill="1" applyBorder="1" applyAlignment="1">
      <alignment horizontal="center" vertical="top"/>
    </xf>
    <xf numFmtId="187" fontId="4" fillId="0" borderId="8" xfId="1" applyNumberFormat="1" applyFont="1" applyFill="1" applyBorder="1" applyAlignment="1">
      <alignment horizontal="center" vertical="top"/>
    </xf>
    <xf numFmtId="187" fontId="4" fillId="0" borderId="10" xfId="1" applyNumberFormat="1" applyFont="1" applyFill="1" applyBorder="1" applyAlignment="1">
      <alignment horizontal="center" vertical="top"/>
    </xf>
    <xf numFmtId="187" fontId="4" fillId="0" borderId="6" xfId="1" applyNumberFormat="1" applyFont="1" applyFill="1" applyBorder="1" applyAlignment="1" applyProtection="1">
      <alignment horizontal="center" vertical="top"/>
      <protection locked="0"/>
    </xf>
    <xf numFmtId="187" fontId="4" fillId="0" borderId="8" xfId="1" applyNumberFormat="1" applyFont="1" applyFill="1" applyBorder="1" applyAlignment="1" applyProtection="1">
      <alignment horizontal="center" vertical="top"/>
      <protection locked="0"/>
    </xf>
  </cellXfs>
  <cellStyles count="2">
    <cellStyle name="จุลภาค" xfId="1" builtinId="3"/>
    <cellStyle name="ปกติ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7197887570979586E-2"/>
          <c:y val="0.26150264168626208"/>
          <c:w val="0.95493265022544449"/>
          <c:h val="0.5234445132148418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กราฟ!$C$3</c:f>
              <c:strCache>
                <c:ptCount val="1"/>
                <c:pt idx="0">
                  <c:v>แผนที่ 2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2"/>
              <c:layout>
                <c:manualLayout>
                  <c:x val="-6.77851151359540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27-433E-B152-72F8692F6ED0}"/>
                </c:ext>
              </c:extLst>
            </c:dLbl>
            <c:dLbl>
              <c:idx val="6"/>
              <c:layout>
                <c:manualLayout>
                  <c:x val="-1.3557023027190727E-2"/>
                  <c:y val="-2.46457178065311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CF-4CA7-93CC-352FC99F87E6}"/>
                </c:ext>
              </c:extLst>
            </c:dLbl>
            <c:dLbl>
              <c:idx val="7"/>
              <c:layout>
                <c:manualLayout>
                  <c:x val="-1.3557023027190727E-2"/>
                  <c:y val="4.92914356130622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7CF-4CA7-93CC-352FC99F87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2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กราฟ!$B$4:$B$11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 </c:v>
                </c:pt>
                <c:pt idx="7">
                  <c:v>เขต 8</c:v>
                </c:pt>
              </c:strCache>
            </c:strRef>
          </c:cat>
          <c:val>
            <c:numRef>
              <c:f>กราฟ!$C$4:$C$11</c:f>
              <c:numCache>
                <c:formatCode>_(* #,##0.00_);_(* \(#,##0.00\);_(* "-"??_);_(@_)</c:formatCode>
                <c:ptCount val="8"/>
                <c:pt idx="0">
                  <c:v>25</c:v>
                </c:pt>
                <c:pt idx="1">
                  <c:v>12.5</c:v>
                </c:pt>
                <c:pt idx="2">
                  <c:v>28.571428571428569</c:v>
                </c:pt>
                <c:pt idx="3">
                  <c:v>27.777777777777779</c:v>
                </c:pt>
                <c:pt idx="4">
                  <c:v>0</c:v>
                </c:pt>
                <c:pt idx="5">
                  <c:v>16.666666666666664</c:v>
                </c:pt>
                <c:pt idx="6">
                  <c:v>23.809523809523807</c:v>
                </c:pt>
                <c:pt idx="7">
                  <c:v>21.59090909090909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CF-4CA7-93CC-352FC99F87E6}"/>
            </c:ext>
          </c:extLst>
        </c:ser>
        <c:ser>
          <c:idx val="1"/>
          <c:order val="1"/>
          <c:tx>
            <c:strRef>
              <c:f>กราฟ!$D$3</c:f>
              <c:strCache>
                <c:ptCount val="1"/>
                <c:pt idx="0">
                  <c:v>แผนที่ 3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9.1203004321701395E-3"/>
                  <c:y val="-4.92914356130622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CF-4CA7-93CC-352FC99F87E6}"/>
                </c:ext>
              </c:extLst>
            </c:dLbl>
            <c:dLbl>
              <c:idx val="5"/>
              <c:layout>
                <c:manualLayout>
                  <c:x val="-8.2847516993468477E-17"/>
                  <c:y val="-2.7110289587184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27-433E-B152-72F8692F6ED0}"/>
                </c:ext>
              </c:extLst>
            </c:dLbl>
            <c:dLbl>
              <c:idx val="6"/>
              <c:layout>
                <c:manualLayout>
                  <c:x val="1.1297519189325605E-3"/>
                  <c:y val="-1.97165742452249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808673932780294E-2"/>
                      <c:h val="5.035120147874307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77CF-4CA7-93CC-352FC99F87E6}"/>
                </c:ext>
              </c:extLst>
            </c:dLbl>
            <c:dLbl>
              <c:idx val="7"/>
              <c:layout>
                <c:manualLayout>
                  <c:x val="-1.2427271108258166E-2"/>
                  <c:y val="-2.71102895871842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7CF-4CA7-93CC-352FC99F87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2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กราฟ!$B$4:$B$11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 </c:v>
                </c:pt>
                <c:pt idx="7">
                  <c:v>เขต 8</c:v>
                </c:pt>
              </c:strCache>
            </c:strRef>
          </c:cat>
          <c:val>
            <c:numRef>
              <c:f>กราฟ!$D$4:$D$11</c:f>
              <c:numCache>
                <c:formatCode>_(* #,##0.00_);_(* \(#,##0.00\);_(* "-"??_);_(@_)</c:formatCode>
                <c:ptCount val="8"/>
                <c:pt idx="0">
                  <c:v>0</c:v>
                </c:pt>
                <c:pt idx="1">
                  <c:v>12.5</c:v>
                </c:pt>
                <c:pt idx="2">
                  <c:v>14.285714285714285</c:v>
                </c:pt>
                <c:pt idx="3">
                  <c:v>11.111111111111111</c:v>
                </c:pt>
                <c:pt idx="4">
                  <c:v>0</c:v>
                </c:pt>
                <c:pt idx="5">
                  <c:v>16.666666666666664</c:v>
                </c:pt>
                <c:pt idx="6">
                  <c:v>14.285714285714285</c:v>
                </c:pt>
                <c:pt idx="7">
                  <c:v>10.227272727272728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7CF-4CA7-93CC-352FC99F87E6}"/>
            </c:ext>
          </c:extLst>
        </c:ser>
        <c:ser>
          <c:idx val="2"/>
          <c:order val="2"/>
          <c:tx>
            <c:strRef>
              <c:f>กราฟ!$E$3</c:f>
              <c:strCache>
                <c:ptCount val="1"/>
                <c:pt idx="0">
                  <c:v>แผนที่ 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2427271108258166E-2"/>
                  <c:y val="2.4645717806530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7CF-4CA7-93CC-352FC99F87E6}"/>
                </c:ext>
              </c:extLst>
            </c:dLbl>
            <c:dLbl>
              <c:idx val="2"/>
              <c:layout>
                <c:manualLayout>
                  <c:x val="1.24272711082581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7CF-4CA7-93CC-352FC99F87E6}"/>
                </c:ext>
              </c:extLst>
            </c:dLbl>
            <c:dLbl>
              <c:idx val="4"/>
              <c:layout>
                <c:manualLayout>
                  <c:x val="9.038015351460483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27-433E-B152-72F8692F6ED0}"/>
                </c:ext>
              </c:extLst>
            </c:dLbl>
            <c:dLbl>
              <c:idx val="6"/>
              <c:layout>
                <c:manualLayout>
                  <c:x val="1.1297519189325605E-3"/>
                  <c:y val="-1.2322858903265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7CF-4CA7-93CC-352FC99F87E6}"/>
                </c:ext>
              </c:extLst>
            </c:dLbl>
            <c:dLbl>
              <c:idx val="7"/>
              <c:layout>
                <c:manualLayout>
                  <c:x val="7.9082634325279236E-3"/>
                  <c:y val="-9.85828712261253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7CF-4CA7-93CC-352FC99F87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2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กราฟ!$B$4:$B$11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 </c:v>
                </c:pt>
                <c:pt idx="7">
                  <c:v>เขต 8</c:v>
                </c:pt>
              </c:strCache>
            </c:strRef>
          </c:cat>
          <c:val>
            <c:numRef>
              <c:f>กราฟ!$E$4:$E$11</c:f>
              <c:numCache>
                <c:formatCode>_(* #,##0.00_);_(* \(#,##0.00\);_(* "-"??_);_(@_)</c:formatCode>
                <c:ptCount val="8"/>
                <c:pt idx="0">
                  <c:v>8.3333333333333321</c:v>
                </c:pt>
                <c:pt idx="1">
                  <c:v>25</c:v>
                </c:pt>
                <c:pt idx="2">
                  <c:v>7.1428571428571423</c:v>
                </c:pt>
                <c:pt idx="3">
                  <c:v>11.111111111111111</c:v>
                </c:pt>
                <c:pt idx="4">
                  <c:v>33.333333333333329</c:v>
                </c:pt>
                <c:pt idx="5">
                  <c:v>50</c:v>
                </c:pt>
                <c:pt idx="6">
                  <c:v>23.809523809523807</c:v>
                </c:pt>
                <c:pt idx="7">
                  <c:v>19.318181818181817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7CF-4CA7-93CC-352FC99F8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01931568"/>
        <c:axId val="1"/>
        <c:axId val="0"/>
      </c:bar3DChart>
      <c:catAx>
        <c:axId val="17019315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70193156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999481025772043"/>
          <c:y val="0.93468011507803672"/>
          <c:w val="0.29344416525833156"/>
          <c:h val="5.05324542380446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 sz="1600" b="1">
          <a:latin typeface="TH SarabunPSK" panose="020B0500040200020003" pitchFamily="34" charset="-34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83819</xdr:colOff>
      <xdr:row>1</xdr:row>
      <xdr:rowOff>123825</xdr:rowOff>
    </xdr:from>
    <xdr:to>
      <xdr:col>23</xdr:col>
      <xdr:colOff>657225</xdr:colOff>
      <xdr:row>25</xdr:row>
      <xdr:rowOff>19050</xdr:rowOff>
    </xdr:to>
    <xdr:graphicFrame macro="">
      <xdr:nvGraphicFramePr>
        <xdr:cNvPr id="4" name="แผนภูมิ 1">
          <a:extLst>
            <a:ext uri="{FF2B5EF4-FFF2-40B4-BE49-F238E27FC236}">
              <a16:creationId xmlns:a16="http://schemas.microsoft.com/office/drawing/2014/main" id="{D0F32D37-EC1B-4430-8A2D-DBE7BFE6B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0.18568</cdr:x>
      <cdr:y>0.00566</cdr:y>
    </cdr:from>
    <cdr:to>
      <cdr:x>0.85277</cdr:x>
      <cdr:y>0.212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087304" y="29166"/>
          <a:ext cx="7499044" cy="1063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สรุปผลการประเมินร้อยละของหน่วยบริการที่มีผลต่างแผนประมาณการ และผลการดำเนินงาน ไม่เกินร้อยละ +/-5                                                                                      ของแผนที่ 2 จัดซื้อยา เวชภัณฑ์, วัสดุการแพทย์, วัสดุวิทยาศาสตร์การแพทย์                                                                                                     แผนที่ 3 จัดซื้อวัสดุอื่น และ แผนที่ 4 แผนบริหารจัดการเจ้าหนี้                                                                                                                            ข้อมูลวันที่ 1 ตุลาคม 2563 ถึง 31 มีนาคม 2564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cdr:txBody>
    </cdr:sp>
  </cdr:relSizeAnchor>
  <cdr:relSizeAnchor xmlns:cdr="http://schemas.openxmlformats.org/drawingml/2006/chartDrawing">
    <cdr:from>
      <cdr:x>0.0131</cdr:x>
      <cdr:y>0.90758</cdr:y>
    </cdr:from>
    <cdr:to>
      <cdr:x>0.26877</cdr:x>
      <cdr:y>0.96303</cdr:y>
    </cdr:to>
    <cdr:sp macro="" textlink="">
      <cdr:nvSpPr>
        <cdr:cNvPr id="6" name="Rounded Rectangle 5"/>
        <cdr:cNvSpPr/>
      </cdr:nvSpPr>
      <cdr:spPr>
        <a:xfrm xmlns:a="http://schemas.openxmlformats.org/drawingml/2006/main">
          <a:off x="147261" y="4676775"/>
          <a:ext cx="2874069" cy="285750"/>
        </a:xfrm>
        <a:prstGeom xmlns:a="http://schemas.openxmlformats.org/drawingml/2006/main" prst="round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latin typeface="Angsana New" panose="02020603050405020304" pitchFamily="18" charset="-34"/>
              <a:cs typeface="Angsana New" panose="02020603050405020304" pitchFamily="18" charset="-34"/>
            </a:rPr>
            <a:t>download </a:t>
          </a:r>
          <a:r>
            <a:rPr lang="th-TH" sz="1200" b="1">
              <a:latin typeface="Angsana New" panose="02020603050405020304" pitchFamily="18" charset="-34"/>
              <a:cs typeface="Angsana New" panose="02020603050405020304" pitchFamily="18" charset="-34"/>
            </a:rPr>
            <a:t>ข้อมูล วันที่  11 เมษายน  2564</a:t>
          </a:r>
          <a:r>
            <a:rPr lang="th-TH" sz="1200" b="1" baseline="0">
              <a:latin typeface="Angsana New" panose="02020603050405020304" pitchFamily="18" charset="-34"/>
              <a:cs typeface="Angsana New" panose="02020603050405020304" pitchFamily="18" charset="-34"/>
            </a:rPr>
            <a:t> </a:t>
          </a:r>
          <a:r>
            <a:rPr lang="th-TH" sz="1200" b="1">
              <a:latin typeface="Angsana New" panose="02020603050405020304" pitchFamily="18" charset="-34"/>
              <a:cs typeface="Angsana New" panose="02020603050405020304" pitchFamily="18" charset="-34"/>
            </a:rPr>
            <a:t> เวลา  09.30 น.</a:t>
          </a:r>
        </a:p>
      </cdr:txBody>
    </cdr:sp>
  </cdr:relSizeAnchor>
  <cdr:relSizeAnchor xmlns:cdr="http://schemas.openxmlformats.org/drawingml/2006/chartDrawing">
    <cdr:from>
      <cdr:x>0.78361</cdr:x>
      <cdr:y>0.28527</cdr:y>
    </cdr:from>
    <cdr:to>
      <cdr:x>0.96695</cdr:x>
      <cdr:y>0.34672</cdr:y>
    </cdr:to>
    <cdr:sp macro="" textlink="">
      <cdr:nvSpPr>
        <cdr:cNvPr id="7" name="Rounded Rectangle 9">
          <a:extLst xmlns:a="http://schemas.openxmlformats.org/drawingml/2006/main">
            <a:ext uri="{FF2B5EF4-FFF2-40B4-BE49-F238E27FC236}">
              <a16:creationId xmlns:a16="http://schemas.microsoft.com/office/drawing/2014/main" id="{A776BD5A-ACFC-4306-9BCA-B33DF607D408}"/>
            </a:ext>
          </a:extLst>
        </cdr:cNvPr>
        <cdr:cNvSpPr/>
      </cdr:nvSpPr>
      <cdr:spPr>
        <a:xfrm xmlns:a="http://schemas.openxmlformats.org/drawingml/2006/main">
          <a:off x="8808830" y="1470025"/>
          <a:ext cx="2061101" cy="316614"/>
        </a:xfrm>
        <a:prstGeom xmlns:a="http://schemas.openxmlformats.org/drawingml/2006/main" prst="round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th-TH" sz="1400" b="1">
              <a:latin typeface="Angsana New" panose="02020603050405020304" pitchFamily="18" charset="-34"/>
              <a:cs typeface="Angsana New" panose="02020603050405020304" pitchFamily="18" charset="-34"/>
            </a:rPr>
            <a:t>ค่าเป้าหมายไม่น้อยกว่าร้อยละ 70</a:t>
          </a:r>
        </a:p>
      </cdr:txBody>
    </cdr:sp>
  </cdr:relSizeAnchor>
  <cdr:relSizeAnchor xmlns:cdr="http://schemas.openxmlformats.org/drawingml/2006/chartDrawing">
    <cdr:from>
      <cdr:x>0.02401</cdr:x>
      <cdr:y>0.16328</cdr:y>
    </cdr:from>
    <cdr:to>
      <cdr:x>0.09578</cdr:x>
      <cdr:y>0.22545</cdr:y>
    </cdr:to>
    <cdr:sp macro="" textlink="">
      <cdr:nvSpPr>
        <cdr:cNvPr id="9" name="Rounded Rectangle 3">
          <a:extLst xmlns:a="http://schemas.openxmlformats.org/drawingml/2006/main">
            <a:ext uri="{FF2B5EF4-FFF2-40B4-BE49-F238E27FC236}">
              <a16:creationId xmlns:a16="http://schemas.microsoft.com/office/drawing/2014/main" id="{427D2731-3693-4744-B245-BFA6EDF05D60}"/>
            </a:ext>
          </a:extLst>
        </cdr:cNvPr>
        <cdr:cNvSpPr/>
      </cdr:nvSpPr>
      <cdr:spPr>
        <a:xfrm xmlns:a="http://schemas.openxmlformats.org/drawingml/2006/main">
          <a:off x="269875" y="841375"/>
          <a:ext cx="806863" cy="320386"/>
        </a:xfrm>
        <a:prstGeom xmlns:a="http://schemas.openxmlformats.org/drawingml/2006/main" prst="round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th-TH" sz="1400" b="1">
              <a:latin typeface="Angsana New" panose="02020603050405020304" pitchFamily="18" charset="-34"/>
              <a:cs typeface="Angsana New" panose="02020603050405020304" pitchFamily="18" charset="-34"/>
            </a:rPr>
            <a:t>ร้อยละ</a:t>
          </a:r>
        </a:p>
      </cdr:txBody>
    </cdr:sp>
  </cdr:relSizeAnchor>
  <cdr:relSizeAnchor xmlns:cdr="http://schemas.openxmlformats.org/drawingml/2006/chartDrawing">
    <cdr:from>
      <cdr:x>0.09828</cdr:x>
      <cdr:y>0.41959</cdr:y>
    </cdr:from>
    <cdr:to>
      <cdr:x>0.93391</cdr:x>
      <cdr:y>0.42021</cdr:y>
    </cdr:to>
    <cdr:cxnSp macro="">
      <cdr:nvCxnSpPr>
        <cdr:cNvPr id="10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85FE3FAE-4E7A-4027-8B8E-FF7644B02E25}"/>
            </a:ext>
          </a:extLst>
        </cdr:cNvPr>
        <cdr:cNvCxnSpPr/>
      </cdr:nvCxnSpPr>
      <cdr:spPr>
        <a:xfrm xmlns:a="http://schemas.openxmlformats.org/drawingml/2006/main" flipV="1">
          <a:off x="1104861" y="2162175"/>
          <a:ext cx="9393595" cy="315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4E996-BCCF-4E94-A959-E3EE258C46EE}">
  <dimension ref="A3:E11"/>
  <sheetViews>
    <sheetView tabSelected="1" zoomScale="80" zoomScaleNormal="80" workbookViewId="0">
      <selection activeCell="C24" sqref="C24"/>
    </sheetView>
  </sheetViews>
  <sheetFormatPr defaultRowHeight="13.8" x14ac:dyDescent="0.25"/>
  <cols>
    <col min="3" max="3" width="13.09765625" customWidth="1"/>
    <col min="4" max="4" width="12.8984375" customWidth="1"/>
    <col min="5" max="5" width="11.69921875" customWidth="1"/>
  </cols>
  <sheetData>
    <row r="3" spans="1:5" ht="25.8" x14ac:dyDescent="0.25">
      <c r="A3" s="56" t="s">
        <v>68</v>
      </c>
      <c r="B3" s="56" t="s">
        <v>46</v>
      </c>
      <c r="C3" s="57" t="s">
        <v>61</v>
      </c>
      <c r="D3" s="57" t="s">
        <v>62</v>
      </c>
      <c r="E3" s="57" t="s">
        <v>63</v>
      </c>
    </row>
    <row r="4" spans="1:5" ht="23.4" x14ac:dyDescent="0.45">
      <c r="A4" s="24">
        <v>1</v>
      </c>
      <c r="B4" s="25" t="s">
        <v>51</v>
      </c>
      <c r="C4" s="27">
        <f>'สรุปผลการกำกับติดตาม แผนที่ 2-4'!E9</f>
        <v>25</v>
      </c>
      <c r="D4" s="28">
        <f>'สรุปผลการกำกับติดตาม แผนที่ 2-4'!G9</f>
        <v>0</v>
      </c>
      <c r="E4" s="28">
        <f>'สรุปผลการกำกับติดตาม แผนที่ 2-4'!I9</f>
        <v>8.3333333333333321</v>
      </c>
    </row>
    <row r="5" spans="1:5" ht="23.4" x14ac:dyDescent="0.45">
      <c r="A5" s="24">
        <v>2</v>
      </c>
      <c r="B5" s="25" t="s">
        <v>52</v>
      </c>
      <c r="C5" s="27">
        <f>'สรุปผลการกำกับติดตาม แผนที่ 2-4'!E10</f>
        <v>12.5</v>
      </c>
      <c r="D5" s="28">
        <f>'สรุปผลการกำกับติดตาม แผนที่ 2-4'!G10</f>
        <v>12.5</v>
      </c>
      <c r="E5" s="28">
        <f>'สรุปผลการกำกับติดตาม แผนที่ 2-4'!I10</f>
        <v>25</v>
      </c>
    </row>
    <row r="6" spans="1:5" ht="23.4" x14ac:dyDescent="0.45">
      <c r="A6" s="24">
        <v>3</v>
      </c>
      <c r="B6" s="25" t="s">
        <v>53</v>
      </c>
      <c r="C6" s="27">
        <f>'สรุปผลการกำกับติดตาม แผนที่ 2-4'!E11</f>
        <v>28.571428571428569</v>
      </c>
      <c r="D6" s="28">
        <f>'สรุปผลการกำกับติดตาม แผนที่ 2-4'!G11</f>
        <v>14.285714285714285</v>
      </c>
      <c r="E6" s="28">
        <f>'สรุปผลการกำกับติดตาม แผนที่ 2-4'!I11</f>
        <v>7.1428571428571423</v>
      </c>
    </row>
    <row r="7" spans="1:5" ht="23.4" x14ac:dyDescent="0.45">
      <c r="A7" s="24">
        <v>4</v>
      </c>
      <c r="B7" s="25" t="s">
        <v>54</v>
      </c>
      <c r="C7" s="27">
        <f>'สรุปผลการกำกับติดตาม แผนที่ 2-4'!E12</f>
        <v>27.777777777777779</v>
      </c>
      <c r="D7" s="28">
        <f>'สรุปผลการกำกับติดตาม แผนที่ 2-4'!G12</f>
        <v>11.111111111111111</v>
      </c>
      <c r="E7" s="28">
        <f>'สรุปผลการกำกับติดตาม แผนที่ 2-4'!I12</f>
        <v>11.111111111111111</v>
      </c>
    </row>
    <row r="8" spans="1:5" ht="23.4" x14ac:dyDescent="0.45">
      <c r="A8" s="24">
        <v>5</v>
      </c>
      <c r="B8" s="25" t="s">
        <v>55</v>
      </c>
      <c r="C8" s="27">
        <f>'สรุปผลการกำกับติดตาม แผนที่ 2-4'!E13</f>
        <v>0</v>
      </c>
      <c r="D8" s="28">
        <f>'สรุปผลการกำกับติดตาม แผนที่ 2-4'!G13</f>
        <v>0</v>
      </c>
      <c r="E8" s="28">
        <f>'สรุปผลการกำกับติดตาม แผนที่ 2-4'!I13</f>
        <v>33.333333333333329</v>
      </c>
    </row>
    <row r="9" spans="1:5" ht="23.4" x14ac:dyDescent="0.45">
      <c r="A9" s="24">
        <v>6</v>
      </c>
      <c r="B9" s="25" t="s">
        <v>56</v>
      </c>
      <c r="C9" s="27">
        <f>'สรุปผลการกำกับติดตาม แผนที่ 2-4'!E14</f>
        <v>16.666666666666664</v>
      </c>
      <c r="D9" s="28">
        <f>'สรุปผลการกำกับติดตาม แผนที่ 2-4'!G14</f>
        <v>16.666666666666664</v>
      </c>
      <c r="E9" s="28">
        <f>'สรุปผลการกำกับติดตาม แผนที่ 2-4'!I14</f>
        <v>50</v>
      </c>
    </row>
    <row r="10" spans="1:5" ht="23.4" x14ac:dyDescent="0.45">
      <c r="A10" s="24">
        <v>7</v>
      </c>
      <c r="B10" s="25" t="s">
        <v>57</v>
      </c>
      <c r="C10" s="27">
        <f>'สรุปผลการกำกับติดตาม แผนที่ 2-4'!E15</f>
        <v>23.809523809523807</v>
      </c>
      <c r="D10" s="28">
        <f>'สรุปผลการกำกับติดตาม แผนที่ 2-4'!G15</f>
        <v>14.285714285714285</v>
      </c>
      <c r="E10" s="28">
        <f>'สรุปผลการกำกับติดตาม แผนที่ 2-4'!I15</f>
        <v>23.809523809523807</v>
      </c>
    </row>
    <row r="11" spans="1:5" ht="23.4" x14ac:dyDescent="0.45">
      <c r="A11" s="62" t="s">
        <v>58</v>
      </c>
      <c r="B11" s="62" t="s">
        <v>69</v>
      </c>
      <c r="C11" s="61">
        <f>'สรุปผลการกำกับติดตาม แผนที่ 2-4'!E16</f>
        <v>21.59090909090909</v>
      </c>
      <c r="D11" s="32">
        <f>'สรุปผลการกำกับติดตาม แผนที่ 2-4'!G16</f>
        <v>10.227272727272728</v>
      </c>
      <c r="E11" s="32">
        <f>'สรุปผลการกำกับติดตาม แผนที่ 2-4'!I16</f>
        <v>19.318181818181817</v>
      </c>
    </row>
  </sheetData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A08B6-2CE0-4DE4-ABE9-79C6DB0BBBE3}">
  <dimension ref="A1:I18"/>
  <sheetViews>
    <sheetView view="pageBreakPreview" zoomScale="80" zoomScaleNormal="100" zoomScaleSheetLayoutView="80" workbookViewId="0">
      <selection activeCell="O14" sqref="O14"/>
    </sheetView>
  </sheetViews>
  <sheetFormatPr defaultRowHeight="13.8" x14ac:dyDescent="0.25"/>
  <cols>
    <col min="2" max="3" width="14.59765625" customWidth="1"/>
    <col min="4" max="9" width="11.296875" customWidth="1"/>
  </cols>
  <sheetData>
    <row r="1" spans="1:9" ht="25.8" x14ac:dyDescent="0.25">
      <c r="A1" s="69" t="s">
        <v>70</v>
      </c>
      <c r="B1" s="69"/>
      <c r="C1" s="69"/>
      <c r="D1" s="69"/>
      <c r="E1" s="69"/>
      <c r="F1" s="69"/>
      <c r="G1" s="69"/>
      <c r="H1" s="69"/>
      <c r="I1" s="69"/>
    </row>
    <row r="2" spans="1:9" ht="25.8" x14ac:dyDescent="0.25">
      <c r="A2" s="69" t="s">
        <v>59</v>
      </c>
      <c r="B2" s="69"/>
      <c r="C2" s="69"/>
      <c r="D2" s="69"/>
      <c r="E2" s="69"/>
      <c r="F2" s="69"/>
      <c r="G2" s="69"/>
      <c r="H2" s="69"/>
      <c r="I2" s="69"/>
    </row>
    <row r="3" spans="1:9" ht="25.8" x14ac:dyDescent="0.25">
      <c r="A3" s="69" t="s">
        <v>60</v>
      </c>
      <c r="B3" s="69"/>
      <c r="C3" s="69"/>
      <c r="D3" s="69"/>
      <c r="E3" s="69"/>
      <c r="F3" s="69"/>
      <c r="G3" s="69"/>
      <c r="H3" s="69"/>
      <c r="I3" s="69"/>
    </row>
    <row r="4" spans="1:9" ht="25.8" x14ac:dyDescent="0.25">
      <c r="A4" s="69" t="s">
        <v>73</v>
      </c>
      <c r="B4" s="69"/>
      <c r="C4" s="69"/>
      <c r="D4" s="69"/>
      <c r="E4" s="69"/>
      <c r="F4" s="69"/>
      <c r="G4" s="69"/>
      <c r="H4" s="69"/>
      <c r="I4" s="69"/>
    </row>
    <row r="5" spans="1:9" ht="25.8" x14ac:dyDescent="0.25">
      <c r="A5" s="76" t="s">
        <v>74</v>
      </c>
      <c r="B5" s="76"/>
      <c r="C5" s="76"/>
      <c r="D5" s="76"/>
      <c r="E5" s="76"/>
      <c r="F5" s="76"/>
      <c r="G5" s="76"/>
      <c r="H5" s="76"/>
      <c r="I5" s="76"/>
    </row>
    <row r="6" spans="1:9" ht="23.4" x14ac:dyDescent="0.25">
      <c r="A6" s="70" t="s">
        <v>45</v>
      </c>
      <c r="B6" s="70" t="s">
        <v>46</v>
      </c>
      <c r="C6" s="74" t="s">
        <v>47</v>
      </c>
      <c r="D6" s="71" t="s">
        <v>48</v>
      </c>
      <c r="E6" s="73"/>
      <c r="F6" s="73"/>
      <c r="G6" s="73"/>
      <c r="H6" s="73"/>
      <c r="I6" s="72"/>
    </row>
    <row r="7" spans="1:9" ht="23.4" x14ac:dyDescent="0.25">
      <c r="A7" s="70"/>
      <c r="B7" s="70"/>
      <c r="C7" s="75"/>
      <c r="D7" s="71" t="s">
        <v>61</v>
      </c>
      <c r="E7" s="72"/>
      <c r="F7" s="71" t="s">
        <v>62</v>
      </c>
      <c r="G7" s="72"/>
      <c r="H7" s="71" t="s">
        <v>63</v>
      </c>
      <c r="I7" s="72"/>
    </row>
    <row r="8" spans="1:9" ht="23.4" x14ac:dyDescent="0.25">
      <c r="A8" s="70"/>
      <c r="B8" s="70"/>
      <c r="C8" s="58" t="s">
        <v>49</v>
      </c>
      <c r="D8" s="59" t="s">
        <v>50</v>
      </c>
      <c r="E8" s="59" t="s">
        <v>4</v>
      </c>
      <c r="F8" s="59" t="s">
        <v>50</v>
      </c>
      <c r="G8" s="59" t="s">
        <v>4</v>
      </c>
      <c r="H8" s="59" t="s">
        <v>50</v>
      </c>
      <c r="I8" s="59" t="s">
        <v>4</v>
      </c>
    </row>
    <row r="9" spans="1:9" ht="23.4" x14ac:dyDescent="0.45">
      <c r="A9" s="24">
        <v>1</v>
      </c>
      <c r="B9" s="25" t="s">
        <v>51</v>
      </c>
      <c r="C9" s="26">
        <v>12</v>
      </c>
      <c r="D9" s="66">
        <f>'สรุป 7 จ.เขตสุขภาพที่ 8 '!H8</f>
        <v>3</v>
      </c>
      <c r="E9" s="27">
        <f>D9/C9*100</f>
        <v>25</v>
      </c>
      <c r="F9" s="66">
        <f>'สรุป 7 จ.เขตสุขภาพที่ 8 '!H23</f>
        <v>0</v>
      </c>
      <c r="G9" s="28">
        <f>F9/C9*100</f>
        <v>0</v>
      </c>
      <c r="H9" s="66">
        <f>'สรุป 7 จ.เขตสุขภาพที่ 8 '!H34</f>
        <v>1</v>
      </c>
      <c r="I9" s="27">
        <f>H9/C9*100</f>
        <v>8.3333333333333321</v>
      </c>
    </row>
    <row r="10" spans="1:9" ht="23.4" x14ac:dyDescent="0.45">
      <c r="A10" s="24">
        <v>2</v>
      </c>
      <c r="B10" s="25" t="s">
        <v>52</v>
      </c>
      <c r="C10" s="26">
        <v>8</v>
      </c>
      <c r="D10" s="66">
        <f>'สรุป 7 จ.เขตสุขภาพที่ 8 '!M8</f>
        <v>1</v>
      </c>
      <c r="E10" s="27">
        <f t="shared" ref="E10:E14" si="0">D10/C10*100</f>
        <v>12.5</v>
      </c>
      <c r="F10" s="66">
        <f>'สรุป 7 จ.เขตสุขภาพที่ 8 '!M23</f>
        <v>1</v>
      </c>
      <c r="G10" s="28">
        <f t="shared" ref="G10:G16" si="1">F10/C10*100</f>
        <v>12.5</v>
      </c>
      <c r="H10" s="66">
        <f>'สรุป 7 จ.เขตสุขภาพที่ 8 '!M34</f>
        <v>2</v>
      </c>
      <c r="I10" s="27">
        <f t="shared" ref="I10:I16" si="2">H10/C10*100</f>
        <v>25</v>
      </c>
    </row>
    <row r="11" spans="1:9" ht="23.4" x14ac:dyDescent="0.45">
      <c r="A11" s="24">
        <v>3</v>
      </c>
      <c r="B11" s="25" t="s">
        <v>53</v>
      </c>
      <c r="C11" s="26">
        <v>14</v>
      </c>
      <c r="D11" s="66">
        <f>'สรุป 7 จ.เขตสุขภาพที่ 8 '!R8</f>
        <v>4</v>
      </c>
      <c r="E11" s="27">
        <f t="shared" si="0"/>
        <v>28.571428571428569</v>
      </c>
      <c r="F11" s="66">
        <f>'สรุป 7 จ.เขตสุขภาพที่ 8 '!R23</f>
        <v>2</v>
      </c>
      <c r="G11" s="28">
        <f t="shared" si="1"/>
        <v>14.285714285714285</v>
      </c>
      <c r="H11" s="66">
        <f>'สรุป 7 จ.เขตสุขภาพที่ 8 '!R34</f>
        <v>1</v>
      </c>
      <c r="I11" s="27">
        <f t="shared" si="2"/>
        <v>7.1428571428571423</v>
      </c>
    </row>
    <row r="12" spans="1:9" ht="23.4" x14ac:dyDescent="0.45">
      <c r="A12" s="24">
        <v>4</v>
      </c>
      <c r="B12" s="25" t="s">
        <v>54</v>
      </c>
      <c r="C12" s="26">
        <v>18</v>
      </c>
      <c r="D12" s="66">
        <f>'สรุป 7 จ.เขตสุขภาพที่ 8 '!W8</f>
        <v>5</v>
      </c>
      <c r="E12" s="27">
        <f t="shared" si="0"/>
        <v>27.777777777777779</v>
      </c>
      <c r="F12" s="66">
        <f>'สรุป 7 จ.เขตสุขภาพที่ 8 '!W23</f>
        <v>2</v>
      </c>
      <c r="G12" s="28">
        <f t="shared" si="1"/>
        <v>11.111111111111111</v>
      </c>
      <c r="H12" s="66">
        <f>'สรุป 7 จ.เขตสุขภาพที่ 8 '!W34</f>
        <v>2</v>
      </c>
      <c r="I12" s="27">
        <f t="shared" si="2"/>
        <v>11.111111111111111</v>
      </c>
    </row>
    <row r="13" spans="1:9" ht="23.4" x14ac:dyDescent="0.45">
      <c r="A13" s="24">
        <v>5</v>
      </c>
      <c r="B13" s="25" t="s">
        <v>55</v>
      </c>
      <c r="C13" s="26">
        <v>9</v>
      </c>
      <c r="D13" s="66">
        <f>'สรุป 7 จ.เขตสุขภาพที่ 8 '!AB8</f>
        <v>0</v>
      </c>
      <c r="E13" s="27">
        <f t="shared" si="0"/>
        <v>0</v>
      </c>
      <c r="F13" s="66">
        <f>'สรุป 7 จ.เขตสุขภาพที่ 8 '!AB23</f>
        <v>0</v>
      </c>
      <c r="G13" s="28">
        <f t="shared" si="1"/>
        <v>0</v>
      </c>
      <c r="H13" s="66">
        <f>'สรุป 7 จ.เขตสุขภาพที่ 8 '!AB34</f>
        <v>3</v>
      </c>
      <c r="I13" s="27">
        <f t="shared" si="2"/>
        <v>33.333333333333329</v>
      </c>
    </row>
    <row r="14" spans="1:9" ht="23.4" x14ac:dyDescent="0.45">
      <c r="A14" s="24">
        <v>6</v>
      </c>
      <c r="B14" s="25" t="s">
        <v>56</v>
      </c>
      <c r="C14" s="26">
        <v>6</v>
      </c>
      <c r="D14" s="66">
        <f>'สรุป 7 จ.เขตสุขภาพที่ 8 '!AG8</f>
        <v>1</v>
      </c>
      <c r="E14" s="27">
        <f t="shared" si="0"/>
        <v>16.666666666666664</v>
      </c>
      <c r="F14" s="66">
        <f>'สรุป 7 จ.เขตสุขภาพที่ 8 '!AG23</f>
        <v>1</v>
      </c>
      <c r="G14" s="28">
        <f>F14/C14*100</f>
        <v>16.666666666666664</v>
      </c>
      <c r="H14" s="66">
        <f>'สรุป 7 จ.เขตสุขภาพที่ 8 '!AG34</f>
        <v>3</v>
      </c>
      <c r="I14" s="27">
        <f t="shared" si="2"/>
        <v>50</v>
      </c>
    </row>
    <row r="15" spans="1:9" ht="23.4" x14ac:dyDescent="0.45">
      <c r="A15" s="24">
        <v>7</v>
      </c>
      <c r="B15" s="25" t="s">
        <v>57</v>
      </c>
      <c r="C15" s="26">
        <v>21</v>
      </c>
      <c r="D15" s="66">
        <f>'สรุป 7 จ.เขตสุขภาพที่ 8 '!AL8</f>
        <v>5</v>
      </c>
      <c r="E15" s="27">
        <f>D15/C15*100</f>
        <v>23.809523809523807</v>
      </c>
      <c r="F15" s="66">
        <f>'สรุป 7 จ.เขตสุขภาพที่ 8 '!AL23</f>
        <v>3</v>
      </c>
      <c r="G15" s="28">
        <f t="shared" si="1"/>
        <v>14.285714285714285</v>
      </c>
      <c r="H15" s="66">
        <f>'สรุป 7 จ.เขตสุขภาพที่ 8 '!AL34</f>
        <v>5</v>
      </c>
      <c r="I15" s="27">
        <f t="shared" si="2"/>
        <v>23.809523809523807</v>
      </c>
    </row>
    <row r="16" spans="1:9" ht="23.4" x14ac:dyDescent="0.45">
      <c r="A16" s="68" t="s">
        <v>58</v>
      </c>
      <c r="B16" s="68"/>
      <c r="C16" s="60">
        <f>SUM(C9:C15)</f>
        <v>88</v>
      </c>
      <c r="D16" s="67">
        <f>SUM(D9:D15)</f>
        <v>19</v>
      </c>
      <c r="E16" s="61">
        <f>D16/C16*100</f>
        <v>21.59090909090909</v>
      </c>
      <c r="F16" s="67">
        <f>SUM(F9:F15)</f>
        <v>9</v>
      </c>
      <c r="G16" s="32">
        <f t="shared" si="1"/>
        <v>10.227272727272728</v>
      </c>
      <c r="H16" s="67">
        <f>SUM(H9:H15)</f>
        <v>17</v>
      </c>
      <c r="I16" s="61">
        <f t="shared" si="2"/>
        <v>19.318181818181817</v>
      </c>
    </row>
    <row r="17" spans="1:9" ht="23.4" x14ac:dyDescent="0.45">
      <c r="A17" s="29"/>
      <c r="B17" s="29"/>
      <c r="C17" s="29"/>
      <c r="D17" s="29"/>
      <c r="E17" s="30"/>
      <c r="F17" s="29"/>
      <c r="G17" s="31"/>
      <c r="H17" s="29"/>
      <c r="I17" s="29"/>
    </row>
    <row r="18" spans="1:9" ht="18" x14ac:dyDescent="0.35">
      <c r="A18" s="63" t="s">
        <v>71</v>
      </c>
    </row>
  </sheetData>
  <mergeCells count="13">
    <mergeCell ref="A16:B16"/>
    <mergeCell ref="A1:I1"/>
    <mergeCell ref="A2:I2"/>
    <mergeCell ref="A3:I3"/>
    <mergeCell ref="A4:I4"/>
    <mergeCell ref="A6:A8"/>
    <mergeCell ref="B6:B8"/>
    <mergeCell ref="D7:E7"/>
    <mergeCell ref="F7:G7"/>
    <mergeCell ref="H7:I7"/>
    <mergeCell ref="D6:I6"/>
    <mergeCell ref="C6:C7"/>
    <mergeCell ref="A5:I5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85E1C-9B4D-49CF-BC7D-47A5D54D2D3D}">
  <dimension ref="A1:AL65"/>
  <sheetViews>
    <sheetView view="pageBreakPreview" zoomScale="50" zoomScaleNormal="60" zoomScaleSheetLayoutView="50" workbookViewId="0">
      <selection activeCell="AA38" sqref="AA38"/>
    </sheetView>
  </sheetViews>
  <sheetFormatPr defaultRowHeight="19.8" x14ac:dyDescent="0.4"/>
  <cols>
    <col min="1" max="1" width="6.19921875" style="14" customWidth="1"/>
    <col min="2" max="2" width="19.296875" style="14" customWidth="1"/>
    <col min="3" max="3" width="24.5" style="14" customWidth="1"/>
    <col min="4" max="5" width="15.5" style="14" customWidth="1"/>
    <col min="6" max="6" width="13.296875" style="14" customWidth="1"/>
    <col min="7" max="7" width="15.69921875" style="14" customWidth="1"/>
    <col min="8" max="8" width="10.59765625" style="14" customWidth="1"/>
    <col min="9" max="12" width="13.296875" style="14" customWidth="1"/>
    <col min="13" max="13" width="9.5" style="14" customWidth="1"/>
    <col min="14" max="14" width="16.296875" style="14" customWidth="1"/>
    <col min="15" max="17" width="13.296875" style="14" customWidth="1"/>
    <col min="18" max="18" width="10.09765625" style="14" customWidth="1"/>
    <col min="19" max="19" width="13.296875" style="14" customWidth="1"/>
    <col min="20" max="20" width="15.09765625" style="14" customWidth="1"/>
    <col min="21" max="22" width="13.296875" style="14" customWidth="1"/>
    <col min="23" max="23" width="9.296875" style="14" customWidth="1"/>
    <col min="24" max="27" width="13.296875" style="14" customWidth="1"/>
    <col min="28" max="28" width="10.296875" style="14" customWidth="1"/>
    <col min="29" max="29" width="15.3984375" style="14" customWidth="1"/>
    <col min="30" max="30" width="13.69921875" style="14" customWidth="1"/>
    <col min="31" max="31" width="15.3984375" style="14" customWidth="1"/>
    <col min="32" max="32" width="13.19921875" style="14" customWidth="1"/>
    <col min="33" max="33" width="9.8984375" style="14" customWidth="1"/>
    <col min="34" max="34" width="15.296875" style="14" customWidth="1"/>
    <col min="35" max="35" width="16.69921875" style="14" customWidth="1"/>
    <col min="36" max="36" width="15.296875" style="14" customWidth="1"/>
    <col min="37" max="37" width="13.296875" style="14" customWidth="1"/>
    <col min="38" max="38" width="10.796875" style="14" customWidth="1"/>
    <col min="39" max="16384" width="8.796875" style="14"/>
  </cols>
  <sheetData>
    <row r="1" spans="1:38" ht="21" x14ac:dyDescent="0.4">
      <c r="A1" s="1"/>
      <c r="B1" s="1"/>
      <c r="C1" s="1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38" s="15" customFormat="1" x14ac:dyDescent="0.25">
      <c r="A2" s="79" t="s">
        <v>0</v>
      </c>
      <c r="B2" s="81" t="s">
        <v>1</v>
      </c>
      <c r="C2" s="82"/>
      <c r="D2" s="77" t="s">
        <v>38</v>
      </c>
      <c r="E2" s="77"/>
      <c r="F2" s="77"/>
      <c r="G2" s="77"/>
      <c r="H2" s="77"/>
      <c r="I2" s="78" t="s">
        <v>39</v>
      </c>
      <c r="J2" s="78"/>
      <c r="K2" s="78"/>
      <c r="L2" s="78"/>
      <c r="M2" s="78"/>
      <c r="N2" s="77" t="s">
        <v>40</v>
      </c>
      <c r="O2" s="77"/>
      <c r="P2" s="77"/>
      <c r="Q2" s="77"/>
      <c r="R2" s="77"/>
      <c r="S2" s="78" t="s">
        <v>41</v>
      </c>
      <c r="T2" s="78"/>
      <c r="U2" s="78"/>
      <c r="V2" s="78"/>
      <c r="W2" s="78"/>
      <c r="X2" s="77" t="s">
        <v>42</v>
      </c>
      <c r="Y2" s="77"/>
      <c r="Z2" s="77"/>
      <c r="AA2" s="77"/>
      <c r="AB2" s="77"/>
      <c r="AC2" s="78" t="s">
        <v>43</v>
      </c>
      <c r="AD2" s="78"/>
      <c r="AE2" s="78"/>
      <c r="AF2" s="78"/>
      <c r="AG2" s="78"/>
      <c r="AH2" s="77" t="s">
        <v>44</v>
      </c>
      <c r="AI2" s="77"/>
      <c r="AJ2" s="77"/>
      <c r="AK2" s="77"/>
      <c r="AL2" s="77"/>
    </row>
    <row r="3" spans="1:38" s="15" customFormat="1" ht="43.8" customHeight="1" x14ac:dyDescent="0.25">
      <c r="A3" s="80"/>
      <c r="B3" s="83"/>
      <c r="C3" s="84"/>
      <c r="D3" s="2" t="s">
        <v>67</v>
      </c>
      <c r="E3" s="2" t="s">
        <v>72</v>
      </c>
      <c r="F3" s="2" t="s">
        <v>2</v>
      </c>
      <c r="G3" s="2" t="s">
        <v>3</v>
      </c>
      <c r="H3" s="2" t="s">
        <v>4</v>
      </c>
      <c r="I3" s="16" t="s">
        <v>67</v>
      </c>
      <c r="J3" s="16" t="s">
        <v>72</v>
      </c>
      <c r="K3" s="16" t="s">
        <v>2</v>
      </c>
      <c r="L3" s="16" t="s">
        <v>3</v>
      </c>
      <c r="M3" s="16" t="s">
        <v>4</v>
      </c>
      <c r="N3" s="2" t="s">
        <v>67</v>
      </c>
      <c r="O3" s="2" t="s">
        <v>72</v>
      </c>
      <c r="P3" s="2" t="s">
        <v>2</v>
      </c>
      <c r="Q3" s="2" t="s">
        <v>3</v>
      </c>
      <c r="R3" s="2" t="s">
        <v>4</v>
      </c>
      <c r="S3" s="16" t="s">
        <v>67</v>
      </c>
      <c r="T3" s="16" t="s">
        <v>72</v>
      </c>
      <c r="U3" s="16" t="s">
        <v>2</v>
      </c>
      <c r="V3" s="16" t="s">
        <v>3</v>
      </c>
      <c r="W3" s="16" t="s">
        <v>4</v>
      </c>
      <c r="X3" s="2" t="s">
        <v>67</v>
      </c>
      <c r="Y3" s="2" t="s">
        <v>72</v>
      </c>
      <c r="Z3" s="2" t="s">
        <v>2</v>
      </c>
      <c r="AA3" s="2" t="s">
        <v>3</v>
      </c>
      <c r="AB3" s="2" t="s">
        <v>4</v>
      </c>
      <c r="AC3" s="16" t="s">
        <v>67</v>
      </c>
      <c r="AD3" s="16" t="s">
        <v>72</v>
      </c>
      <c r="AE3" s="16" t="s">
        <v>2</v>
      </c>
      <c r="AF3" s="16" t="s">
        <v>3</v>
      </c>
      <c r="AG3" s="16" t="s">
        <v>4</v>
      </c>
      <c r="AH3" s="2" t="s">
        <v>67</v>
      </c>
      <c r="AI3" s="2" t="s">
        <v>72</v>
      </c>
      <c r="AJ3" s="2" t="s">
        <v>2</v>
      </c>
      <c r="AK3" s="2" t="s">
        <v>3</v>
      </c>
      <c r="AL3" s="2" t="s">
        <v>4</v>
      </c>
    </row>
    <row r="4" spans="1:38" x14ac:dyDescent="0.4">
      <c r="A4" s="87">
        <v>2</v>
      </c>
      <c r="B4" s="33" t="s">
        <v>5</v>
      </c>
      <c r="C4" s="10" t="s">
        <v>6</v>
      </c>
      <c r="D4" s="3">
        <v>245638146.99000004</v>
      </c>
      <c r="E4" s="3">
        <v>122819073.49500002</v>
      </c>
      <c r="F4" s="3">
        <v>130346400.23000002</v>
      </c>
      <c r="G4" s="3">
        <v>7527326.7349999994</v>
      </c>
      <c r="H4" s="4">
        <v>6.1287929641534369</v>
      </c>
      <c r="I4" s="3">
        <v>146947538.66</v>
      </c>
      <c r="J4" s="3">
        <v>73473769.329999998</v>
      </c>
      <c r="K4" s="3">
        <v>76541454.620000005</v>
      </c>
      <c r="L4" s="3">
        <v>3067685.2900000066</v>
      </c>
      <c r="M4" s="4">
        <v>4.1752115319166609</v>
      </c>
      <c r="N4" s="3">
        <v>337406490.63</v>
      </c>
      <c r="O4" s="3">
        <v>168703245.315</v>
      </c>
      <c r="P4" s="3">
        <v>127330160.02000003</v>
      </c>
      <c r="Q4" s="3">
        <v>-41373085.294999972</v>
      </c>
      <c r="R4" s="4">
        <v>-24.524178665175533</v>
      </c>
      <c r="S4" s="3">
        <v>657008832.86000001</v>
      </c>
      <c r="T4" s="3">
        <v>328504416.43000001</v>
      </c>
      <c r="U4" s="3">
        <v>382660649.09999996</v>
      </c>
      <c r="V4" s="3">
        <v>54156232.669999957</v>
      </c>
      <c r="W4" s="4">
        <v>16.485693939381161</v>
      </c>
      <c r="X4" s="3">
        <v>309169423.07999992</v>
      </c>
      <c r="Y4" s="3">
        <v>154584711.53999996</v>
      </c>
      <c r="Z4" s="3">
        <v>154051485.08000001</v>
      </c>
      <c r="AA4" s="3">
        <v>-533226.45999994874</v>
      </c>
      <c r="AB4" s="4">
        <v>-0.34494126533462033</v>
      </c>
      <c r="AC4" s="3">
        <v>168038202.66</v>
      </c>
      <c r="AD4" s="3">
        <v>84019101.329999998</v>
      </c>
      <c r="AE4" s="3">
        <v>70739164.409999996</v>
      </c>
      <c r="AF4" s="3">
        <v>-13279936.920000002</v>
      </c>
      <c r="AG4" s="4">
        <v>-15.805854513773818</v>
      </c>
      <c r="AH4" s="18">
        <v>998328038.87000012</v>
      </c>
      <c r="AI4" s="18">
        <v>499164019.43500006</v>
      </c>
      <c r="AJ4" s="18">
        <v>501400778.29999989</v>
      </c>
      <c r="AK4" s="22">
        <v>2236758.8649998307</v>
      </c>
      <c r="AL4" s="20">
        <v>0.44810098042154584</v>
      </c>
    </row>
    <row r="5" spans="1:38" x14ac:dyDescent="0.4">
      <c r="A5" s="88"/>
      <c r="B5" s="34" t="s">
        <v>7</v>
      </c>
      <c r="C5" s="10" t="s">
        <v>8</v>
      </c>
      <c r="D5" s="3">
        <v>124480183.66999999</v>
      </c>
      <c r="E5" s="3">
        <v>62240091.834999993</v>
      </c>
      <c r="F5" s="3">
        <v>68217024.069999993</v>
      </c>
      <c r="G5" s="3">
        <v>5976932.2349999994</v>
      </c>
      <c r="H5" s="4">
        <v>9.6030260540826209</v>
      </c>
      <c r="I5" s="3">
        <v>91388557.900000006</v>
      </c>
      <c r="J5" s="3">
        <v>45694278.950000003</v>
      </c>
      <c r="K5" s="3">
        <v>52046162.569999993</v>
      </c>
      <c r="L5" s="3">
        <v>6351883.6199999899</v>
      </c>
      <c r="M5" s="4">
        <v>13.900829088364441</v>
      </c>
      <c r="N5" s="3">
        <v>155785828.13999999</v>
      </c>
      <c r="O5" s="3">
        <v>77892914.069999993</v>
      </c>
      <c r="P5" s="3">
        <v>106511028.27000003</v>
      </c>
      <c r="Q5" s="3">
        <v>28618114.200000033</v>
      </c>
      <c r="R5" s="4">
        <v>36.740330672802671</v>
      </c>
      <c r="S5" s="3">
        <v>387511670.17999995</v>
      </c>
      <c r="T5" s="3">
        <v>193755835.08999997</v>
      </c>
      <c r="U5" s="3">
        <v>190643085.56</v>
      </c>
      <c r="V5" s="3">
        <v>-3112749.5299999714</v>
      </c>
      <c r="W5" s="4">
        <v>-1.6065320193087824</v>
      </c>
      <c r="X5" s="3">
        <v>195202785.88000003</v>
      </c>
      <c r="Y5" s="3">
        <v>97601392.940000013</v>
      </c>
      <c r="Z5" s="3">
        <v>94443059.700000003</v>
      </c>
      <c r="AA5" s="3">
        <v>-3158333.2400000095</v>
      </c>
      <c r="AB5" s="4">
        <v>-3.2359509888773612</v>
      </c>
      <c r="AC5" s="3">
        <v>97078903.789999992</v>
      </c>
      <c r="AD5" s="3">
        <v>48539451.894999996</v>
      </c>
      <c r="AE5" s="3">
        <v>43764458.170000002</v>
      </c>
      <c r="AF5" s="3">
        <v>-4774993.724999994</v>
      </c>
      <c r="AG5" s="4">
        <v>-9.8373457848869155</v>
      </c>
      <c r="AH5" s="18">
        <v>562706288.10000002</v>
      </c>
      <c r="AI5" s="18">
        <v>281353144.05000001</v>
      </c>
      <c r="AJ5" s="18">
        <v>284843197.09999996</v>
      </c>
      <c r="AK5" s="22">
        <v>3490053.0499999523</v>
      </c>
      <c r="AL5" s="20">
        <v>1.2404528343851478</v>
      </c>
    </row>
    <row r="6" spans="1:38" x14ac:dyDescent="0.4">
      <c r="A6" s="89"/>
      <c r="B6" s="35" t="s">
        <v>9</v>
      </c>
      <c r="C6" s="10" t="s">
        <v>10</v>
      </c>
      <c r="D6" s="3">
        <v>77253408.939999998</v>
      </c>
      <c r="E6" s="3">
        <v>38626704.469999999</v>
      </c>
      <c r="F6" s="3">
        <v>44894481.280000001</v>
      </c>
      <c r="G6" s="3">
        <v>6267776.8100000024</v>
      </c>
      <c r="H6" s="4">
        <v>16.226537821438956</v>
      </c>
      <c r="I6" s="3">
        <v>49978760.350000001</v>
      </c>
      <c r="J6" s="3">
        <v>24989380.175000001</v>
      </c>
      <c r="K6" s="3">
        <v>22864514.359999999</v>
      </c>
      <c r="L6" s="3">
        <v>-2124865.8150000013</v>
      </c>
      <c r="M6" s="4">
        <v>-8.5030753068688369</v>
      </c>
      <c r="N6" s="3">
        <v>93356321.200000003</v>
      </c>
      <c r="O6" s="3">
        <v>46678160.600000001</v>
      </c>
      <c r="P6" s="3">
        <v>41534934.450000003</v>
      </c>
      <c r="Q6" s="3">
        <v>-5143226.1499999985</v>
      </c>
      <c r="R6" s="4">
        <v>-11.018485055728606</v>
      </c>
      <c r="S6" s="3">
        <v>101048455.2</v>
      </c>
      <c r="T6" s="3">
        <v>50524227.599999994</v>
      </c>
      <c r="U6" s="3">
        <v>82637025.530000001</v>
      </c>
      <c r="V6" s="3">
        <v>32112797.930000007</v>
      </c>
      <c r="W6" s="4">
        <v>63.559206058995763</v>
      </c>
      <c r="X6" s="3">
        <v>49715169.050000004</v>
      </c>
      <c r="Y6" s="3">
        <v>24857584.525000002</v>
      </c>
      <c r="Z6" s="3">
        <v>41473858.93</v>
      </c>
      <c r="AA6" s="3">
        <v>16616274.404999997</v>
      </c>
      <c r="AB6" s="4">
        <v>66.845893205305302</v>
      </c>
      <c r="AC6" s="3">
        <v>50084547.820000008</v>
      </c>
      <c r="AD6" s="3">
        <v>25042273.910000004</v>
      </c>
      <c r="AE6" s="3">
        <v>23451599.82</v>
      </c>
      <c r="AF6" s="3">
        <v>-1590674.0900000036</v>
      </c>
      <c r="AG6" s="4">
        <v>-6.3519554802282068</v>
      </c>
      <c r="AH6" s="18">
        <v>206216719.27999997</v>
      </c>
      <c r="AI6" s="18">
        <v>103108359.63999999</v>
      </c>
      <c r="AJ6" s="18">
        <v>100030190.47</v>
      </c>
      <c r="AK6" s="22">
        <v>-3078169.1699999869</v>
      </c>
      <c r="AL6" s="20">
        <v>-2.9853730393416504</v>
      </c>
    </row>
    <row r="7" spans="1:38" s="17" customFormat="1" x14ac:dyDescent="0.4">
      <c r="A7" s="85" t="s">
        <v>11</v>
      </c>
      <c r="B7" s="85"/>
      <c r="C7" s="86"/>
      <c r="D7" s="5">
        <v>447371739.60000002</v>
      </c>
      <c r="E7" s="5">
        <v>223685869.80000001</v>
      </c>
      <c r="F7" s="5">
        <v>243457905.58000001</v>
      </c>
      <c r="G7" s="5">
        <v>19772035.780000001</v>
      </c>
      <c r="H7" s="6">
        <v>8.8391974860452276</v>
      </c>
      <c r="I7" s="5">
        <v>288314856.91000003</v>
      </c>
      <c r="J7" s="5">
        <v>144157428.45500001</v>
      </c>
      <c r="K7" s="5">
        <v>151452131.55000001</v>
      </c>
      <c r="L7" s="5">
        <v>7294703.0949999951</v>
      </c>
      <c r="M7" s="6">
        <v>5.0602339214708589</v>
      </c>
      <c r="N7" s="5">
        <v>586548639.97000003</v>
      </c>
      <c r="O7" s="5">
        <v>293274319.98500001</v>
      </c>
      <c r="P7" s="5">
        <v>275376122.74000007</v>
      </c>
      <c r="Q7" s="5">
        <v>-17898197.244999938</v>
      </c>
      <c r="R7" s="6">
        <v>-6.1028859417065124</v>
      </c>
      <c r="S7" s="5">
        <v>1145568958.24</v>
      </c>
      <c r="T7" s="5">
        <v>572784479.12</v>
      </c>
      <c r="U7" s="5">
        <v>655940760.18999994</v>
      </c>
      <c r="V7" s="5">
        <v>83156281.069999993</v>
      </c>
      <c r="W7" s="6">
        <v>14.517900554455931</v>
      </c>
      <c r="X7" s="5">
        <v>554087378.00999987</v>
      </c>
      <c r="Y7" s="5">
        <v>277043689.00499994</v>
      </c>
      <c r="Z7" s="5">
        <v>289968403.71000004</v>
      </c>
      <c r="AA7" s="5">
        <v>12924714.705000039</v>
      </c>
      <c r="AB7" s="6">
        <v>4.6652261783760691</v>
      </c>
      <c r="AC7" s="5">
        <v>315201654.26999998</v>
      </c>
      <c r="AD7" s="5">
        <v>157600827.13499999</v>
      </c>
      <c r="AE7" s="5">
        <v>137955222.40000001</v>
      </c>
      <c r="AF7" s="5">
        <v>-19645604.734999999</v>
      </c>
      <c r="AG7" s="6">
        <v>-12.465419815450387</v>
      </c>
      <c r="AH7" s="19">
        <v>1767251046.2500002</v>
      </c>
      <c r="AI7" s="19">
        <v>883625523.12500012</v>
      </c>
      <c r="AJ7" s="19">
        <v>886274165.86999989</v>
      </c>
      <c r="AK7" s="23">
        <v>2648642.7449997962</v>
      </c>
      <c r="AL7" s="21">
        <v>0.29974719784379877</v>
      </c>
    </row>
    <row r="8" spans="1:38" s="17" customFormat="1" x14ac:dyDescent="0.4">
      <c r="A8" s="36"/>
      <c r="B8" s="37" t="s">
        <v>64</v>
      </c>
      <c r="C8" s="38"/>
      <c r="D8" s="51"/>
      <c r="E8" s="51"/>
      <c r="F8" s="51"/>
      <c r="G8" s="51"/>
      <c r="H8" s="51">
        <v>3</v>
      </c>
      <c r="I8" s="51"/>
      <c r="J8" s="51"/>
      <c r="K8" s="51"/>
      <c r="L8" s="51"/>
      <c r="M8" s="51">
        <v>1</v>
      </c>
      <c r="N8" s="51"/>
      <c r="O8" s="51"/>
      <c r="P8" s="51"/>
      <c r="Q8" s="51"/>
      <c r="R8" s="52">
        <v>4</v>
      </c>
      <c r="S8" s="51"/>
      <c r="T8" s="51"/>
      <c r="U8" s="51"/>
      <c r="V8" s="51"/>
      <c r="W8" s="51">
        <v>5</v>
      </c>
      <c r="X8" s="51"/>
      <c r="Y8" s="51"/>
      <c r="Z8" s="51"/>
      <c r="AA8" s="51"/>
      <c r="AB8" s="51">
        <v>0</v>
      </c>
      <c r="AC8" s="51"/>
      <c r="AD8" s="51"/>
      <c r="AE8" s="51"/>
      <c r="AF8" s="51"/>
      <c r="AG8" s="51">
        <v>1</v>
      </c>
      <c r="AH8" s="53"/>
      <c r="AI8" s="53"/>
      <c r="AJ8" s="53"/>
      <c r="AK8" s="53"/>
      <c r="AL8" s="53">
        <v>5</v>
      </c>
    </row>
    <row r="9" spans="1:38" s="17" customFormat="1" x14ac:dyDescent="0.4">
      <c r="A9" s="90">
        <v>3</v>
      </c>
      <c r="B9" s="7" t="s">
        <v>12</v>
      </c>
      <c r="C9" s="8" t="s">
        <v>13</v>
      </c>
      <c r="D9" s="54"/>
      <c r="E9" s="54"/>
      <c r="F9" s="54"/>
      <c r="G9" s="54"/>
      <c r="H9" s="55"/>
      <c r="I9" s="54"/>
      <c r="J9" s="54"/>
      <c r="K9" s="54"/>
      <c r="L9" s="54"/>
      <c r="M9" s="55"/>
      <c r="N9" s="54"/>
      <c r="O9" s="54"/>
      <c r="P9" s="54"/>
      <c r="Q9" s="54"/>
      <c r="R9" s="55"/>
      <c r="S9" s="54"/>
      <c r="T9" s="54"/>
      <c r="U9" s="54"/>
      <c r="V9" s="54"/>
      <c r="W9" s="55"/>
      <c r="X9" s="54"/>
      <c r="Y9" s="54"/>
      <c r="Z9" s="54"/>
      <c r="AA9" s="54"/>
      <c r="AB9" s="55"/>
      <c r="AC9" s="54"/>
      <c r="AD9" s="54"/>
      <c r="AE9" s="54"/>
      <c r="AF9" s="54"/>
      <c r="AG9" s="55"/>
      <c r="AH9" s="18"/>
      <c r="AI9" s="18"/>
      <c r="AJ9" s="18"/>
      <c r="AK9" s="22"/>
      <c r="AL9" s="20"/>
    </row>
    <row r="10" spans="1:38" x14ac:dyDescent="0.4">
      <c r="A10" s="91"/>
      <c r="B10" s="9"/>
      <c r="C10" s="10" t="s">
        <v>14</v>
      </c>
      <c r="D10" s="3">
        <v>13337890.24</v>
      </c>
      <c r="E10" s="3">
        <v>6668945.1199999992</v>
      </c>
      <c r="F10" s="3">
        <v>5493136.2000000002</v>
      </c>
      <c r="G10" s="3">
        <v>-1175808.919999999</v>
      </c>
      <c r="H10" s="4">
        <v>-17.631108051463453</v>
      </c>
      <c r="I10" s="3">
        <v>7641025.2199999997</v>
      </c>
      <c r="J10" s="3">
        <v>3820512.6100000003</v>
      </c>
      <c r="K10" s="3">
        <v>3390589.9</v>
      </c>
      <c r="L10" s="3">
        <v>-429922.71000000043</v>
      </c>
      <c r="M10" s="4">
        <v>-11.25301115024982</v>
      </c>
      <c r="N10" s="3">
        <v>15771133.76</v>
      </c>
      <c r="O10" s="3">
        <v>7885566.8800000008</v>
      </c>
      <c r="P10" s="3">
        <v>6814448.96</v>
      </c>
      <c r="Q10" s="3">
        <v>-1071117.9200000009</v>
      </c>
      <c r="R10" s="4">
        <v>-13.583271010187675</v>
      </c>
      <c r="S10" s="3">
        <v>40460786.939999998</v>
      </c>
      <c r="T10" s="3">
        <v>20230393.469999999</v>
      </c>
      <c r="U10" s="3">
        <v>16022352.419999998</v>
      </c>
      <c r="V10" s="3">
        <v>-4208041.0500000007</v>
      </c>
      <c r="W10" s="4">
        <v>-20.800589253195582</v>
      </c>
      <c r="X10" s="3">
        <v>9113979.1700000018</v>
      </c>
      <c r="Y10" s="3">
        <v>4556989.5850000009</v>
      </c>
      <c r="Z10" s="3">
        <v>4678921.5</v>
      </c>
      <c r="AA10" s="3">
        <v>121931.91499999911</v>
      </c>
      <c r="AB10" s="4">
        <v>2.6757119524994279</v>
      </c>
      <c r="AC10" s="3">
        <v>9493439.1999999993</v>
      </c>
      <c r="AD10" s="3">
        <v>4746719.5999999996</v>
      </c>
      <c r="AE10" s="3">
        <v>3382044</v>
      </c>
      <c r="AF10" s="3">
        <v>-1364675.5999999996</v>
      </c>
      <c r="AG10" s="4">
        <v>-28.749867592768691</v>
      </c>
      <c r="AH10" s="18">
        <v>32330332.450000003</v>
      </c>
      <c r="AI10" s="18">
        <v>16165166.225000001</v>
      </c>
      <c r="AJ10" s="18">
        <v>13904053.48</v>
      </c>
      <c r="AK10" s="22">
        <v>-2261112.745000001</v>
      </c>
      <c r="AL10" s="20">
        <v>-13.987562599282835</v>
      </c>
    </row>
    <row r="11" spans="1:38" x14ac:dyDescent="0.4">
      <c r="A11" s="91"/>
      <c r="B11" s="11"/>
      <c r="C11" s="10" t="s">
        <v>15</v>
      </c>
      <c r="D11" s="3">
        <v>261171</v>
      </c>
      <c r="E11" s="3">
        <v>130585.5</v>
      </c>
      <c r="F11" s="3">
        <v>105854</v>
      </c>
      <c r="G11" s="3">
        <v>-24731.5</v>
      </c>
      <c r="H11" s="4">
        <v>-18.938932729897271</v>
      </c>
      <c r="I11" s="3">
        <v>569750</v>
      </c>
      <c r="J11" s="3">
        <v>284875</v>
      </c>
      <c r="K11" s="3">
        <v>310535.70999999996</v>
      </c>
      <c r="L11" s="3">
        <v>25660.709999999963</v>
      </c>
      <c r="M11" s="4">
        <v>9.0077086441421539</v>
      </c>
      <c r="N11" s="3">
        <v>2297165.3099999996</v>
      </c>
      <c r="O11" s="3">
        <v>1148582.6549999998</v>
      </c>
      <c r="P11" s="3">
        <v>1365782.6</v>
      </c>
      <c r="Q11" s="3">
        <v>217199.9450000003</v>
      </c>
      <c r="R11" s="4">
        <v>18.910258138975671</v>
      </c>
      <c r="S11" s="3">
        <v>2250843</v>
      </c>
      <c r="T11" s="3">
        <v>1125421.5</v>
      </c>
      <c r="U11" s="3">
        <v>422788.04000000004</v>
      </c>
      <c r="V11" s="3">
        <v>-702633.46</v>
      </c>
      <c r="W11" s="4">
        <v>-62.432916023018926</v>
      </c>
      <c r="X11" s="3">
        <v>299101</v>
      </c>
      <c r="Y11" s="3">
        <v>149550.5</v>
      </c>
      <c r="Z11" s="3">
        <v>137057</v>
      </c>
      <c r="AA11" s="3">
        <v>-12493.5</v>
      </c>
      <c r="AB11" s="4">
        <v>-8.3540342559871092</v>
      </c>
      <c r="AC11" s="3">
        <v>718400</v>
      </c>
      <c r="AD11" s="3">
        <v>359200</v>
      </c>
      <c r="AE11" s="3">
        <v>279880.63</v>
      </c>
      <c r="AF11" s="3">
        <v>-79319.37</v>
      </c>
      <c r="AG11" s="4">
        <v>-22.082229955456569</v>
      </c>
      <c r="AH11" s="18">
        <v>1468647.75</v>
      </c>
      <c r="AI11" s="18">
        <v>734323.875</v>
      </c>
      <c r="AJ11" s="18">
        <v>316229.33</v>
      </c>
      <c r="AK11" s="22">
        <v>-418094.54499999998</v>
      </c>
      <c r="AL11" s="20">
        <v>-56.93598686274499</v>
      </c>
    </row>
    <row r="12" spans="1:38" x14ac:dyDescent="0.4">
      <c r="A12" s="91"/>
      <c r="B12" s="11"/>
      <c r="C12" s="10" t="s">
        <v>16</v>
      </c>
      <c r="D12" s="3">
        <v>9810295</v>
      </c>
      <c r="E12" s="3">
        <v>4905147.5</v>
      </c>
      <c r="F12" s="3">
        <v>4436472.59</v>
      </c>
      <c r="G12" s="3">
        <v>-468674.91000000015</v>
      </c>
      <c r="H12" s="4">
        <v>-9.5547567122089632</v>
      </c>
      <c r="I12" s="3">
        <v>6468485</v>
      </c>
      <c r="J12" s="3">
        <v>3234242.5</v>
      </c>
      <c r="K12" s="3">
        <v>2852308.5999999996</v>
      </c>
      <c r="L12" s="3">
        <v>-381933.90000000037</v>
      </c>
      <c r="M12" s="4">
        <v>-11.809068120278562</v>
      </c>
      <c r="N12" s="3">
        <v>12992418.220000001</v>
      </c>
      <c r="O12" s="3">
        <v>6496209.1099999994</v>
      </c>
      <c r="P12" s="3">
        <v>6221582.5700000012</v>
      </c>
      <c r="Q12" s="3">
        <v>-274626.53999999817</v>
      </c>
      <c r="R12" s="4">
        <v>-4.2274892225567262</v>
      </c>
      <c r="S12" s="3">
        <v>22969212.609999999</v>
      </c>
      <c r="T12" s="3">
        <v>11484606.305</v>
      </c>
      <c r="U12" s="3">
        <v>9045659.1699999999</v>
      </c>
      <c r="V12" s="3">
        <v>-2438947.1349999998</v>
      </c>
      <c r="W12" s="4">
        <v>-21.236662975013491</v>
      </c>
      <c r="X12" s="3">
        <v>5826181.1099999994</v>
      </c>
      <c r="Y12" s="3">
        <v>2913090.5549999997</v>
      </c>
      <c r="Z12" s="3">
        <v>2613848.21</v>
      </c>
      <c r="AA12" s="3">
        <v>-299242.34499999974</v>
      </c>
      <c r="AB12" s="4">
        <v>-10.272332402656799</v>
      </c>
      <c r="AC12" s="3">
        <v>5473860.9900000002</v>
      </c>
      <c r="AD12" s="3">
        <v>2736930.4950000001</v>
      </c>
      <c r="AE12" s="3">
        <v>2137618.85</v>
      </c>
      <c r="AF12" s="3">
        <v>-599311.64500000002</v>
      </c>
      <c r="AG12" s="4">
        <v>-21.897218292348342</v>
      </c>
      <c r="AH12" s="18">
        <v>18660889.119999997</v>
      </c>
      <c r="AI12" s="18">
        <v>9330444.5599999987</v>
      </c>
      <c r="AJ12" s="18">
        <v>7870180.1800000016</v>
      </c>
      <c r="AK12" s="22">
        <v>-1460264.3799999971</v>
      </c>
      <c r="AL12" s="20">
        <v>-15.650533804790081</v>
      </c>
    </row>
    <row r="13" spans="1:38" x14ac:dyDescent="0.4">
      <c r="A13" s="91"/>
      <c r="B13" s="11"/>
      <c r="C13" s="10" t="s">
        <v>17</v>
      </c>
      <c r="D13" s="3">
        <v>4410466.2</v>
      </c>
      <c r="E13" s="3">
        <v>2205233.1</v>
      </c>
      <c r="F13" s="3">
        <v>1256345</v>
      </c>
      <c r="G13" s="3">
        <v>-948888.10000000009</v>
      </c>
      <c r="H13" s="4">
        <v>-43.02892515081512</v>
      </c>
      <c r="I13" s="3">
        <v>2070196.66</v>
      </c>
      <c r="J13" s="3">
        <v>1035098.3300000001</v>
      </c>
      <c r="K13" s="3">
        <v>883424.4</v>
      </c>
      <c r="L13" s="3">
        <v>-151673.93000000005</v>
      </c>
      <c r="M13" s="4">
        <v>-14.65309387563209</v>
      </c>
      <c r="N13" s="3">
        <v>5270002.72</v>
      </c>
      <c r="O13" s="3">
        <v>2635001.36</v>
      </c>
      <c r="P13" s="3">
        <v>1660489.25</v>
      </c>
      <c r="Q13" s="3">
        <v>-974512.10999999987</v>
      </c>
      <c r="R13" s="4">
        <v>-36.983362695494016</v>
      </c>
      <c r="S13" s="3">
        <v>5344586.26</v>
      </c>
      <c r="T13" s="3">
        <v>2672293.13</v>
      </c>
      <c r="U13" s="3">
        <v>2089835.1</v>
      </c>
      <c r="V13" s="3">
        <v>-582458.0299999998</v>
      </c>
      <c r="W13" s="4">
        <v>-21.796187830636672</v>
      </c>
      <c r="X13" s="3">
        <v>2336774.4500000002</v>
      </c>
      <c r="Y13" s="3">
        <v>1168387.2250000001</v>
      </c>
      <c r="Z13" s="3">
        <v>1432485.33</v>
      </c>
      <c r="AA13" s="3">
        <v>264098.10499999998</v>
      </c>
      <c r="AB13" s="4">
        <v>22.603645379638586</v>
      </c>
      <c r="AC13" s="3">
        <v>1015713</v>
      </c>
      <c r="AD13" s="3">
        <v>507856.5</v>
      </c>
      <c r="AE13" s="3">
        <v>496299</v>
      </c>
      <c r="AF13" s="3">
        <v>-11557.5</v>
      </c>
      <c r="AG13" s="4">
        <v>-2.2757412773096339</v>
      </c>
      <c r="AH13" s="18">
        <v>5065740.08</v>
      </c>
      <c r="AI13" s="18">
        <v>2532870.04</v>
      </c>
      <c r="AJ13" s="18">
        <v>2379512.7999999998</v>
      </c>
      <c r="AK13" s="22">
        <v>-153357.24000000022</v>
      </c>
      <c r="AL13" s="20">
        <v>-6.0546825371269435</v>
      </c>
    </row>
    <row r="14" spans="1:38" x14ac:dyDescent="0.4">
      <c r="A14" s="91"/>
      <c r="B14" s="11"/>
      <c r="C14" s="10" t="s">
        <v>18</v>
      </c>
      <c r="D14" s="3">
        <v>777891</v>
      </c>
      <c r="E14" s="3">
        <v>388945.5</v>
      </c>
      <c r="F14" s="3">
        <v>378855</v>
      </c>
      <c r="G14" s="3">
        <v>-10090.5</v>
      </c>
      <c r="H14" s="4">
        <v>-2.5943223407906761</v>
      </c>
      <c r="I14" s="3">
        <v>300868.7</v>
      </c>
      <c r="J14" s="3">
        <v>150434.35</v>
      </c>
      <c r="K14" s="3">
        <v>91884.3</v>
      </c>
      <c r="L14" s="3">
        <v>-58550.05</v>
      </c>
      <c r="M14" s="4">
        <v>-38.920665393242963</v>
      </c>
      <c r="N14" s="3">
        <v>818610.91</v>
      </c>
      <c r="O14" s="3">
        <v>409305.45500000002</v>
      </c>
      <c r="P14" s="3">
        <v>1739305.5</v>
      </c>
      <c r="Q14" s="3">
        <v>1330000.0449999999</v>
      </c>
      <c r="R14" s="4">
        <v>324.9407084007712</v>
      </c>
      <c r="S14" s="3">
        <v>1052115.76</v>
      </c>
      <c r="T14" s="3">
        <v>526057.88</v>
      </c>
      <c r="U14" s="3">
        <v>184777.65</v>
      </c>
      <c r="V14" s="3">
        <v>-341280.23</v>
      </c>
      <c r="W14" s="4">
        <v>-64.875034283299769</v>
      </c>
      <c r="X14" s="3">
        <v>1336495.45</v>
      </c>
      <c r="Y14" s="3">
        <v>668247.72499999998</v>
      </c>
      <c r="Z14" s="3">
        <v>217592</v>
      </c>
      <c r="AA14" s="3">
        <v>-450655.72499999998</v>
      </c>
      <c r="AB14" s="4">
        <v>-67.438422629871269</v>
      </c>
      <c r="AC14" s="3">
        <v>334002.5</v>
      </c>
      <c r="AD14" s="3">
        <v>167001.25</v>
      </c>
      <c r="AE14" s="3">
        <v>233612</v>
      </c>
      <c r="AF14" s="3">
        <v>66610.75</v>
      </c>
      <c r="AG14" s="4">
        <v>39.886378095972333</v>
      </c>
      <c r="AH14" s="18">
        <v>1372588.8399999999</v>
      </c>
      <c r="AI14" s="18">
        <v>686294.41999999993</v>
      </c>
      <c r="AJ14" s="18">
        <v>720551</v>
      </c>
      <c r="AK14" s="22">
        <v>34256.580000000075</v>
      </c>
      <c r="AL14" s="20">
        <v>4.9915282714960849</v>
      </c>
    </row>
    <row r="15" spans="1:38" x14ac:dyDescent="0.4">
      <c r="A15" s="91"/>
      <c r="B15" s="11"/>
      <c r="C15" s="10" t="s">
        <v>19</v>
      </c>
      <c r="D15" s="3">
        <v>4824660</v>
      </c>
      <c r="E15" s="3">
        <v>2412330</v>
      </c>
      <c r="F15" s="3">
        <v>2061091</v>
      </c>
      <c r="G15" s="3">
        <v>-351239</v>
      </c>
      <c r="H15" s="4">
        <v>-14.560155534275991</v>
      </c>
      <c r="I15" s="3">
        <v>3376483</v>
      </c>
      <c r="J15" s="3">
        <v>1688241.5</v>
      </c>
      <c r="K15" s="3">
        <v>1365038</v>
      </c>
      <c r="L15" s="3">
        <v>-323203.5</v>
      </c>
      <c r="M15" s="4">
        <v>-19.144387814184167</v>
      </c>
      <c r="N15" s="3">
        <v>7393669.0899999999</v>
      </c>
      <c r="O15" s="3">
        <v>3696834.5449999999</v>
      </c>
      <c r="P15" s="3">
        <v>4735234</v>
      </c>
      <c r="Q15" s="3">
        <v>1038399.4550000001</v>
      </c>
      <c r="R15" s="4">
        <v>28.088880969921799</v>
      </c>
      <c r="S15" s="3">
        <v>15193247</v>
      </c>
      <c r="T15" s="3">
        <v>7596623.5</v>
      </c>
      <c r="U15" s="3">
        <v>7085525.6400000006</v>
      </c>
      <c r="V15" s="3">
        <v>-511097.8599999994</v>
      </c>
      <c r="W15" s="4">
        <v>-6.7279609157936999</v>
      </c>
      <c r="X15" s="3">
        <v>4402104.55</v>
      </c>
      <c r="Y15" s="3">
        <v>2201052.2749999999</v>
      </c>
      <c r="Z15" s="3">
        <v>1720268.7</v>
      </c>
      <c r="AA15" s="3">
        <v>-480783.57499999995</v>
      </c>
      <c r="AB15" s="4">
        <v>-21.843351039902039</v>
      </c>
      <c r="AC15" s="3">
        <v>4605115.28</v>
      </c>
      <c r="AD15" s="3">
        <v>2302557.64</v>
      </c>
      <c r="AE15" s="3">
        <v>1298802</v>
      </c>
      <c r="AF15" s="3">
        <v>-1003755.6400000001</v>
      </c>
      <c r="AG15" s="4">
        <v>-43.593073309556765</v>
      </c>
      <c r="AH15" s="18">
        <v>12357966.209999999</v>
      </c>
      <c r="AI15" s="18">
        <v>6178983.1049999995</v>
      </c>
      <c r="AJ15" s="18">
        <v>6826316</v>
      </c>
      <c r="AK15" s="22">
        <v>647332.89500000048</v>
      </c>
      <c r="AL15" s="20">
        <v>10.47636615928246</v>
      </c>
    </row>
    <row r="16" spans="1:38" x14ac:dyDescent="0.4">
      <c r="A16" s="91"/>
      <c r="B16" s="11"/>
      <c r="C16" s="10" t="s">
        <v>20</v>
      </c>
      <c r="D16" s="3">
        <v>13129161.08</v>
      </c>
      <c r="E16" s="3">
        <v>6564580.5399999991</v>
      </c>
      <c r="F16" s="3">
        <v>7859875.8099999996</v>
      </c>
      <c r="G16" s="3">
        <v>1295295.2700000005</v>
      </c>
      <c r="H16" s="4">
        <v>19.731577091748207</v>
      </c>
      <c r="I16" s="3">
        <v>12837777.689999999</v>
      </c>
      <c r="J16" s="3">
        <v>6418888.8449999988</v>
      </c>
      <c r="K16" s="3">
        <v>5324635.3900000006</v>
      </c>
      <c r="L16" s="3">
        <v>-1094253.4549999982</v>
      </c>
      <c r="M16" s="4">
        <v>-17.047396853621606</v>
      </c>
      <c r="N16" s="3">
        <v>22752988.27</v>
      </c>
      <c r="O16" s="3">
        <v>11376494.135</v>
      </c>
      <c r="P16" s="3">
        <v>10038802.719999999</v>
      </c>
      <c r="Q16" s="3">
        <v>-1337691.415000001</v>
      </c>
      <c r="R16" s="4">
        <v>-11.758380034536017</v>
      </c>
      <c r="S16" s="3">
        <v>26834655.77</v>
      </c>
      <c r="T16" s="3">
        <v>13417327.884999998</v>
      </c>
      <c r="U16" s="3">
        <v>14351555.500000002</v>
      </c>
      <c r="V16" s="3">
        <v>934227.61500000395</v>
      </c>
      <c r="W16" s="4">
        <v>6.9628440402386733</v>
      </c>
      <c r="X16" s="3">
        <v>19685004.41</v>
      </c>
      <c r="Y16" s="3">
        <v>9842502.2050000001</v>
      </c>
      <c r="Z16" s="3">
        <v>8196265.1600000001</v>
      </c>
      <c r="AA16" s="3">
        <v>-1646237.0449999999</v>
      </c>
      <c r="AB16" s="4">
        <v>-16.725798081749069</v>
      </c>
      <c r="AC16" s="3">
        <v>9947617.5199999996</v>
      </c>
      <c r="AD16" s="3">
        <v>4973808.76</v>
      </c>
      <c r="AE16" s="3">
        <v>4771792.9499999993</v>
      </c>
      <c r="AF16" s="3">
        <v>-202015.81000000052</v>
      </c>
      <c r="AG16" s="4">
        <v>-4.061591825255471</v>
      </c>
      <c r="AH16" s="18">
        <v>46946946.910000004</v>
      </c>
      <c r="AI16" s="18">
        <v>23473473.455000002</v>
      </c>
      <c r="AJ16" s="18">
        <v>23837314.839999996</v>
      </c>
      <c r="AK16" s="22">
        <v>363841.38499999419</v>
      </c>
      <c r="AL16" s="20">
        <v>1.5500108481921051</v>
      </c>
    </row>
    <row r="17" spans="1:38" x14ac:dyDescent="0.4">
      <c r="A17" s="91"/>
      <c r="B17" s="11"/>
      <c r="C17" s="10" t="s">
        <v>21</v>
      </c>
      <c r="D17" s="3">
        <v>19625602</v>
      </c>
      <c r="E17" s="3">
        <v>9812801</v>
      </c>
      <c r="F17" s="3">
        <v>8600009.9700000007</v>
      </c>
      <c r="G17" s="3">
        <v>-1212791.0299999993</v>
      </c>
      <c r="H17" s="4">
        <v>-12.359274686198155</v>
      </c>
      <c r="I17" s="3">
        <v>11759177.93</v>
      </c>
      <c r="J17" s="3">
        <v>5879588.9649999999</v>
      </c>
      <c r="K17" s="3">
        <v>4990339.12</v>
      </c>
      <c r="L17" s="3">
        <v>-889249.84499999974</v>
      </c>
      <c r="M17" s="4">
        <v>-15.124353935173421</v>
      </c>
      <c r="N17" s="3">
        <v>24563352.329999998</v>
      </c>
      <c r="O17" s="3">
        <v>12281676.164999999</v>
      </c>
      <c r="P17" s="3">
        <v>7588194.2999999998</v>
      </c>
      <c r="Q17" s="3">
        <v>-4693481.8649999993</v>
      </c>
      <c r="R17" s="4">
        <v>-38.215320139895574</v>
      </c>
      <c r="S17" s="3">
        <v>45386767.840000004</v>
      </c>
      <c r="T17" s="3">
        <v>22693383.920000002</v>
      </c>
      <c r="U17" s="3">
        <v>21490894.620000001</v>
      </c>
      <c r="V17" s="3">
        <v>-1202489.3000000007</v>
      </c>
      <c r="W17" s="4">
        <v>-5.2988540811678151</v>
      </c>
      <c r="X17" s="3">
        <v>16080409.449999999</v>
      </c>
      <c r="Y17" s="3">
        <v>8040204.7249999996</v>
      </c>
      <c r="Z17" s="3">
        <v>7500051.7000000002</v>
      </c>
      <c r="AA17" s="3">
        <v>-540153.02499999944</v>
      </c>
      <c r="AB17" s="4">
        <v>-6.7181501401383708</v>
      </c>
      <c r="AC17" s="3">
        <v>10475338</v>
      </c>
      <c r="AD17" s="3">
        <v>5237669</v>
      </c>
      <c r="AE17" s="3">
        <v>3919523.36</v>
      </c>
      <c r="AF17" s="3">
        <v>-1318145.6400000001</v>
      </c>
      <c r="AG17" s="4">
        <v>-25.166646460476983</v>
      </c>
      <c r="AH17" s="18">
        <v>52977966.890000001</v>
      </c>
      <c r="AI17" s="18">
        <v>26488983.445</v>
      </c>
      <c r="AJ17" s="18">
        <v>28564178.439999998</v>
      </c>
      <c r="AK17" s="22">
        <v>2075194.9949999973</v>
      </c>
      <c r="AL17" s="20">
        <v>7.8341813279048518</v>
      </c>
    </row>
    <row r="18" spans="1:38" x14ac:dyDescent="0.4">
      <c r="A18" s="91"/>
      <c r="B18" s="11"/>
      <c r="C18" s="10" t="s">
        <v>22</v>
      </c>
      <c r="D18" s="3">
        <v>4922261</v>
      </c>
      <c r="E18" s="3">
        <v>2461130.5</v>
      </c>
      <c r="F18" s="3">
        <v>1712390</v>
      </c>
      <c r="G18" s="3">
        <v>-748740.5</v>
      </c>
      <c r="H18" s="4">
        <v>-30.422624887221545</v>
      </c>
      <c r="I18" s="3">
        <v>2637190</v>
      </c>
      <c r="J18" s="3">
        <v>1318595</v>
      </c>
      <c r="K18" s="3">
        <v>1116145</v>
      </c>
      <c r="L18" s="3">
        <v>-202450</v>
      </c>
      <c r="M18" s="4">
        <v>-15.35346334545482</v>
      </c>
      <c r="N18" s="3">
        <v>4090603.64</v>
      </c>
      <c r="O18" s="3">
        <v>2045301.8199999998</v>
      </c>
      <c r="P18" s="3">
        <v>1858682.8</v>
      </c>
      <c r="Q18" s="3">
        <v>-186619.01999999979</v>
      </c>
      <c r="R18" s="4">
        <v>-9.1242778046322659</v>
      </c>
      <c r="S18" s="3">
        <v>13847049.52</v>
      </c>
      <c r="T18" s="3">
        <v>6923524.7599999998</v>
      </c>
      <c r="U18" s="3">
        <v>3466861</v>
      </c>
      <c r="V18" s="3">
        <v>-3456663.76</v>
      </c>
      <c r="W18" s="4">
        <v>-49.926358030385664</v>
      </c>
      <c r="X18" s="3">
        <v>4383316</v>
      </c>
      <c r="Y18" s="3">
        <v>2191658</v>
      </c>
      <c r="Z18" s="3">
        <v>1026270</v>
      </c>
      <c r="AA18" s="3">
        <v>-1165388</v>
      </c>
      <c r="AB18" s="4">
        <v>-53.17380722722249</v>
      </c>
      <c r="AC18" s="3">
        <v>4975732.9000000004</v>
      </c>
      <c r="AD18" s="3">
        <v>2487866.4500000002</v>
      </c>
      <c r="AE18" s="3">
        <v>655399</v>
      </c>
      <c r="AF18" s="3">
        <v>-1832467.4500000002</v>
      </c>
      <c r="AG18" s="4">
        <v>-73.656182388729107</v>
      </c>
      <c r="AH18" s="18">
        <v>16357929.609999999</v>
      </c>
      <c r="AI18" s="18">
        <v>8178964.8049999997</v>
      </c>
      <c r="AJ18" s="18">
        <v>8820595.8499999996</v>
      </c>
      <c r="AK18" s="22">
        <v>641631.04499999993</v>
      </c>
      <c r="AL18" s="20">
        <v>7.8448930921888218</v>
      </c>
    </row>
    <row r="19" spans="1:38" x14ac:dyDescent="0.4">
      <c r="A19" s="91"/>
      <c r="B19" s="11"/>
      <c r="C19" s="10" t="s">
        <v>23</v>
      </c>
      <c r="D19" s="3">
        <v>2601919</v>
      </c>
      <c r="E19" s="3">
        <v>1300959.5</v>
      </c>
      <c r="F19" s="3">
        <v>1342230.8</v>
      </c>
      <c r="G19" s="3">
        <v>41271.300000000047</v>
      </c>
      <c r="H19" s="4">
        <v>3.1723739286272981</v>
      </c>
      <c r="I19" s="3">
        <v>2956367.83</v>
      </c>
      <c r="J19" s="3">
        <v>1478183.915</v>
      </c>
      <c r="K19" s="3">
        <v>1810484.47</v>
      </c>
      <c r="L19" s="3">
        <v>332300.55499999993</v>
      </c>
      <c r="M19" s="4">
        <v>22.480325460719136</v>
      </c>
      <c r="N19" s="3">
        <v>12423653.289999999</v>
      </c>
      <c r="O19" s="3">
        <v>6211826.6449999996</v>
      </c>
      <c r="P19" s="3">
        <v>5052448.8400000008</v>
      </c>
      <c r="Q19" s="3">
        <v>-1159377.8049999988</v>
      </c>
      <c r="R19" s="4">
        <v>-18.664039923477276</v>
      </c>
      <c r="S19" s="3">
        <v>9478504.1999999993</v>
      </c>
      <c r="T19" s="3">
        <v>4739252.0999999996</v>
      </c>
      <c r="U19" s="3">
        <v>3990622.85</v>
      </c>
      <c r="V19" s="3">
        <v>-748629.24999999953</v>
      </c>
      <c r="W19" s="4">
        <v>-15.796358459175439</v>
      </c>
      <c r="X19" s="3">
        <v>2115204.5499999998</v>
      </c>
      <c r="Y19" s="3">
        <v>1057602.2749999999</v>
      </c>
      <c r="Z19" s="3">
        <v>2147832.54</v>
      </c>
      <c r="AA19" s="3">
        <v>1090230.2650000001</v>
      </c>
      <c r="AB19" s="4">
        <v>103.08509075398879</v>
      </c>
      <c r="AC19" s="3">
        <v>2448613.5</v>
      </c>
      <c r="AD19" s="3">
        <v>1224306.75</v>
      </c>
      <c r="AE19" s="3">
        <v>1026883.3</v>
      </c>
      <c r="AF19" s="3">
        <v>-197423.44999999995</v>
      </c>
      <c r="AG19" s="4">
        <v>-16.125325617946643</v>
      </c>
      <c r="AH19" s="18">
        <v>7363639.4800000004</v>
      </c>
      <c r="AI19" s="18">
        <v>3681819.74</v>
      </c>
      <c r="AJ19" s="18">
        <v>3420920.2300000004</v>
      </c>
      <c r="AK19" s="22">
        <v>-260899.50999999978</v>
      </c>
      <c r="AL19" s="20">
        <v>-7.0861565319327591</v>
      </c>
    </row>
    <row r="20" spans="1:38" x14ac:dyDescent="0.4">
      <c r="A20" s="91"/>
      <c r="B20" s="11"/>
      <c r="C20" s="10" t="s">
        <v>24</v>
      </c>
      <c r="D20" s="3">
        <v>3135681</v>
      </c>
      <c r="E20" s="3">
        <v>1567840.5</v>
      </c>
      <c r="F20" s="3">
        <v>1218739.75</v>
      </c>
      <c r="G20" s="3">
        <v>-349100.75</v>
      </c>
      <c r="H20" s="4">
        <v>-22.266343419499623</v>
      </c>
      <c r="I20" s="3">
        <v>382525</v>
      </c>
      <c r="J20" s="3">
        <v>191262.5</v>
      </c>
      <c r="K20" s="3">
        <v>571470.80000000005</v>
      </c>
      <c r="L20" s="3">
        <v>380208.30000000005</v>
      </c>
      <c r="M20" s="4">
        <v>198.78873276256456</v>
      </c>
      <c r="N20" s="3">
        <v>2493075.27</v>
      </c>
      <c r="O20" s="3">
        <v>1246537.635</v>
      </c>
      <c r="P20" s="3">
        <v>652602.9</v>
      </c>
      <c r="Q20" s="3">
        <v>-593934.73499999999</v>
      </c>
      <c r="R20" s="4">
        <v>-47.646755165960151</v>
      </c>
      <c r="S20" s="3">
        <v>4899299</v>
      </c>
      <c r="T20" s="3">
        <v>2449649.5</v>
      </c>
      <c r="U20" s="3">
        <v>2237456</v>
      </c>
      <c r="V20" s="3">
        <v>-212193.5</v>
      </c>
      <c r="W20" s="4">
        <v>-8.6621984083845476</v>
      </c>
      <c r="X20" s="3">
        <v>1570112.6400000001</v>
      </c>
      <c r="Y20" s="3">
        <v>785056.32000000007</v>
      </c>
      <c r="Z20" s="3">
        <v>443936.25</v>
      </c>
      <c r="AA20" s="3">
        <v>-341120.07000000007</v>
      </c>
      <c r="AB20" s="4">
        <v>-43.451668537615241</v>
      </c>
      <c r="AC20" s="3">
        <v>842390.5</v>
      </c>
      <c r="AD20" s="3">
        <v>421195.25</v>
      </c>
      <c r="AE20" s="3">
        <v>204297</v>
      </c>
      <c r="AF20" s="3">
        <v>-216898.25</v>
      </c>
      <c r="AG20" s="4">
        <v>-51.495891750915987</v>
      </c>
      <c r="AH20" s="18">
        <v>2897700.09</v>
      </c>
      <c r="AI20" s="18">
        <v>1448850.0449999999</v>
      </c>
      <c r="AJ20" s="18">
        <v>11753799.9</v>
      </c>
      <c r="AK20" s="22">
        <v>10304949.855</v>
      </c>
      <c r="AL20" s="20">
        <v>711.25026986488456</v>
      </c>
    </row>
    <row r="21" spans="1:38" x14ac:dyDescent="0.4">
      <c r="A21" s="12"/>
      <c r="B21" s="13"/>
      <c r="C21" s="10" t="s">
        <v>25</v>
      </c>
      <c r="D21" s="3">
        <v>2909530</v>
      </c>
      <c r="E21" s="3">
        <v>1454765</v>
      </c>
      <c r="F21" s="3">
        <v>2863716.4400000004</v>
      </c>
      <c r="G21" s="3">
        <v>1408951.4400000004</v>
      </c>
      <c r="H21" s="4">
        <v>96.850793083418992</v>
      </c>
      <c r="I21" s="3">
        <v>4206045</v>
      </c>
      <c r="J21" s="3">
        <v>2103022.5</v>
      </c>
      <c r="K21" s="3">
        <v>2595737.4</v>
      </c>
      <c r="L21" s="3">
        <v>492714.89999999991</v>
      </c>
      <c r="M21" s="4">
        <v>23.428893414121813</v>
      </c>
      <c r="N21" s="3">
        <v>7493776</v>
      </c>
      <c r="O21" s="3">
        <v>3746888</v>
      </c>
      <c r="P21" s="3">
        <v>4249859.4000000004</v>
      </c>
      <c r="Q21" s="3">
        <v>502971.40000000037</v>
      </c>
      <c r="R21" s="4">
        <v>13.423710556600582</v>
      </c>
      <c r="S21" s="3">
        <v>34895963</v>
      </c>
      <c r="T21" s="3">
        <v>17447981.5</v>
      </c>
      <c r="U21" s="3">
        <v>5836731.4000000004</v>
      </c>
      <c r="V21" s="3">
        <v>-11611250.1</v>
      </c>
      <c r="W21" s="4">
        <v>-66.547812994872785</v>
      </c>
      <c r="X21" s="3">
        <v>7142408.8200000003</v>
      </c>
      <c r="Y21" s="3">
        <v>3571204.41</v>
      </c>
      <c r="Z21" s="3">
        <v>4568442.2299999995</v>
      </c>
      <c r="AA21" s="3">
        <v>997237.81999999937</v>
      </c>
      <c r="AB21" s="4">
        <v>27.924411641281527</v>
      </c>
      <c r="AC21" s="3">
        <v>4120605.9</v>
      </c>
      <c r="AD21" s="3">
        <v>2060302.9500000002</v>
      </c>
      <c r="AE21" s="3">
        <v>1876630.35</v>
      </c>
      <c r="AF21" s="3">
        <v>-183672.60000000009</v>
      </c>
      <c r="AG21" s="4">
        <v>-8.9148345877969106</v>
      </c>
      <c r="AH21" s="18">
        <v>12470291.620000001</v>
      </c>
      <c r="AI21" s="18">
        <v>6235145.8100000005</v>
      </c>
      <c r="AJ21" s="18">
        <v>7402225.8199999994</v>
      </c>
      <c r="AK21" s="22">
        <v>1167080.0099999988</v>
      </c>
      <c r="AL21" s="20">
        <v>18.717766120693156</v>
      </c>
    </row>
    <row r="22" spans="1:38" s="17" customFormat="1" x14ac:dyDescent="0.4">
      <c r="A22" s="85" t="s">
        <v>26</v>
      </c>
      <c r="B22" s="85"/>
      <c r="C22" s="86"/>
      <c r="D22" s="5">
        <v>79746527.520000011</v>
      </c>
      <c r="E22" s="5">
        <v>39873263.759999998</v>
      </c>
      <c r="F22" s="5">
        <v>37328716.560000002</v>
      </c>
      <c r="G22" s="5">
        <v>-2544547.1999999974</v>
      </c>
      <c r="H22" s="6">
        <v>-6.3815874599977755</v>
      </c>
      <c r="I22" s="5">
        <v>55205892.029999994</v>
      </c>
      <c r="J22" s="5">
        <v>27602946.015000001</v>
      </c>
      <c r="K22" s="5">
        <v>25302593.09</v>
      </c>
      <c r="L22" s="5">
        <v>-2300352.9249999993</v>
      </c>
      <c r="M22" s="6">
        <v>-8.3337225082784308</v>
      </c>
      <c r="N22" s="5">
        <v>118360448.80999999</v>
      </c>
      <c r="O22" s="5">
        <v>59180224.404999994</v>
      </c>
      <c r="P22" s="5">
        <v>51977433.839999996</v>
      </c>
      <c r="Q22" s="5">
        <v>-7202790.5649999976</v>
      </c>
      <c r="R22" s="6">
        <v>-12.170941623518837</v>
      </c>
      <c r="S22" s="5">
        <v>222613030.90000001</v>
      </c>
      <c r="T22" s="5">
        <v>111306515.45</v>
      </c>
      <c r="U22" s="5">
        <v>86225059.390000001</v>
      </c>
      <c r="V22" s="5">
        <v>-25081456.059999995</v>
      </c>
      <c r="W22" s="6">
        <v>-22.533681841173831</v>
      </c>
      <c r="X22" s="5">
        <v>74291091.599999994</v>
      </c>
      <c r="Y22" s="5">
        <v>37145545.799999997</v>
      </c>
      <c r="Z22" s="5">
        <v>34682970.619999997</v>
      </c>
      <c r="AA22" s="5">
        <v>-2462575.1800000006</v>
      </c>
      <c r="AB22" s="6">
        <v>-6.6295302087067478</v>
      </c>
      <c r="AC22" s="5">
        <v>54450829.289999992</v>
      </c>
      <c r="AD22" s="5">
        <v>27225414.644999996</v>
      </c>
      <c r="AE22" s="5">
        <v>20282782.440000001</v>
      </c>
      <c r="AF22" s="5">
        <v>-6942632.2050000001</v>
      </c>
      <c r="AG22" s="6">
        <v>-25.500556357091252</v>
      </c>
      <c r="AH22" s="19">
        <v>210270639.05000001</v>
      </c>
      <c r="AI22" s="19">
        <v>105135319.52500001</v>
      </c>
      <c r="AJ22" s="19">
        <v>115815877.86999999</v>
      </c>
      <c r="AK22" s="23">
        <v>10680558.344999991</v>
      </c>
      <c r="AL22" s="21">
        <v>10.158868012438269</v>
      </c>
    </row>
    <row r="23" spans="1:38" s="17" customFormat="1" x14ac:dyDescent="0.4">
      <c r="A23" s="36"/>
      <c r="B23" s="37" t="s">
        <v>65</v>
      </c>
      <c r="C23" s="38"/>
      <c r="D23" s="51"/>
      <c r="E23" s="51"/>
      <c r="F23" s="51"/>
      <c r="G23" s="51"/>
      <c r="H23" s="51">
        <v>0</v>
      </c>
      <c r="I23" s="51"/>
      <c r="J23" s="51"/>
      <c r="K23" s="51"/>
      <c r="L23" s="51"/>
      <c r="M23" s="51">
        <v>1</v>
      </c>
      <c r="N23" s="51"/>
      <c r="O23" s="51"/>
      <c r="P23" s="51"/>
      <c r="Q23" s="51"/>
      <c r="R23" s="52">
        <v>2</v>
      </c>
      <c r="S23" s="51"/>
      <c r="T23" s="51"/>
      <c r="U23" s="51"/>
      <c r="V23" s="51"/>
      <c r="W23" s="51">
        <v>2</v>
      </c>
      <c r="X23" s="51"/>
      <c r="Y23" s="51"/>
      <c r="Z23" s="51"/>
      <c r="AA23" s="51"/>
      <c r="AB23" s="51">
        <v>0</v>
      </c>
      <c r="AC23" s="51"/>
      <c r="AD23" s="51"/>
      <c r="AE23" s="51"/>
      <c r="AF23" s="51"/>
      <c r="AG23" s="51">
        <v>1</v>
      </c>
      <c r="AH23" s="53"/>
      <c r="AI23" s="53"/>
      <c r="AJ23" s="53"/>
      <c r="AK23" s="53"/>
      <c r="AL23" s="53">
        <v>3</v>
      </c>
    </row>
    <row r="24" spans="1:38" x14ac:dyDescent="0.4">
      <c r="A24" s="87">
        <v>4</v>
      </c>
      <c r="B24" s="7" t="s">
        <v>27</v>
      </c>
      <c r="C24" s="10" t="s">
        <v>28</v>
      </c>
      <c r="D24" s="3"/>
      <c r="E24" s="3"/>
      <c r="F24" s="3"/>
      <c r="G24" s="3"/>
      <c r="H24" s="4"/>
      <c r="I24" s="3"/>
      <c r="J24" s="3"/>
      <c r="K24" s="3"/>
      <c r="L24" s="3"/>
      <c r="M24" s="4"/>
      <c r="N24" s="3"/>
      <c r="O24" s="3"/>
      <c r="P24" s="3"/>
      <c r="Q24" s="3"/>
      <c r="R24" s="4"/>
      <c r="S24" s="3"/>
      <c r="T24" s="3"/>
      <c r="U24" s="3"/>
      <c r="V24" s="3"/>
      <c r="W24" s="4"/>
      <c r="X24" s="3"/>
      <c r="Y24" s="3"/>
      <c r="Z24" s="3"/>
      <c r="AA24" s="3"/>
      <c r="AB24" s="4"/>
      <c r="AC24" s="3"/>
      <c r="AD24" s="3"/>
      <c r="AE24" s="3"/>
      <c r="AF24" s="3"/>
      <c r="AG24" s="4"/>
      <c r="AH24" s="18"/>
      <c r="AI24" s="18"/>
      <c r="AJ24" s="18"/>
      <c r="AK24" s="22"/>
      <c r="AL24" s="20"/>
    </row>
    <row r="25" spans="1:38" x14ac:dyDescent="0.4">
      <c r="A25" s="88"/>
      <c r="B25" s="40"/>
      <c r="C25" s="64" t="s">
        <v>29</v>
      </c>
      <c r="D25" s="65">
        <v>100128608991.03001</v>
      </c>
      <c r="E25" s="3">
        <v>50064304495.515007</v>
      </c>
      <c r="F25" s="3">
        <v>112704083.31</v>
      </c>
      <c r="G25" s="3">
        <v>-49951600412.205009</v>
      </c>
      <c r="H25" s="4">
        <v>-99.774881356196417</v>
      </c>
      <c r="I25" s="3">
        <v>155244937.93000001</v>
      </c>
      <c r="J25" s="3">
        <v>77622468.965000004</v>
      </c>
      <c r="K25" s="3">
        <v>83580787.549999997</v>
      </c>
      <c r="L25" s="3">
        <v>5958318.5849999934</v>
      </c>
      <c r="M25" s="4">
        <v>7.6760230181374425</v>
      </c>
      <c r="N25" s="3">
        <v>306229304.66000003</v>
      </c>
      <c r="O25" s="3">
        <v>153114652.33000001</v>
      </c>
      <c r="P25" s="3">
        <v>114481433.25999999</v>
      </c>
      <c r="Q25" s="3">
        <v>-38633219.070000023</v>
      </c>
      <c r="R25" s="4">
        <v>-25.231562415552407</v>
      </c>
      <c r="S25" s="3">
        <v>679733033.38</v>
      </c>
      <c r="T25" s="3">
        <v>339866516.69</v>
      </c>
      <c r="U25" s="3">
        <v>375001550.52000016</v>
      </c>
      <c r="V25" s="3">
        <v>35135033.830000162</v>
      </c>
      <c r="W25" s="4">
        <v>10.337892114876274</v>
      </c>
      <c r="X25" s="3">
        <v>319673881.85000002</v>
      </c>
      <c r="Y25" s="3">
        <v>159836940.92500001</v>
      </c>
      <c r="Z25" s="3">
        <v>143206638.86000001</v>
      </c>
      <c r="AA25" s="3">
        <v>-16630302.064999998</v>
      </c>
      <c r="AB25" s="4">
        <v>-10.404542259604057</v>
      </c>
      <c r="AC25" s="3">
        <v>177343828.12999997</v>
      </c>
      <c r="AD25" s="3">
        <v>88671914.064999983</v>
      </c>
      <c r="AE25" s="3">
        <v>78922230.050000012</v>
      </c>
      <c r="AF25" s="3">
        <v>-9749684.0149999708</v>
      </c>
      <c r="AG25" s="4">
        <v>-10.995233516503401</v>
      </c>
      <c r="AH25" s="18">
        <v>995963496.07000005</v>
      </c>
      <c r="AI25" s="18">
        <v>497981748.03500009</v>
      </c>
      <c r="AJ25" s="18">
        <v>462868858.51999998</v>
      </c>
      <c r="AK25" s="22">
        <v>-35112889.515000105</v>
      </c>
      <c r="AL25" s="20">
        <v>-7.0510394514564094</v>
      </c>
    </row>
    <row r="26" spans="1:38" x14ac:dyDescent="0.4">
      <c r="A26" s="88"/>
      <c r="B26" s="40"/>
      <c r="C26" s="49" t="s">
        <v>30</v>
      </c>
      <c r="D26" s="3">
        <v>106768471.09</v>
      </c>
      <c r="E26" s="3">
        <v>53384235.545000002</v>
      </c>
      <c r="F26" s="3">
        <v>66397346.580000013</v>
      </c>
      <c r="G26" s="3">
        <v>13013111.035000011</v>
      </c>
      <c r="H26" s="4">
        <v>24.376318031248509</v>
      </c>
      <c r="I26" s="3">
        <v>97143056.489999995</v>
      </c>
      <c r="J26" s="3">
        <v>48571528.244999997</v>
      </c>
      <c r="K26" s="3">
        <v>55940634.899999991</v>
      </c>
      <c r="L26" s="3">
        <v>7369106.6549999937</v>
      </c>
      <c r="M26" s="4">
        <v>15.171659038252677</v>
      </c>
      <c r="N26" s="3">
        <v>149373269.38</v>
      </c>
      <c r="O26" s="3">
        <v>74686634.689999998</v>
      </c>
      <c r="P26" s="3">
        <v>109393082.28</v>
      </c>
      <c r="Q26" s="3">
        <v>34706447.590000004</v>
      </c>
      <c r="R26" s="4">
        <v>46.469422185181074</v>
      </c>
      <c r="S26" s="3">
        <v>405636576.40000004</v>
      </c>
      <c r="T26" s="3">
        <v>202818288.20000005</v>
      </c>
      <c r="U26" s="3">
        <v>248623884.12999997</v>
      </c>
      <c r="V26" s="3">
        <v>45805595.929999918</v>
      </c>
      <c r="W26" s="4">
        <v>22.58454912351435</v>
      </c>
      <c r="X26" s="3">
        <v>197134642.07999998</v>
      </c>
      <c r="Y26" s="3">
        <v>98567321.039999992</v>
      </c>
      <c r="Z26" s="3">
        <v>94077417.439999998</v>
      </c>
      <c r="AA26" s="3">
        <v>-4489903.599999994</v>
      </c>
      <c r="AB26" s="4">
        <v>-4.5551644831433826</v>
      </c>
      <c r="AC26" s="3">
        <v>101574944.45</v>
      </c>
      <c r="AD26" s="3">
        <v>50787472.225000009</v>
      </c>
      <c r="AE26" s="3">
        <v>45799549.039999999</v>
      </c>
      <c r="AF26" s="3">
        <v>-4987923.1850000098</v>
      </c>
      <c r="AG26" s="4">
        <v>-9.8211684229968768</v>
      </c>
      <c r="AH26" s="18">
        <v>542986987.95000005</v>
      </c>
      <c r="AI26" s="18">
        <v>271493493.97500002</v>
      </c>
      <c r="AJ26" s="18">
        <v>254039655.29000008</v>
      </c>
      <c r="AK26" s="22">
        <v>-17453838.684999943</v>
      </c>
      <c r="AL26" s="20">
        <v>-6.4288239211386582</v>
      </c>
    </row>
    <row r="27" spans="1:38" x14ac:dyDescent="0.4">
      <c r="A27" s="88"/>
      <c r="B27" s="40"/>
      <c r="C27" s="49" t="s">
        <v>31</v>
      </c>
      <c r="D27" s="3">
        <v>65449498.699999996</v>
      </c>
      <c r="E27" s="3">
        <v>32724749.350000001</v>
      </c>
      <c r="F27" s="3">
        <v>39185855.660000004</v>
      </c>
      <c r="G27" s="3">
        <v>6461106.3100000024</v>
      </c>
      <c r="H27" s="4">
        <v>19.743791589957592</v>
      </c>
      <c r="I27" s="3">
        <v>49528445.720000006</v>
      </c>
      <c r="J27" s="3">
        <v>24764222.860000003</v>
      </c>
      <c r="K27" s="3">
        <v>24213267.139999997</v>
      </c>
      <c r="L27" s="3">
        <v>-550955.72000000626</v>
      </c>
      <c r="M27" s="4">
        <v>-2.224805208363426</v>
      </c>
      <c r="N27" s="3">
        <v>84789907.390000001</v>
      </c>
      <c r="O27" s="3">
        <v>42394953.695</v>
      </c>
      <c r="P27" s="3">
        <v>41360393.590000004</v>
      </c>
      <c r="Q27" s="3">
        <v>-1034560.1049999967</v>
      </c>
      <c r="R27" s="4">
        <v>-2.4402906828083437</v>
      </c>
      <c r="S27" s="3">
        <v>107881603.52000001</v>
      </c>
      <c r="T27" s="3">
        <v>53940801.760000005</v>
      </c>
      <c r="U27" s="3">
        <v>72528905.080000013</v>
      </c>
      <c r="V27" s="3">
        <v>18588103.320000008</v>
      </c>
      <c r="W27" s="4">
        <v>34.460191012184922</v>
      </c>
      <c r="X27" s="3">
        <v>58456270.189999998</v>
      </c>
      <c r="Y27" s="3">
        <v>29228135.094999999</v>
      </c>
      <c r="Z27" s="3">
        <v>38878980.850000001</v>
      </c>
      <c r="AA27" s="3">
        <v>9650845.7550000027</v>
      </c>
      <c r="AB27" s="4">
        <v>33.019026782351759</v>
      </c>
      <c r="AC27" s="3">
        <v>54707422.129999995</v>
      </c>
      <c r="AD27" s="3">
        <v>27353711.064999998</v>
      </c>
      <c r="AE27" s="3">
        <v>22201932.800000001</v>
      </c>
      <c r="AF27" s="3">
        <v>-5151778.2649999969</v>
      </c>
      <c r="AG27" s="4">
        <v>-18.8339280646708</v>
      </c>
      <c r="AH27" s="18">
        <v>213072537.83999997</v>
      </c>
      <c r="AI27" s="18">
        <v>106536268.91999999</v>
      </c>
      <c r="AJ27" s="18">
        <v>106270371.95000002</v>
      </c>
      <c r="AK27" s="22">
        <v>-265896.96999996901</v>
      </c>
      <c r="AL27" s="20">
        <v>-0.24958351995566491</v>
      </c>
    </row>
    <row r="28" spans="1:38" x14ac:dyDescent="0.4">
      <c r="A28" s="88"/>
      <c r="B28" s="40"/>
      <c r="C28" s="49" t="s">
        <v>32</v>
      </c>
      <c r="D28" s="3">
        <v>30332022.07</v>
      </c>
      <c r="E28" s="3">
        <v>15166011.035</v>
      </c>
      <c r="F28" s="3">
        <v>11932732.15</v>
      </c>
      <c r="G28" s="3">
        <v>-3233278.8849999998</v>
      </c>
      <c r="H28" s="4">
        <v>-21.319243916797003</v>
      </c>
      <c r="I28" s="3">
        <v>28301477.93</v>
      </c>
      <c r="J28" s="3">
        <v>14150738.965</v>
      </c>
      <c r="K28" s="3">
        <v>9707731.6899999995</v>
      </c>
      <c r="L28" s="3">
        <v>-4443007.2750000004</v>
      </c>
      <c r="M28" s="4">
        <v>-31.397704996107954</v>
      </c>
      <c r="N28" s="3">
        <v>47183800</v>
      </c>
      <c r="O28" s="3">
        <v>23591900</v>
      </c>
      <c r="P28" s="3">
        <v>23255722.100000001</v>
      </c>
      <c r="Q28" s="3">
        <v>-336177.89999999851</v>
      </c>
      <c r="R28" s="4">
        <v>-1.4249717063907466</v>
      </c>
      <c r="S28" s="3">
        <v>43671358.32</v>
      </c>
      <c r="T28" s="3">
        <v>21835679.16</v>
      </c>
      <c r="U28" s="3">
        <v>11816476.470000001</v>
      </c>
      <c r="V28" s="3">
        <v>-10019202.689999999</v>
      </c>
      <c r="W28" s="4">
        <v>-45.884548021541818</v>
      </c>
      <c r="X28" s="3">
        <v>48694099.839999996</v>
      </c>
      <c r="Y28" s="3">
        <v>24347049.919999998</v>
      </c>
      <c r="Z28" s="3">
        <v>17012300.09</v>
      </c>
      <c r="AA28" s="3">
        <v>-7334749.8299999982</v>
      </c>
      <c r="AB28" s="4">
        <v>-30.125825732894373</v>
      </c>
      <c r="AC28" s="3">
        <v>77112221.280000001</v>
      </c>
      <c r="AD28" s="3">
        <v>38556110.640000001</v>
      </c>
      <c r="AE28" s="3">
        <v>1956514.0099999998</v>
      </c>
      <c r="AF28" s="3">
        <v>-36599596.630000003</v>
      </c>
      <c r="AG28" s="4">
        <v>-94.925541042591021</v>
      </c>
      <c r="AH28" s="18">
        <v>68127339.029999986</v>
      </c>
      <c r="AI28" s="18">
        <v>34063669.514999993</v>
      </c>
      <c r="AJ28" s="18">
        <v>14135547.539999999</v>
      </c>
      <c r="AK28" s="22">
        <v>-19928121.974999994</v>
      </c>
      <c r="AL28" s="20">
        <v>-58.502569625461554</v>
      </c>
    </row>
    <row r="29" spans="1:38" x14ac:dyDescent="0.4">
      <c r="A29" s="88"/>
      <c r="B29" s="40"/>
      <c r="C29" s="49" t="s">
        <v>33</v>
      </c>
      <c r="D29" s="3">
        <v>135591441</v>
      </c>
      <c r="E29" s="3">
        <v>67795720.5</v>
      </c>
      <c r="F29" s="3">
        <v>98539464.620000005</v>
      </c>
      <c r="G29" s="3">
        <v>30743744.120000005</v>
      </c>
      <c r="H29" s="4">
        <v>45.347617656781161</v>
      </c>
      <c r="I29" s="3">
        <v>243792576.25</v>
      </c>
      <c r="J29" s="3">
        <v>121896288.125</v>
      </c>
      <c r="K29" s="3">
        <v>103152744.80999999</v>
      </c>
      <c r="L29" s="3">
        <v>-18743543.315000013</v>
      </c>
      <c r="M29" s="4">
        <v>-15.37663172793188</v>
      </c>
      <c r="N29" s="3">
        <v>168581957</v>
      </c>
      <c r="O29" s="3">
        <v>84290978.5</v>
      </c>
      <c r="P29" s="3">
        <v>157561695.63</v>
      </c>
      <c r="Q29" s="3">
        <v>73270717.129999995</v>
      </c>
      <c r="R29" s="4">
        <v>86.925930193110759</v>
      </c>
      <c r="S29" s="3">
        <v>1150317083.79</v>
      </c>
      <c r="T29" s="3">
        <v>575158541.89499998</v>
      </c>
      <c r="U29" s="3">
        <v>273194684.48000002</v>
      </c>
      <c r="V29" s="3">
        <v>-301963857.41499996</v>
      </c>
      <c r="W29" s="4">
        <v>-52.500977629595212</v>
      </c>
      <c r="X29" s="3">
        <v>256191486.30000001</v>
      </c>
      <c r="Y29" s="3">
        <v>128095743.15000001</v>
      </c>
      <c r="Z29" s="3">
        <v>125855608.95</v>
      </c>
      <c r="AA29" s="3">
        <v>-2240134.200000003</v>
      </c>
      <c r="AB29" s="4">
        <v>-1.7487967553900738</v>
      </c>
      <c r="AC29" s="3">
        <v>156897416.18000001</v>
      </c>
      <c r="AD29" s="3">
        <v>78448708.090000004</v>
      </c>
      <c r="AE29" s="3">
        <v>98348319.090000004</v>
      </c>
      <c r="AF29" s="3">
        <v>19899611</v>
      </c>
      <c r="AG29" s="4">
        <v>25.366397337187813</v>
      </c>
      <c r="AH29" s="18">
        <v>462331609.82000005</v>
      </c>
      <c r="AI29" s="18">
        <v>231165804.91000003</v>
      </c>
      <c r="AJ29" s="18">
        <v>384862482.65000004</v>
      </c>
      <c r="AK29" s="22">
        <v>153696677.74000001</v>
      </c>
      <c r="AL29" s="20">
        <v>66.487635487367541</v>
      </c>
    </row>
    <row r="30" spans="1:38" x14ac:dyDescent="0.4">
      <c r="A30" s="88"/>
      <c r="B30" s="40"/>
      <c r="C30" s="49" t="s">
        <v>34</v>
      </c>
      <c r="D30" s="3">
        <v>19948476</v>
      </c>
      <c r="E30" s="3">
        <v>9974238</v>
      </c>
      <c r="F30" s="3">
        <v>21961557.949999999</v>
      </c>
      <c r="G30" s="3">
        <v>11987319.949999999</v>
      </c>
      <c r="H30" s="4">
        <v>120.18281446662893</v>
      </c>
      <c r="I30" s="3">
        <v>166432199.42999998</v>
      </c>
      <c r="J30" s="3">
        <v>83216099.714999989</v>
      </c>
      <c r="K30" s="3">
        <v>27879913.98</v>
      </c>
      <c r="L30" s="3">
        <v>-55336185.734999985</v>
      </c>
      <c r="M30" s="4">
        <v>-66.496971048290362</v>
      </c>
      <c r="N30" s="3">
        <v>94109657.229999989</v>
      </c>
      <c r="O30" s="3">
        <v>47054828.614999995</v>
      </c>
      <c r="P30" s="3">
        <v>56827932.139999993</v>
      </c>
      <c r="Q30" s="3">
        <v>9773103.5249999985</v>
      </c>
      <c r="R30" s="4">
        <v>20.769608162773242</v>
      </c>
      <c r="S30" s="3">
        <v>140063272.15000001</v>
      </c>
      <c r="T30" s="3">
        <v>70031636.075000003</v>
      </c>
      <c r="U30" s="3">
        <v>82002032.129999995</v>
      </c>
      <c r="V30" s="3">
        <v>11970396.054999992</v>
      </c>
      <c r="W30" s="4">
        <v>17.092840787241297</v>
      </c>
      <c r="X30" s="3">
        <v>74336244.010000005</v>
      </c>
      <c r="Y30" s="3">
        <v>37168122.005000003</v>
      </c>
      <c r="Z30" s="3">
        <v>57496898.759999998</v>
      </c>
      <c r="AA30" s="3">
        <v>20328776.754999995</v>
      </c>
      <c r="AB30" s="4">
        <v>54.69411866508964</v>
      </c>
      <c r="AC30" s="3">
        <v>47584715.670000002</v>
      </c>
      <c r="AD30" s="3">
        <v>23792357.835000001</v>
      </c>
      <c r="AE30" s="3">
        <v>14183747.199999999</v>
      </c>
      <c r="AF30" s="3">
        <v>-9608610.6350000016</v>
      </c>
      <c r="AG30" s="4">
        <v>-40.385281280803333</v>
      </c>
      <c r="AH30" s="18">
        <v>77518561.530000001</v>
      </c>
      <c r="AI30" s="18">
        <v>38759280.765000001</v>
      </c>
      <c r="AJ30" s="18">
        <v>109173894.37000002</v>
      </c>
      <c r="AK30" s="22">
        <v>70414613.605000019</v>
      </c>
      <c r="AL30" s="20">
        <v>181.67162087430964</v>
      </c>
    </row>
    <row r="31" spans="1:38" x14ac:dyDescent="0.4">
      <c r="A31" s="88"/>
      <c r="B31" s="40"/>
      <c r="C31" s="49" t="s">
        <v>35</v>
      </c>
      <c r="D31" s="3">
        <v>55573560.369999997</v>
      </c>
      <c r="E31" s="3">
        <v>27786780.184999995</v>
      </c>
      <c r="F31" s="3">
        <v>34892761.220000006</v>
      </c>
      <c r="G31" s="3">
        <v>7105981.0350000113</v>
      </c>
      <c r="H31" s="4">
        <v>25.573243778838396</v>
      </c>
      <c r="I31" s="3">
        <v>51066451.25</v>
      </c>
      <c r="J31" s="3">
        <v>25533225.625</v>
      </c>
      <c r="K31" s="3">
        <v>23082952.099999998</v>
      </c>
      <c r="L31" s="3">
        <v>-2450273.5250000022</v>
      </c>
      <c r="M31" s="4">
        <v>-9.596411988781</v>
      </c>
      <c r="N31" s="3">
        <v>91429625.890000001</v>
      </c>
      <c r="O31" s="3">
        <v>45714812.945</v>
      </c>
      <c r="P31" s="3">
        <v>51530033.570000015</v>
      </c>
      <c r="Q31" s="3">
        <v>5815220.6250000149</v>
      </c>
      <c r="R31" s="4">
        <v>12.720648407763086</v>
      </c>
      <c r="S31" s="3">
        <v>183130285.56999999</v>
      </c>
      <c r="T31" s="3">
        <v>91565142.784999996</v>
      </c>
      <c r="U31" s="3">
        <v>78430129.170000002</v>
      </c>
      <c r="V31" s="3">
        <v>-13135013.614999995</v>
      </c>
      <c r="W31" s="4">
        <v>-14.344993318955151</v>
      </c>
      <c r="X31" s="3">
        <v>66817397.009999998</v>
      </c>
      <c r="Y31" s="3">
        <v>33408698.504999995</v>
      </c>
      <c r="Z31" s="3">
        <v>31239705.349999998</v>
      </c>
      <c r="AA31" s="3">
        <v>-2168993.1549999975</v>
      </c>
      <c r="AB31" s="4">
        <v>-6.4923006643775203</v>
      </c>
      <c r="AC31" s="3">
        <v>44099063.25</v>
      </c>
      <c r="AD31" s="3">
        <v>22049531.625</v>
      </c>
      <c r="AE31" s="3">
        <v>21255848.559999999</v>
      </c>
      <c r="AF31" s="3">
        <v>-793683.06500000134</v>
      </c>
      <c r="AG31" s="4">
        <v>-3.5995461422868269</v>
      </c>
      <c r="AH31" s="18">
        <v>99938584.659999996</v>
      </c>
      <c r="AI31" s="18">
        <v>49969292.329999998</v>
      </c>
      <c r="AJ31" s="18">
        <v>103095768.19999997</v>
      </c>
      <c r="AK31" s="22">
        <v>53126475.869999975</v>
      </c>
      <c r="AL31" s="20">
        <v>106.31824745315535</v>
      </c>
    </row>
    <row r="32" spans="1:38" x14ac:dyDescent="0.4">
      <c r="A32" s="89"/>
      <c r="B32" s="41"/>
      <c r="C32" s="49" t="s">
        <v>36</v>
      </c>
      <c r="D32" s="3">
        <v>52812767.329999998</v>
      </c>
      <c r="E32" s="3">
        <v>26406383.664999999</v>
      </c>
      <c r="F32" s="3">
        <v>80501404.75</v>
      </c>
      <c r="G32" s="3">
        <v>54095021.085000001</v>
      </c>
      <c r="H32" s="4">
        <v>204.85584762861544</v>
      </c>
      <c r="I32" s="3">
        <v>88996027.609999999</v>
      </c>
      <c r="J32" s="3">
        <v>44498013.805</v>
      </c>
      <c r="K32" s="3">
        <v>27149497.079999998</v>
      </c>
      <c r="L32" s="3">
        <v>-17348516.725000001</v>
      </c>
      <c r="M32" s="4">
        <v>-38.98717098031608</v>
      </c>
      <c r="N32" s="3">
        <v>64178519.240000002</v>
      </c>
      <c r="O32" s="3">
        <v>32089259.619999997</v>
      </c>
      <c r="P32" s="3">
        <v>62789352.730000012</v>
      </c>
      <c r="Q32" s="3">
        <v>30700093.110000014</v>
      </c>
      <c r="R32" s="4">
        <v>95.670930004461155</v>
      </c>
      <c r="S32" s="3">
        <v>369193293.28000003</v>
      </c>
      <c r="T32" s="3">
        <v>184596646.64000002</v>
      </c>
      <c r="U32" s="3">
        <v>100737260.84999996</v>
      </c>
      <c r="V32" s="3">
        <v>-83859385.790000051</v>
      </c>
      <c r="W32" s="4">
        <v>-45.428444837106085</v>
      </c>
      <c r="X32" s="3">
        <v>73047255.459999993</v>
      </c>
      <c r="Y32" s="3">
        <v>36523627.729999997</v>
      </c>
      <c r="Z32" s="3">
        <v>68667619.319999993</v>
      </c>
      <c r="AA32" s="3">
        <v>32143991.589999996</v>
      </c>
      <c r="AB32" s="4">
        <v>88.008759227379187</v>
      </c>
      <c r="AC32" s="3">
        <v>73041591.690000013</v>
      </c>
      <c r="AD32" s="3">
        <v>36520795.845000006</v>
      </c>
      <c r="AE32" s="3">
        <v>27473674.900000002</v>
      </c>
      <c r="AF32" s="3">
        <v>-9047120.945000004</v>
      </c>
      <c r="AG32" s="4">
        <v>-24.772518603913799</v>
      </c>
      <c r="AH32" s="18">
        <v>191617948.92000002</v>
      </c>
      <c r="AI32" s="18">
        <v>95808974.460000008</v>
      </c>
      <c r="AJ32" s="18">
        <v>113834006.3</v>
      </c>
      <c r="AK32" s="22">
        <v>18025031.839999989</v>
      </c>
      <c r="AL32" s="20">
        <v>18.813510886211805</v>
      </c>
    </row>
    <row r="33" spans="1:38" x14ac:dyDescent="0.4">
      <c r="A33" s="85" t="s">
        <v>37</v>
      </c>
      <c r="B33" s="85"/>
      <c r="C33" s="86"/>
      <c r="D33" s="5">
        <v>100595085227.59001</v>
      </c>
      <c r="E33" s="5">
        <v>50297542613.795006</v>
      </c>
      <c r="F33" s="5">
        <v>466115206.24000007</v>
      </c>
      <c r="G33" s="5">
        <v>-49831427407.555008</v>
      </c>
      <c r="H33" s="6">
        <v>-99.073284335540961</v>
      </c>
      <c r="I33" s="5">
        <v>880505172.61000001</v>
      </c>
      <c r="J33" s="5">
        <v>440252586.30500001</v>
      </c>
      <c r="K33" s="5">
        <v>354707529.25</v>
      </c>
      <c r="L33" s="5">
        <v>-85545057.055000007</v>
      </c>
      <c r="M33" s="6">
        <v>-19.430903921081281</v>
      </c>
      <c r="N33" s="5">
        <v>1005876040.7900001</v>
      </c>
      <c r="O33" s="5">
        <v>502938020.39500004</v>
      </c>
      <c r="P33" s="5">
        <v>617199645.30000007</v>
      </c>
      <c r="Q33" s="5">
        <v>114261624.90500002</v>
      </c>
      <c r="R33" s="6">
        <v>22.718828219680155</v>
      </c>
      <c r="S33" s="5">
        <v>3079626506.4100003</v>
      </c>
      <c r="T33" s="5">
        <v>1539813253.2050002</v>
      </c>
      <c r="U33" s="5">
        <v>1242334922.8300002</v>
      </c>
      <c r="V33" s="5">
        <v>-297478330.37499988</v>
      </c>
      <c r="W33" s="6">
        <v>-19.319117416077706</v>
      </c>
      <c r="X33" s="5">
        <v>1094351276.74</v>
      </c>
      <c r="Y33" s="5">
        <v>547175638.37</v>
      </c>
      <c r="Z33" s="5">
        <v>576435169.62</v>
      </c>
      <c r="AA33" s="5">
        <v>29259531.250000004</v>
      </c>
      <c r="AB33" s="6">
        <v>5.3473746267582767</v>
      </c>
      <c r="AC33" s="5">
        <v>732361202.78000009</v>
      </c>
      <c r="AD33" s="5">
        <v>366180601.39000005</v>
      </c>
      <c r="AE33" s="5">
        <v>310141815.64999998</v>
      </c>
      <c r="AF33" s="5">
        <v>-56038785.739999995</v>
      </c>
      <c r="AG33" s="6">
        <v>-15.303592142041403</v>
      </c>
      <c r="AH33" s="19">
        <v>2651557065.8200002</v>
      </c>
      <c r="AI33" s="19">
        <v>1325778532.9100001</v>
      </c>
      <c r="AJ33" s="19">
        <v>1548280584.8200002</v>
      </c>
      <c r="AK33" s="23">
        <v>222502051.90999997</v>
      </c>
      <c r="AL33" s="21">
        <v>16.782746619197553</v>
      </c>
    </row>
    <row r="34" spans="1:38" x14ac:dyDescent="0.4">
      <c r="A34" s="42"/>
      <c r="B34" s="43" t="s">
        <v>66</v>
      </c>
      <c r="C34" s="44"/>
      <c r="D34" s="39"/>
      <c r="E34" s="39"/>
      <c r="F34" s="39"/>
      <c r="G34" s="39"/>
      <c r="H34" s="39">
        <v>1</v>
      </c>
      <c r="I34" s="39"/>
      <c r="J34" s="39"/>
      <c r="K34" s="39"/>
      <c r="L34" s="39"/>
      <c r="M34" s="39">
        <v>2</v>
      </c>
      <c r="N34" s="46"/>
      <c r="O34" s="46"/>
      <c r="P34" s="46"/>
      <c r="Q34" s="46"/>
      <c r="R34" s="45">
        <v>1</v>
      </c>
      <c r="S34" s="39"/>
      <c r="T34" s="39"/>
      <c r="U34" s="39"/>
      <c r="V34" s="39"/>
      <c r="W34" s="39">
        <v>2</v>
      </c>
      <c r="X34" s="39"/>
      <c r="Y34" s="39"/>
      <c r="Z34" s="39"/>
      <c r="AA34" s="39"/>
      <c r="AB34" s="39">
        <v>3</v>
      </c>
      <c r="AC34" s="39"/>
      <c r="AD34" s="39"/>
      <c r="AE34" s="39"/>
      <c r="AF34" s="39"/>
      <c r="AG34" s="39">
        <v>3</v>
      </c>
      <c r="AH34" s="47"/>
      <c r="AI34" s="47"/>
      <c r="AJ34" s="47"/>
      <c r="AK34" s="47"/>
      <c r="AL34" s="48">
        <v>5</v>
      </c>
    </row>
    <row r="37" spans="1:38" ht="13.8" customHeight="1" x14ac:dyDescent="0.4"/>
    <row r="38" spans="1:38" ht="25.2" customHeight="1" x14ac:dyDescent="0.4"/>
    <row r="39" spans="1:38" ht="16.8" customHeight="1" x14ac:dyDescent="0.4"/>
    <row r="65" ht="60" customHeight="1" x14ac:dyDescent="0.4"/>
  </sheetData>
  <mergeCells count="15">
    <mergeCell ref="A22:C22"/>
    <mergeCell ref="A24:A32"/>
    <mergeCell ref="A33:C33"/>
    <mergeCell ref="A4:A6"/>
    <mergeCell ref="A7:C7"/>
    <mergeCell ref="A9:A20"/>
    <mergeCell ref="X2:AB2"/>
    <mergeCell ref="AC2:AG2"/>
    <mergeCell ref="AH2:AL2"/>
    <mergeCell ref="A2:A3"/>
    <mergeCell ref="B2:C3"/>
    <mergeCell ref="D2:H2"/>
    <mergeCell ref="I2:M2"/>
    <mergeCell ref="N2:R2"/>
    <mergeCell ref="S2:W2"/>
  </mergeCells>
  <conditionalFormatting sqref="R4:R34">
    <cfRule type="cellIs" dxfId="6" priority="6" operator="lessThan">
      <formula>-5</formula>
    </cfRule>
    <cfRule type="cellIs" dxfId="5" priority="7" operator="greaterThan">
      <formula>5</formula>
    </cfRule>
  </conditionalFormatting>
  <conditionalFormatting sqref="H4:H7 H25:H33 M4:M7 M25:M33 W4:W7 W25:W33">
    <cfRule type="cellIs" dxfId="4" priority="5" operator="greaterThan">
      <formula>5</formula>
    </cfRule>
  </conditionalFormatting>
  <conditionalFormatting sqref="AB4:AB7 AB25:AB33 AG4:AG7 AG25:AG33 AL4:AL7 AL25:AL33">
    <cfRule type="cellIs" dxfId="3" priority="4" operator="greaterThan">
      <formula>5</formula>
    </cfRule>
  </conditionalFormatting>
  <conditionalFormatting sqref="H4:H33 M4:M33 R4:R33 W4:W33 AB4:AB33">
    <cfRule type="cellIs" dxfId="2" priority="2" operator="lessThan">
      <formula>-5</formula>
    </cfRule>
    <cfRule type="cellIs" dxfId="1" priority="3" operator="greaterThan">
      <formula>5</formula>
    </cfRule>
  </conditionalFormatting>
  <conditionalFormatting sqref="AG4:AG33 AL4:AL33">
    <cfRule type="cellIs" dxfId="0" priority="1" operator="lessThan">
      <formula>-5</formula>
    </cfRule>
  </conditionalFormatting>
  <pageMargins left="0.39370078740157483" right="0.11811023622047245" top="0.35433070866141736" bottom="0.15748031496062992" header="0.31496062992125984" footer="0.31496062992125984"/>
  <pageSetup paperSize="9" scale="71" orientation="landscape" r:id="rId1"/>
  <headerFooter>
    <oddHeader>&amp;Cกำกับติดตามผลการดำเนินงานตามแผน Planfin ราย Item แผนที่ 2-4 ข้อมูลเดือน มีนาคม 2564  โหลดข้อมูล ณ วันที่ 11 เมษายน 2564 เวลา 09.30 น.</oddHeader>
    <oddFooter>หน้าที่ &amp;P จาก &amp;N</oddFooter>
  </headerFooter>
  <colBreaks count="3" manualBreakCount="3">
    <brk id="13" max="1048575" man="1"/>
    <brk id="23" max="33" man="1"/>
    <brk id="3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กราฟ</vt:lpstr>
      <vt:lpstr>สรุปผลการกำกับติดตาม แผนที่ 2-4</vt:lpstr>
      <vt:lpstr>สรุป 7 จ.เขตสุขภาพที่ 8 </vt:lpstr>
      <vt:lpstr>'สรุปผลการกำกับติดตาม แผนที่ 2-4'!Print_Area</vt:lpstr>
      <vt:lpstr>'สรุป 7 จ.เขตสุขภาพที่ 8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Corporate Edition</cp:lastModifiedBy>
  <cp:lastPrinted>2021-04-12T06:09:04Z</cp:lastPrinted>
  <dcterms:created xsi:type="dcterms:W3CDTF">2020-07-12T09:13:07Z</dcterms:created>
  <dcterms:modified xsi:type="dcterms:W3CDTF">2021-04-12T06:09:25Z</dcterms:modified>
</cp:coreProperties>
</file>